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hetu\Documents\AP\"/>
    </mc:Choice>
  </mc:AlternateContent>
  <xr:revisionPtr revIDLastSave="0" documentId="13_ncr:1_{8FE129AE-955A-446C-8977-F7E994966E0A}" xr6:coauthVersionLast="47" xr6:coauthVersionMax="47" xr10:uidLastSave="{00000000-0000-0000-0000-000000000000}"/>
  <bookViews>
    <workbookView xWindow="-120" yWindow="-120" windowWidth="21840" windowHeight="13020" firstSheet="1" activeTab="5" xr2:uid="{B3DFDEC6-F223-4C8F-8901-C7BC888E3A1B}"/>
  </bookViews>
  <sheets>
    <sheet name="PIBA" sheetId="1" r:id="rId1"/>
    <sheet name="PIBA with Teams" sheetId="9" r:id="rId2"/>
    <sheet name="Agents" sheetId="3" r:id="rId3"/>
    <sheet name="Agencies" sheetId="12" r:id="rId4"/>
    <sheet name="Agents Cuts" sheetId="7" r:id="rId5"/>
    <sheet name="Agencies Cuts" sheetId="13" r:id="rId6"/>
    <sheet name="FLSCR" sheetId="8" r:id="rId7"/>
    <sheet name="Agents Trimmed" sheetId="5" r:id="rId8"/>
    <sheet name="Just Agent Ranks" sheetId="6" r:id="rId9"/>
    <sheet name="Base" sheetId="2" r:id="rId10"/>
  </sheets>
  <definedNames>
    <definedName name="_xlnm._FilterDatabase" localSheetId="4" hidden="1">'Agents Cuts'!$A$1:$R$89</definedName>
    <definedName name="_xlnm._FilterDatabase" localSheetId="7" hidden="1">'Agents Trimmed'!$A$1:$R$121</definedName>
    <definedName name="_xlnm._FilterDatabase" localSheetId="6" hidden="1">FLSCR!$A$1:$G$89</definedName>
    <definedName name="_xlnm._FilterDatabase" localSheetId="8" hidden="1">'Just Agent Ranks'!$A$1:$J$121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3" l="1"/>
  <c r="C33" i="13"/>
  <c r="F29" i="13"/>
  <c r="C29" i="13"/>
  <c r="F35" i="13"/>
  <c r="C35" i="13"/>
  <c r="F31" i="13"/>
  <c r="C31" i="13"/>
  <c r="F34" i="13"/>
  <c r="C34" i="13"/>
  <c r="F30" i="13"/>
  <c r="C30" i="13"/>
  <c r="F37" i="13"/>
  <c r="C37" i="13"/>
  <c r="F22" i="13"/>
  <c r="C22" i="13"/>
  <c r="F26" i="13"/>
  <c r="C26" i="13"/>
  <c r="F28" i="13"/>
  <c r="C28" i="13"/>
  <c r="F38" i="13"/>
  <c r="C38" i="13"/>
  <c r="F32" i="13"/>
  <c r="C32" i="13"/>
  <c r="F18" i="13"/>
  <c r="C18" i="13"/>
  <c r="F24" i="13"/>
  <c r="C24" i="13"/>
  <c r="F20" i="13"/>
  <c r="C20" i="13"/>
  <c r="F36" i="13"/>
  <c r="C36" i="13"/>
  <c r="F16" i="13"/>
  <c r="C16" i="13"/>
  <c r="F23" i="13"/>
  <c r="C23" i="13"/>
  <c r="F27" i="13"/>
  <c r="C27" i="13"/>
  <c r="F25" i="13"/>
  <c r="C25" i="13"/>
  <c r="F14" i="13"/>
  <c r="C14" i="13"/>
  <c r="F21" i="13"/>
  <c r="C21" i="13"/>
  <c r="F17" i="13"/>
  <c r="C17" i="13"/>
  <c r="F15" i="13"/>
  <c r="C15" i="13"/>
  <c r="F19" i="13"/>
  <c r="C19" i="13"/>
  <c r="F13" i="13"/>
  <c r="C13" i="13"/>
  <c r="F11" i="13"/>
  <c r="C11" i="13"/>
  <c r="F9" i="13"/>
  <c r="C9" i="13"/>
  <c r="F10" i="13"/>
  <c r="C10" i="13"/>
  <c r="F7" i="13"/>
  <c r="C7" i="13"/>
  <c r="F8" i="13"/>
  <c r="C8" i="13"/>
  <c r="F12" i="13"/>
  <c r="C12" i="13"/>
  <c r="F6" i="13"/>
  <c r="C6" i="13"/>
  <c r="F4" i="13"/>
  <c r="C4" i="13"/>
  <c r="F5" i="13"/>
  <c r="C5" i="13"/>
  <c r="F3" i="13"/>
  <c r="C3" i="13"/>
  <c r="F2" i="13"/>
  <c r="C2" i="13"/>
  <c r="F47" i="12"/>
  <c r="F34" i="12"/>
  <c r="F30" i="12"/>
  <c r="F24" i="12"/>
  <c r="F49" i="12"/>
  <c r="F72" i="12"/>
  <c r="F32" i="12"/>
  <c r="F3" i="12"/>
  <c r="F55" i="12"/>
  <c r="F69" i="12"/>
  <c r="F65" i="12"/>
  <c r="F64" i="12"/>
  <c r="F70" i="12"/>
  <c r="F38" i="12"/>
  <c r="F21" i="12"/>
  <c r="F23" i="12"/>
  <c r="F62" i="12"/>
  <c r="F25" i="12"/>
  <c r="F12" i="12"/>
  <c r="F31" i="12"/>
  <c r="F63" i="12"/>
  <c r="F18" i="12"/>
  <c r="F59" i="12"/>
  <c r="F66" i="12"/>
  <c r="F28" i="12"/>
  <c r="F50" i="12"/>
  <c r="F33" i="12"/>
  <c r="F9" i="12"/>
  <c r="F45" i="12"/>
  <c r="F40" i="12"/>
  <c r="F73" i="12"/>
  <c r="F58" i="12"/>
  <c r="F44" i="12"/>
  <c r="F74" i="12"/>
  <c r="F35" i="12"/>
  <c r="F2" i="12"/>
  <c r="F8" i="12"/>
  <c r="F5" i="12"/>
  <c r="F36" i="12"/>
  <c r="F52" i="12"/>
  <c r="F71" i="12"/>
  <c r="F67" i="12"/>
  <c r="F4" i="12"/>
  <c r="F60" i="12"/>
  <c r="F37" i="12"/>
  <c r="F29" i="12"/>
  <c r="F7" i="12"/>
  <c r="F51" i="12"/>
  <c r="F54" i="12"/>
  <c r="F56" i="12"/>
  <c r="F57" i="12"/>
  <c r="F48" i="12"/>
  <c r="F10" i="12"/>
  <c r="F39" i="12"/>
  <c r="F17" i="12"/>
  <c r="F61" i="12"/>
  <c r="F53" i="12"/>
  <c r="F26" i="12"/>
  <c r="F11" i="12"/>
  <c r="F16" i="12"/>
  <c r="F19" i="12"/>
  <c r="F15" i="12"/>
  <c r="F22" i="12"/>
  <c r="F43" i="12"/>
  <c r="F41" i="12"/>
  <c r="F42" i="12"/>
  <c r="F46" i="12"/>
  <c r="F68" i="12"/>
  <c r="F6" i="12"/>
  <c r="F27" i="12"/>
  <c r="F14" i="12"/>
  <c r="F20" i="12"/>
  <c r="F13" i="12"/>
  <c r="C47" i="12"/>
  <c r="C34" i="12"/>
  <c r="C30" i="12"/>
  <c r="C24" i="12"/>
  <c r="C49" i="12"/>
  <c r="C72" i="12"/>
  <c r="C32" i="12"/>
  <c r="C3" i="12"/>
  <c r="C55" i="12"/>
  <c r="C69" i="12"/>
  <c r="C65" i="12"/>
  <c r="C64" i="12"/>
  <c r="C70" i="12"/>
  <c r="C38" i="12"/>
  <c r="C21" i="12"/>
  <c r="C23" i="12"/>
  <c r="C62" i="12"/>
  <c r="C25" i="12"/>
  <c r="C12" i="12"/>
  <c r="C31" i="12"/>
  <c r="C63" i="12"/>
  <c r="C18" i="12"/>
  <c r="C59" i="12"/>
  <c r="C66" i="12"/>
  <c r="C28" i="12"/>
  <c r="C50" i="12"/>
  <c r="C33" i="12"/>
  <c r="C9" i="12"/>
  <c r="C45" i="12"/>
  <c r="C40" i="12"/>
  <c r="C73" i="12"/>
  <c r="C58" i="12"/>
  <c r="C44" i="12"/>
  <c r="C74" i="12"/>
  <c r="C35" i="12"/>
  <c r="C2" i="12"/>
  <c r="C8" i="12"/>
  <c r="C5" i="12"/>
  <c r="C36" i="12"/>
  <c r="C52" i="12"/>
  <c r="C71" i="12"/>
  <c r="C67" i="12"/>
  <c r="C4" i="12"/>
  <c r="C60" i="12"/>
  <c r="C37" i="12"/>
  <c r="C29" i="12"/>
  <c r="C7" i="12"/>
  <c r="C51" i="12"/>
  <c r="C54" i="12"/>
  <c r="C56" i="12"/>
  <c r="C57" i="12"/>
  <c r="C48" i="12"/>
  <c r="C10" i="12"/>
  <c r="C39" i="12"/>
  <c r="C17" i="12"/>
  <c r="C61" i="12"/>
  <c r="C53" i="12"/>
  <c r="C26" i="12"/>
  <c r="C11" i="12"/>
  <c r="C16" i="12"/>
  <c r="C19" i="12"/>
  <c r="C15" i="12"/>
  <c r="C22" i="12"/>
  <c r="C43" i="12"/>
  <c r="C41" i="12"/>
  <c r="C42" i="12"/>
  <c r="C46" i="12"/>
  <c r="C68" i="12"/>
  <c r="C6" i="12"/>
  <c r="C27" i="12"/>
  <c r="C14" i="12"/>
  <c r="C20" i="12"/>
  <c r="C13" i="12"/>
  <c r="H55" i="8"/>
  <c r="H51" i="8"/>
  <c r="H54" i="8"/>
  <c r="H52" i="8"/>
  <c r="H58" i="8"/>
  <c r="H45" i="8"/>
  <c r="H46" i="8"/>
  <c r="H47" i="8"/>
  <c r="H48" i="8"/>
  <c r="H44" i="8"/>
  <c r="H43" i="8"/>
  <c r="H36" i="8"/>
  <c r="H49" i="8"/>
  <c r="H42" i="8"/>
  <c r="H41" i="8"/>
  <c r="H39" i="8"/>
  <c r="H33" i="8"/>
  <c r="H28" i="8"/>
  <c r="H50" i="8"/>
  <c r="H37" i="8"/>
  <c r="H40" i="8"/>
  <c r="H38" i="8"/>
  <c r="H18" i="8"/>
  <c r="H29" i="8"/>
  <c r="H34" i="8"/>
  <c r="H23" i="8"/>
  <c r="H24" i="8"/>
  <c r="H30" i="8"/>
  <c r="H31" i="8"/>
  <c r="H25" i="8"/>
  <c r="H32" i="8"/>
  <c r="H35" i="8"/>
  <c r="H19" i="8"/>
  <c r="H27" i="8"/>
  <c r="H26" i="8"/>
  <c r="H20" i="8"/>
  <c r="H21" i="8"/>
  <c r="H22" i="8"/>
  <c r="H13" i="8"/>
  <c r="H17" i="8"/>
  <c r="H16" i="8"/>
  <c r="H6" i="8"/>
  <c r="H10" i="8"/>
  <c r="H8" i="8"/>
  <c r="H3" i="8"/>
  <c r="H9" i="8"/>
  <c r="H15" i="8"/>
  <c r="H2" i="8"/>
  <c r="H14" i="8"/>
  <c r="H7" i="8"/>
  <c r="H12" i="8"/>
  <c r="H11" i="8"/>
  <c r="H4" i="8"/>
  <c r="H5" i="8"/>
  <c r="H56" i="8"/>
  <c r="H53" i="8"/>
  <c r="H57" i="8"/>
  <c r="H59" i="8"/>
  <c r="A5" i="8"/>
  <c r="A4" i="8"/>
  <c r="A11" i="8"/>
  <c r="A12" i="8"/>
  <c r="A7" i="8"/>
  <c r="A14" i="8"/>
  <c r="A2" i="8"/>
  <c r="A15" i="8"/>
  <c r="A9" i="8"/>
  <c r="A3" i="8"/>
  <c r="A8" i="8"/>
  <c r="A10" i="8"/>
  <c r="A6" i="8"/>
  <c r="A16" i="8"/>
  <c r="A17" i="8"/>
  <c r="A13" i="8"/>
  <c r="A22" i="8"/>
  <c r="A21" i="8"/>
  <c r="A20" i="8"/>
  <c r="A26" i="8"/>
  <c r="A27" i="8"/>
  <c r="A19" i="8"/>
  <c r="A35" i="8"/>
  <c r="A32" i="8"/>
  <c r="A25" i="8"/>
  <c r="A31" i="8"/>
  <c r="A30" i="8"/>
  <c r="A24" i="8"/>
  <c r="A23" i="8"/>
  <c r="A34" i="8"/>
  <c r="A29" i="8"/>
  <c r="A18" i="8"/>
  <c r="A38" i="8"/>
  <c r="A40" i="8"/>
  <c r="A37" i="8"/>
  <c r="A50" i="8"/>
  <c r="A28" i="8"/>
  <c r="A33" i="8"/>
  <c r="A39" i="8"/>
  <c r="A41" i="8"/>
  <c r="A42" i="8"/>
  <c r="A49" i="8"/>
  <c r="A36" i="8"/>
  <c r="A43" i="8"/>
  <c r="A44" i="8"/>
  <c r="A48" i="8"/>
  <c r="A47" i="8"/>
  <c r="A46" i="8"/>
  <c r="A45" i="8"/>
  <c r="A58" i="8"/>
  <c r="A52" i="8"/>
  <c r="A54" i="8"/>
  <c r="A51" i="8"/>
  <c r="A55" i="8"/>
  <c r="A57" i="8"/>
  <c r="A53" i="8"/>
  <c r="A56" i="8"/>
  <c r="A59" i="8"/>
  <c r="K27" i="7"/>
  <c r="L27" i="7" s="1"/>
  <c r="J27" i="7"/>
  <c r="A27" i="7"/>
  <c r="K38" i="7"/>
  <c r="L38" i="7" s="1"/>
  <c r="J38" i="7"/>
  <c r="A38" i="7"/>
  <c r="K19" i="7"/>
  <c r="L19" i="7" s="1"/>
  <c r="J19" i="7"/>
  <c r="A19" i="7"/>
  <c r="K14" i="7"/>
  <c r="L14" i="7" s="1"/>
  <c r="J14" i="7"/>
  <c r="A14" i="7"/>
  <c r="K12" i="7"/>
  <c r="L12" i="7" s="1"/>
  <c r="J12" i="7"/>
  <c r="A12" i="7"/>
  <c r="K42" i="7"/>
  <c r="L42" i="7" s="1"/>
  <c r="J42" i="7"/>
  <c r="A42" i="7"/>
  <c r="K31" i="7"/>
  <c r="L31" i="7" s="1"/>
  <c r="J31" i="7"/>
  <c r="A31" i="7"/>
  <c r="K22" i="7"/>
  <c r="L22" i="7" s="1"/>
  <c r="J22" i="7"/>
  <c r="A22" i="7"/>
  <c r="K16" i="7"/>
  <c r="L16" i="7" s="1"/>
  <c r="J16" i="7"/>
  <c r="A16" i="7"/>
  <c r="K8" i="7"/>
  <c r="L8" i="7" s="1"/>
  <c r="J8" i="7"/>
  <c r="A8" i="7"/>
  <c r="K25" i="7"/>
  <c r="L25" i="7" s="1"/>
  <c r="J25" i="7"/>
  <c r="A25" i="7"/>
  <c r="K41" i="7"/>
  <c r="L41" i="7" s="1"/>
  <c r="J41" i="7"/>
  <c r="A41" i="7"/>
  <c r="K52" i="7"/>
  <c r="L52" i="7" s="1"/>
  <c r="J52" i="7"/>
  <c r="A52" i="7"/>
  <c r="K51" i="7"/>
  <c r="L51" i="7" s="1"/>
  <c r="J51" i="7"/>
  <c r="A51" i="7"/>
  <c r="K35" i="7"/>
  <c r="L35" i="7" s="1"/>
  <c r="J35" i="7"/>
  <c r="A35" i="7"/>
  <c r="K15" i="7"/>
  <c r="L15" i="7" s="1"/>
  <c r="J15" i="7"/>
  <c r="A15" i="7"/>
  <c r="K13" i="7"/>
  <c r="L13" i="7" s="1"/>
  <c r="J13" i="7"/>
  <c r="A13" i="7"/>
  <c r="K26" i="7"/>
  <c r="L26" i="7" s="1"/>
  <c r="J26" i="7"/>
  <c r="A26" i="7"/>
  <c r="K54" i="7"/>
  <c r="L54" i="7" s="1"/>
  <c r="J54" i="7"/>
  <c r="A54" i="7"/>
  <c r="K46" i="7"/>
  <c r="L46" i="7" s="1"/>
  <c r="J46" i="7"/>
  <c r="A46" i="7"/>
  <c r="K21" i="7"/>
  <c r="L21" i="7" s="1"/>
  <c r="J21" i="7"/>
  <c r="A21" i="7"/>
  <c r="K33" i="7"/>
  <c r="L33" i="7" s="1"/>
  <c r="J33" i="7"/>
  <c r="A33" i="7"/>
  <c r="K32" i="7"/>
  <c r="L32" i="7" s="1"/>
  <c r="J32" i="7"/>
  <c r="A32" i="7"/>
  <c r="K11" i="7"/>
  <c r="L11" i="7" s="1"/>
  <c r="J11" i="7"/>
  <c r="A11" i="7"/>
  <c r="K44" i="7"/>
  <c r="L44" i="7" s="1"/>
  <c r="J44" i="7"/>
  <c r="A44" i="7"/>
  <c r="K50" i="7"/>
  <c r="L50" i="7" s="1"/>
  <c r="J50" i="7"/>
  <c r="A50" i="7"/>
  <c r="K29" i="7"/>
  <c r="L29" i="7" s="1"/>
  <c r="J29" i="7"/>
  <c r="A29" i="7"/>
  <c r="K48" i="7"/>
  <c r="L48" i="7" s="1"/>
  <c r="J48" i="7"/>
  <c r="A48" i="7"/>
  <c r="K40" i="7"/>
  <c r="L40" i="7" s="1"/>
  <c r="J40" i="7"/>
  <c r="A40" i="7"/>
  <c r="K36" i="7"/>
  <c r="L36" i="7" s="1"/>
  <c r="J36" i="7"/>
  <c r="A36" i="7"/>
  <c r="K17" i="7"/>
  <c r="L17" i="7" s="1"/>
  <c r="J17" i="7"/>
  <c r="A17" i="7"/>
  <c r="K58" i="7"/>
  <c r="L58" i="7" s="1"/>
  <c r="J58" i="7"/>
  <c r="A58" i="7"/>
  <c r="K34" i="7"/>
  <c r="L34" i="7" s="1"/>
  <c r="J34" i="7"/>
  <c r="A34" i="7"/>
  <c r="K30" i="7"/>
  <c r="L30" i="7" s="1"/>
  <c r="J30" i="7"/>
  <c r="A30" i="7"/>
  <c r="K57" i="7"/>
  <c r="L57" i="7" s="1"/>
  <c r="J57" i="7"/>
  <c r="A57" i="7"/>
  <c r="K47" i="7"/>
  <c r="L47" i="7" s="1"/>
  <c r="J47" i="7"/>
  <c r="A47" i="7"/>
  <c r="K10" i="7"/>
  <c r="L10" i="7" s="1"/>
  <c r="J10" i="7"/>
  <c r="A10" i="7"/>
  <c r="K55" i="7"/>
  <c r="L55" i="7" s="1"/>
  <c r="J55" i="7"/>
  <c r="A55" i="7"/>
  <c r="K49" i="7"/>
  <c r="L49" i="7" s="1"/>
  <c r="J49" i="7"/>
  <c r="A49" i="7"/>
  <c r="K6" i="7"/>
  <c r="L6" i="7" s="1"/>
  <c r="J6" i="7"/>
  <c r="A6" i="7"/>
  <c r="K59" i="7"/>
  <c r="L59" i="7" s="1"/>
  <c r="J59" i="7"/>
  <c r="A59" i="7"/>
  <c r="K9" i="7"/>
  <c r="L9" i="7" s="1"/>
  <c r="J9" i="7"/>
  <c r="A9" i="7"/>
  <c r="K5" i="7"/>
  <c r="L5" i="7" s="1"/>
  <c r="J5" i="7"/>
  <c r="A5" i="7"/>
  <c r="K45" i="7"/>
  <c r="L45" i="7" s="1"/>
  <c r="J45" i="7"/>
  <c r="A45" i="7"/>
  <c r="K43" i="7"/>
  <c r="L43" i="7" s="1"/>
  <c r="J43" i="7"/>
  <c r="A43" i="7"/>
  <c r="K53" i="7"/>
  <c r="L53" i="7" s="1"/>
  <c r="J53" i="7"/>
  <c r="A53" i="7"/>
  <c r="K37" i="7"/>
  <c r="L37" i="7" s="1"/>
  <c r="J37" i="7"/>
  <c r="A37" i="7"/>
  <c r="K24" i="7"/>
  <c r="L24" i="7" s="1"/>
  <c r="J24" i="7"/>
  <c r="A24" i="7"/>
  <c r="K20" i="7"/>
  <c r="L20" i="7" s="1"/>
  <c r="J20" i="7"/>
  <c r="A20" i="7"/>
  <c r="K7" i="7"/>
  <c r="L7" i="7" s="1"/>
  <c r="J7" i="7"/>
  <c r="A7" i="7"/>
  <c r="K56" i="7"/>
  <c r="L56" i="7" s="1"/>
  <c r="J56" i="7"/>
  <c r="A56" i="7"/>
  <c r="K39" i="7"/>
  <c r="L39" i="7" s="1"/>
  <c r="J39" i="7"/>
  <c r="A39" i="7"/>
  <c r="K28" i="7"/>
  <c r="L28" i="7" s="1"/>
  <c r="J28" i="7"/>
  <c r="A28" i="7"/>
  <c r="K23" i="7"/>
  <c r="L23" i="7" s="1"/>
  <c r="J23" i="7"/>
  <c r="A23" i="7"/>
  <c r="K18" i="7"/>
  <c r="L18" i="7" s="1"/>
  <c r="J18" i="7"/>
  <c r="A18" i="7"/>
  <c r="K4" i="7"/>
  <c r="L4" i="7" s="1"/>
  <c r="J4" i="7"/>
  <c r="A4" i="7"/>
  <c r="K3" i="7"/>
  <c r="L3" i="7" s="1"/>
  <c r="J3" i="7"/>
  <c r="A3" i="7"/>
  <c r="K2" i="7"/>
  <c r="L2" i="7" s="1"/>
  <c r="J2" i="7"/>
  <c r="A2" i="7"/>
  <c r="A91" i="6" l="1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K3" i="5"/>
  <c r="L3" i="5" s="1"/>
  <c r="K4" i="5"/>
  <c r="L4" i="5" s="1"/>
  <c r="K14" i="5"/>
  <c r="L14" i="5" s="1"/>
  <c r="K34" i="5"/>
  <c r="L34" i="5" s="1"/>
  <c r="K24" i="5"/>
  <c r="L24" i="5" s="1"/>
  <c r="K35" i="5"/>
  <c r="L35" i="5" s="1"/>
  <c r="K15" i="5"/>
  <c r="L15" i="5" s="1"/>
  <c r="K16" i="5"/>
  <c r="L16" i="5" s="1"/>
  <c r="K29" i="5"/>
  <c r="L29" i="5" s="1"/>
  <c r="K36" i="5"/>
  <c r="L36" i="5" s="1"/>
  <c r="K5" i="5"/>
  <c r="L5" i="5" s="1"/>
  <c r="K49" i="5"/>
  <c r="L49" i="5" s="1"/>
  <c r="K6" i="5"/>
  <c r="L6" i="5" s="1"/>
  <c r="K52" i="5"/>
  <c r="L52" i="5" s="1"/>
  <c r="K42" i="5"/>
  <c r="L42" i="5" s="1"/>
  <c r="K82" i="5"/>
  <c r="L82" i="5" s="1"/>
  <c r="K50" i="5"/>
  <c r="L50" i="5" s="1"/>
  <c r="K7" i="5"/>
  <c r="L7" i="5" s="1"/>
  <c r="K55" i="5"/>
  <c r="L55" i="5" s="1"/>
  <c r="K25" i="5"/>
  <c r="L25" i="5" s="1"/>
  <c r="K17" i="5"/>
  <c r="L17" i="5" s="1"/>
  <c r="K26" i="5"/>
  <c r="L26" i="5" s="1"/>
  <c r="K68" i="5"/>
  <c r="L68" i="5" s="1"/>
  <c r="K87" i="5"/>
  <c r="L87" i="5" s="1"/>
  <c r="K75" i="5"/>
  <c r="L75" i="5" s="1"/>
  <c r="K18" i="5"/>
  <c r="L18" i="5" s="1"/>
  <c r="K8" i="5"/>
  <c r="L8" i="5" s="1"/>
  <c r="K88" i="5"/>
  <c r="L88" i="5" s="1"/>
  <c r="K27" i="5"/>
  <c r="L27" i="5" s="1"/>
  <c r="K76" i="5"/>
  <c r="L76" i="5" s="1"/>
  <c r="K19" i="5"/>
  <c r="L19" i="5" s="1"/>
  <c r="K83" i="5"/>
  <c r="L83" i="5" s="1"/>
  <c r="K61" i="5"/>
  <c r="L61" i="5" s="1"/>
  <c r="K37" i="5"/>
  <c r="L37" i="5" s="1"/>
  <c r="K89" i="5"/>
  <c r="L89" i="5" s="1"/>
  <c r="K43" i="5"/>
  <c r="L43" i="5" s="1"/>
  <c r="K71" i="5"/>
  <c r="L71" i="5" s="1"/>
  <c r="K84" i="5"/>
  <c r="L84" i="5" s="1"/>
  <c r="K9" i="5"/>
  <c r="L9" i="5" s="1"/>
  <c r="K38" i="5"/>
  <c r="L38" i="5" s="1"/>
  <c r="K44" i="5"/>
  <c r="L44" i="5" s="1"/>
  <c r="K30" i="5"/>
  <c r="L30" i="5" s="1"/>
  <c r="K81" i="5"/>
  <c r="L81" i="5" s="1"/>
  <c r="K74" i="5"/>
  <c r="L74" i="5" s="1"/>
  <c r="K91" i="5"/>
  <c r="L91" i="5" s="1"/>
  <c r="K39" i="5"/>
  <c r="L39" i="5" s="1"/>
  <c r="K65" i="5"/>
  <c r="L65" i="5" s="1"/>
  <c r="K58" i="5"/>
  <c r="L58" i="5" s="1"/>
  <c r="K85" i="5"/>
  <c r="L85" i="5" s="1"/>
  <c r="K69" i="5"/>
  <c r="L69" i="5" s="1"/>
  <c r="K70" i="5"/>
  <c r="L70" i="5" s="1"/>
  <c r="K59" i="5"/>
  <c r="L59" i="5" s="1"/>
  <c r="K77" i="5"/>
  <c r="L77" i="5" s="1"/>
  <c r="K62" i="5"/>
  <c r="L62" i="5" s="1"/>
  <c r="K45" i="5"/>
  <c r="L45" i="5" s="1"/>
  <c r="K90" i="5"/>
  <c r="L90" i="5" s="1"/>
  <c r="K10" i="5"/>
  <c r="L10" i="5" s="1"/>
  <c r="K40" i="5"/>
  <c r="L40" i="5" s="1"/>
  <c r="K63" i="5"/>
  <c r="L63" i="5" s="1"/>
  <c r="K80" i="5"/>
  <c r="L80" i="5" s="1"/>
  <c r="K86" i="5"/>
  <c r="L86" i="5" s="1"/>
  <c r="K47" i="5"/>
  <c r="L47" i="5" s="1"/>
  <c r="K67" i="5"/>
  <c r="L67" i="5" s="1"/>
  <c r="K20" i="5"/>
  <c r="L20" i="5" s="1"/>
  <c r="K48" i="5"/>
  <c r="L48" i="5" s="1"/>
  <c r="K72" i="5"/>
  <c r="L72" i="5" s="1"/>
  <c r="K31" i="5"/>
  <c r="L31" i="5" s="1"/>
  <c r="K56" i="5"/>
  <c r="L56" i="5" s="1"/>
  <c r="K32" i="5"/>
  <c r="L32" i="5" s="1"/>
  <c r="K64" i="5"/>
  <c r="L64" i="5" s="1"/>
  <c r="K53" i="5"/>
  <c r="L53" i="5" s="1"/>
  <c r="K66" i="5"/>
  <c r="L66" i="5" s="1"/>
  <c r="K78" i="5"/>
  <c r="L78" i="5" s="1"/>
  <c r="K79" i="5"/>
  <c r="L79" i="5" s="1"/>
  <c r="K11" i="5"/>
  <c r="L11" i="5" s="1"/>
  <c r="K46" i="5"/>
  <c r="L46" i="5" s="1"/>
  <c r="K73" i="5"/>
  <c r="L73" i="5" s="1"/>
  <c r="K54" i="5"/>
  <c r="L54" i="5" s="1"/>
  <c r="K33" i="5"/>
  <c r="L33" i="5" s="1"/>
  <c r="K21" i="5"/>
  <c r="L21" i="5" s="1"/>
  <c r="K41" i="5"/>
  <c r="L41" i="5" s="1"/>
  <c r="K57" i="5"/>
  <c r="L57" i="5" s="1"/>
  <c r="K22" i="5"/>
  <c r="L22" i="5" s="1"/>
  <c r="K12" i="5"/>
  <c r="L12" i="5" s="1"/>
  <c r="K60" i="5"/>
  <c r="L60" i="5" s="1"/>
  <c r="K28" i="5"/>
  <c r="L28" i="5" s="1"/>
  <c r="K13" i="5"/>
  <c r="L13" i="5" s="1"/>
  <c r="K23" i="5"/>
  <c r="L23" i="5" s="1"/>
  <c r="K51" i="5"/>
  <c r="L51" i="5" s="1"/>
  <c r="K2" i="5"/>
  <c r="L2" i="5" s="1"/>
  <c r="J3" i="5"/>
  <c r="J4" i="5"/>
  <c r="J14" i="5"/>
  <c r="J34" i="5"/>
  <c r="J24" i="5"/>
  <c r="J35" i="5"/>
  <c r="J15" i="5"/>
  <c r="J16" i="5"/>
  <c r="J29" i="5"/>
  <c r="J36" i="5"/>
  <c r="J5" i="5"/>
  <c r="J49" i="5"/>
  <c r="J6" i="5"/>
  <c r="J52" i="5"/>
  <c r="J42" i="5"/>
  <c r="J82" i="5"/>
  <c r="J50" i="5"/>
  <c r="J7" i="5"/>
  <c r="J55" i="5"/>
  <c r="J25" i="5"/>
  <c r="J17" i="5"/>
  <c r="J26" i="5"/>
  <c r="J68" i="5"/>
  <c r="J87" i="5"/>
  <c r="J75" i="5"/>
  <c r="J18" i="5"/>
  <c r="J8" i="5"/>
  <c r="J88" i="5"/>
  <c r="J27" i="5"/>
  <c r="J76" i="5"/>
  <c r="J19" i="5"/>
  <c r="J83" i="5"/>
  <c r="J61" i="5"/>
  <c r="J37" i="5"/>
  <c r="J89" i="5"/>
  <c r="J43" i="5"/>
  <c r="J71" i="5"/>
  <c r="J84" i="5"/>
  <c r="J9" i="5"/>
  <c r="J38" i="5"/>
  <c r="J44" i="5"/>
  <c r="J30" i="5"/>
  <c r="J81" i="5"/>
  <c r="J74" i="5"/>
  <c r="J91" i="5"/>
  <c r="J39" i="5"/>
  <c r="J65" i="5"/>
  <c r="J58" i="5"/>
  <c r="J85" i="5"/>
  <c r="J69" i="5"/>
  <c r="J70" i="5"/>
  <c r="J59" i="5"/>
  <c r="J77" i="5"/>
  <c r="J62" i="5"/>
  <c r="J45" i="5"/>
  <c r="J90" i="5"/>
  <c r="J10" i="5"/>
  <c r="J40" i="5"/>
  <c r="J63" i="5"/>
  <c r="J80" i="5"/>
  <c r="J86" i="5"/>
  <c r="J47" i="5"/>
  <c r="J67" i="5"/>
  <c r="J20" i="5"/>
  <c r="J48" i="5"/>
  <c r="J72" i="5"/>
  <c r="J31" i="5"/>
  <c r="J56" i="5"/>
  <c r="J32" i="5"/>
  <c r="J64" i="5"/>
  <c r="J53" i="5"/>
  <c r="J66" i="5"/>
  <c r="J78" i="5"/>
  <c r="J79" i="5"/>
  <c r="J11" i="5"/>
  <c r="J46" i="5"/>
  <c r="J73" i="5"/>
  <c r="J54" i="5"/>
  <c r="J33" i="5"/>
  <c r="J21" i="5"/>
  <c r="J41" i="5"/>
  <c r="J57" i="5"/>
  <c r="J22" i="5"/>
  <c r="J12" i="5"/>
  <c r="J60" i="5"/>
  <c r="J28" i="5"/>
  <c r="J13" i="5"/>
  <c r="J23" i="5"/>
  <c r="J51" i="5"/>
  <c r="J2" i="5"/>
  <c r="A5" i="5"/>
  <c r="A8" i="5"/>
  <c r="A2" i="5"/>
  <c r="A9" i="5"/>
  <c r="A3" i="5"/>
  <c r="A10" i="5"/>
  <c r="A12" i="5"/>
  <c r="A13" i="5"/>
  <c r="A4" i="5"/>
  <c r="A7" i="5"/>
  <c r="A11" i="5"/>
  <c r="A6" i="5"/>
  <c r="A17" i="5"/>
  <c r="A20" i="5"/>
  <c r="A15" i="5"/>
  <c r="A23" i="5"/>
  <c r="A14" i="5"/>
  <c r="A16" i="5"/>
  <c r="A21" i="5"/>
  <c r="A22" i="5"/>
  <c r="A18" i="5"/>
  <c r="A19" i="5"/>
  <c r="A26" i="5"/>
  <c r="A24" i="5"/>
  <c r="A27" i="5"/>
  <c r="A28" i="5"/>
  <c r="A25" i="5"/>
  <c r="A33" i="5"/>
  <c r="A31" i="5"/>
  <c r="A29" i="5"/>
  <c r="A30" i="5"/>
  <c r="A32" i="5"/>
  <c r="A39" i="5"/>
  <c r="A36" i="5"/>
  <c r="A40" i="5"/>
  <c r="A41" i="5"/>
  <c r="A34" i="5"/>
  <c r="A35" i="5"/>
  <c r="A38" i="5"/>
  <c r="A37" i="5"/>
  <c r="A45" i="5"/>
  <c r="A44" i="5"/>
  <c r="A43" i="5"/>
  <c r="A46" i="5"/>
  <c r="A42" i="5"/>
  <c r="A47" i="5"/>
  <c r="A48" i="5"/>
  <c r="A50" i="5"/>
  <c r="A51" i="5"/>
  <c r="A49" i="5"/>
  <c r="A53" i="5"/>
  <c r="A54" i="5"/>
  <c r="A52" i="5"/>
  <c r="A55" i="5"/>
  <c r="A56" i="5"/>
  <c r="A57" i="5"/>
  <c r="A59" i="5"/>
  <c r="A58" i="5"/>
  <c r="A60" i="5"/>
  <c r="A62" i="5"/>
  <c r="A63" i="5"/>
  <c r="A61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3" i="5"/>
  <c r="A82" i="5"/>
  <c r="A84" i="5"/>
  <c r="A86" i="5"/>
  <c r="A85" i="5"/>
  <c r="A87" i="5"/>
  <c r="A88" i="5"/>
  <c r="A89" i="5"/>
  <c r="A90" i="5"/>
  <c r="A91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2" i="3"/>
</calcChain>
</file>

<file path=xl/sharedStrings.xml><?xml version="1.0" encoding="utf-8"?>
<sst xmlns="http://schemas.openxmlformats.org/spreadsheetml/2006/main" count="14488" uniqueCount="3886">
  <si>
    <t>Agency Name</t>
  </si>
  <si>
    <t>Agent Name</t>
  </si>
  <si>
    <t>Birth Date</t>
  </si>
  <si>
    <t>Age</t>
  </si>
  <si>
    <t>First</t>
  </si>
  <si>
    <t>Last</t>
  </si>
  <si>
    <t>Combined Names</t>
  </si>
  <si>
    <t>COST 18-19</t>
  </si>
  <si>
    <t>PC 18-19</t>
  </si>
  <si>
    <t>COST 19-20</t>
  </si>
  <si>
    <t>PC 19-20</t>
  </si>
  <si>
    <t>COST 20-21</t>
  </si>
  <si>
    <t>PC 20-21</t>
  </si>
  <si>
    <t>COST 21-22</t>
  </si>
  <si>
    <t>PC 21-22</t>
  </si>
  <si>
    <t>COST 22-23</t>
  </si>
  <si>
    <t>PC 22-23</t>
  </si>
  <si>
    <t>COST 23-24</t>
  </si>
  <si>
    <t>PC 23-24</t>
  </si>
  <si>
    <t>Dollars Captured Above/ Below Value</t>
  </si>
  <si>
    <t>Value Capture %</t>
  </si>
  <si>
    <t>Total Cost</t>
  </si>
  <si>
    <t>Total PC</t>
  </si>
  <si>
    <t>RSG Hockey, LLC</t>
  </si>
  <si>
    <t>Allain Roy</t>
  </si>
  <si>
    <t>08/07/1990</t>
  </si>
  <si>
    <t>Jake</t>
  </si>
  <si>
    <t>Allen</t>
  </si>
  <si>
    <t>Jake Allen</t>
  </si>
  <si>
    <t>03/11/2000</t>
  </si>
  <si>
    <t>Justus</t>
  </si>
  <si>
    <t>Annunen</t>
  </si>
  <si>
    <t>Justus Annunen</t>
  </si>
  <si>
    <t>12/05/1992</t>
  </si>
  <si>
    <t>Nathan</t>
  </si>
  <si>
    <t>Beaulieu</t>
  </si>
  <si>
    <t>Nathan Beaulieu</t>
  </si>
  <si>
    <t>08/31/1991</t>
  </si>
  <si>
    <t>Alex</t>
  </si>
  <si>
    <t>Belzile</t>
  </si>
  <si>
    <t>Alex Belzile</t>
  </si>
  <si>
    <t>05/01/1994</t>
  </si>
  <si>
    <t>Antoine</t>
  </si>
  <si>
    <t>Bibeau</t>
  </si>
  <si>
    <t>Antoine Bibeau</t>
  </si>
  <si>
    <t>03/11/1998</t>
  </si>
  <si>
    <t>Brandon</t>
  </si>
  <si>
    <t>Biro</t>
  </si>
  <si>
    <t>Brandon Biro</t>
  </si>
  <si>
    <t>11/21/1986</t>
  </si>
  <si>
    <t>Ben</t>
  </si>
  <si>
    <t>Bishop</t>
  </si>
  <si>
    <t>Ben Bishop</t>
  </si>
  <si>
    <t>03/29/1996</t>
  </si>
  <si>
    <t>Clark</t>
  </si>
  <si>
    <t>Clark Bishop</t>
  </si>
  <si>
    <t>02/07/1995</t>
  </si>
  <si>
    <t>Nikolas</t>
  </si>
  <si>
    <t>Brouillard</t>
  </si>
  <si>
    <t>Nikolas Brouillard</t>
  </si>
  <si>
    <t>11/18/1997</t>
  </si>
  <si>
    <t>Jacob</t>
  </si>
  <si>
    <t>Bryson</t>
  </si>
  <si>
    <t>Jacob Bryson</t>
  </si>
  <si>
    <t>02/15/1998</t>
  </si>
  <si>
    <t>Dennis</t>
  </si>
  <si>
    <t>Cholowski</t>
  </si>
  <si>
    <t>Dennis Cholowski</t>
  </si>
  <si>
    <t>11/06/1997</t>
  </si>
  <si>
    <t>Evan</t>
  </si>
  <si>
    <t>Cormier</t>
  </si>
  <si>
    <t>Evan Cormier</t>
  </si>
  <si>
    <t>02/09/2001</t>
  </si>
  <si>
    <t>Dylan</t>
  </si>
  <si>
    <t>Cozens</t>
  </si>
  <si>
    <t>Dylan Cozens</t>
  </si>
  <si>
    <t>11/13/1990</t>
  </si>
  <si>
    <t>Brenden</t>
  </si>
  <si>
    <t>Dillon</t>
  </si>
  <si>
    <t>Brenden Dillon</t>
  </si>
  <si>
    <t>10/01/1990</t>
  </si>
  <si>
    <t>Justin</t>
  </si>
  <si>
    <t>Dowling</t>
  </si>
  <si>
    <t>Justin Dowling</t>
  </si>
  <si>
    <t>03/09/1992</t>
  </si>
  <si>
    <t>Ryan</t>
  </si>
  <si>
    <t>Dzingel</t>
  </si>
  <si>
    <t>Ryan Dzingel</t>
  </si>
  <si>
    <t>02/11/1998</t>
  </si>
  <si>
    <t>Trent</t>
  </si>
  <si>
    <t>Frederic</t>
  </si>
  <si>
    <t>Trent Frederic</t>
  </si>
  <si>
    <t>04/26/1995</t>
  </si>
  <si>
    <t>Frederik</t>
  </si>
  <si>
    <t>Gauthier</t>
  </si>
  <si>
    <t>Frederik Gauthier</t>
  </si>
  <si>
    <t>10/15/1997</t>
  </si>
  <si>
    <t>Julien</t>
  </si>
  <si>
    <t>Julien Gauthier</t>
  </si>
  <si>
    <t>11/07/1997</t>
  </si>
  <si>
    <t>Gignac</t>
  </si>
  <si>
    <t>Brandon Gignac</t>
  </si>
  <si>
    <t>01/26/1994</t>
  </si>
  <si>
    <t>Tyrell</t>
  </si>
  <si>
    <t>Goulbourne</t>
  </si>
  <si>
    <t>Tyrell Goulbourne</t>
  </si>
  <si>
    <t>05/21/1995</t>
  </si>
  <si>
    <t>Graves</t>
  </si>
  <si>
    <t>Ryan Graves</t>
  </si>
  <si>
    <t>11/25/1991</t>
  </si>
  <si>
    <t>Philipp</t>
  </si>
  <si>
    <t>Grubauer</t>
  </si>
  <si>
    <t>Philipp Grubauer</t>
  </si>
  <si>
    <t>06/05/1990</t>
  </si>
  <si>
    <t>Radko</t>
  </si>
  <si>
    <t>Gudas</t>
  </si>
  <si>
    <t>Radko Gudas</t>
  </si>
  <si>
    <t>07/29/1997</t>
  </si>
  <si>
    <t>Brendan</t>
  </si>
  <si>
    <t>Guhle</t>
  </si>
  <si>
    <t>Brendan Guhle</t>
  </si>
  <si>
    <t>08/27/1998</t>
  </si>
  <si>
    <t>Hagel</t>
  </si>
  <si>
    <t>Brandon Hagel</t>
  </si>
  <si>
    <t>03/23/1991</t>
  </si>
  <si>
    <t>Erik</t>
  </si>
  <si>
    <t>Haula</t>
  </si>
  <si>
    <t>Erik Haula</t>
  </si>
  <si>
    <t>07/05/1995</t>
  </si>
  <si>
    <t>Danton</t>
  </si>
  <si>
    <t>Heinen</t>
  </si>
  <si>
    <t>Danton Heinen</t>
  </si>
  <si>
    <t>04/09/1999</t>
  </si>
  <si>
    <t>Akito</t>
  </si>
  <si>
    <t>Hirose</t>
  </si>
  <si>
    <t>Akito Hirose</t>
  </si>
  <si>
    <t>06/30/1996</t>
  </si>
  <si>
    <t>Taro</t>
  </si>
  <si>
    <t>Taro Hirose</t>
  </si>
  <si>
    <t>12/20/2000</t>
  </si>
  <si>
    <t>Nils</t>
  </si>
  <si>
    <t>Hoglander</t>
  </si>
  <si>
    <t>Nils Hoglander</t>
  </si>
  <si>
    <t>06/23/1994</t>
  </si>
  <si>
    <t>Charles</t>
  </si>
  <si>
    <t>Hudon</t>
  </si>
  <si>
    <t>Charles Hudon</t>
  </si>
  <si>
    <t>07/25/1995</t>
  </si>
  <si>
    <t>Grant</t>
  </si>
  <si>
    <t>Hutton</t>
  </si>
  <si>
    <t>Grant Hutton</t>
  </si>
  <si>
    <t>05/14/1999</t>
  </si>
  <si>
    <t>Parker</t>
  </si>
  <si>
    <t>Kelly</t>
  </si>
  <si>
    <t>Parker Kelly</t>
  </si>
  <si>
    <t>07/04/1989</t>
  </si>
  <si>
    <t>Keith</t>
  </si>
  <si>
    <t>Kinkaid</t>
  </si>
  <si>
    <t>Keith Kinkaid</t>
  </si>
  <si>
    <t>12/06/1986</t>
  </si>
  <si>
    <t>Pierre-Cedric</t>
  </si>
  <si>
    <t>Labrie</t>
  </si>
  <si>
    <t>Pierre-Cedric Labrie</t>
  </si>
  <si>
    <t>01/12/1993</t>
  </si>
  <si>
    <t>Maxime</t>
  </si>
  <si>
    <t>Lagace</t>
  </si>
  <si>
    <t>Maxime Lagace</t>
  </si>
  <si>
    <t>01/29/1996</t>
  </si>
  <si>
    <t>Juho</t>
  </si>
  <si>
    <t>Lammikko</t>
  </si>
  <si>
    <t>Juho Lammikko</t>
  </si>
  <si>
    <t>12/05/1994</t>
  </si>
  <si>
    <t>Tyler</t>
  </si>
  <si>
    <t>Lewington</t>
  </si>
  <si>
    <t>Tyler Lewington</t>
  </si>
  <si>
    <t>08/18/1997</t>
  </si>
  <si>
    <t>Carson</t>
  </si>
  <si>
    <t>Meyer</t>
  </si>
  <si>
    <t>Carson Meyer</t>
  </si>
  <si>
    <t>02/01/1996</t>
  </si>
  <si>
    <t>Mason</t>
  </si>
  <si>
    <t>Morelli</t>
  </si>
  <si>
    <t>Mason Morelli</t>
  </si>
  <si>
    <t>01/25/1997</t>
  </si>
  <si>
    <t>Philippe</t>
  </si>
  <si>
    <t>Myers</t>
  </si>
  <si>
    <t>Philippe Myers</t>
  </si>
  <si>
    <t>08/14/1996</t>
  </si>
  <si>
    <t>Logan</t>
  </si>
  <si>
    <t>O'Connor</t>
  </si>
  <si>
    <t>Logan O'Connor</t>
  </si>
  <si>
    <t>08/13/1993</t>
  </si>
  <si>
    <t>Cedric</t>
  </si>
  <si>
    <t>Paquette</t>
  </si>
  <si>
    <t>Cedric Paquette</t>
  </si>
  <si>
    <t>02/01/1997</t>
  </si>
  <si>
    <t>Tobie</t>
  </si>
  <si>
    <t>Paquette-Bisson</t>
  </si>
  <si>
    <t>Tobie Paquette-Bisson</t>
  </si>
  <si>
    <t>04/27/1996</t>
  </si>
  <si>
    <t>Perlini</t>
  </si>
  <si>
    <t>Brendan Perlini</t>
  </si>
  <si>
    <t>04/06/1998</t>
  </si>
  <si>
    <t>Matthew</t>
  </si>
  <si>
    <t>Phillips</t>
  </si>
  <si>
    <t>Matthew Phillips</t>
  </si>
  <si>
    <t>04/16/1996</t>
  </si>
  <si>
    <t>John</t>
  </si>
  <si>
    <t>Quenneville</t>
  </si>
  <si>
    <t>John Quenneville</t>
  </si>
  <si>
    <t>09/07/1997</t>
  </si>
  <si>
    <t>Austin</t>
  </si>
  <si>
    <t>Rueschhoff</t>
  </si>
  <si>
    <t>Austin Rueschhoff</t>
  </si>
  <si>
    <t>03/31/1995</t>
  </si>
  <si>
    <t>Kiefer</t>
  </si>
  <si>
    <t>Sherwood</t>
  </si>
  <si>
    <t>Kiefer Sherwood</t>
  </si>
  <si>
    <t>01/22/1997</t>
  </si>
  <si>
    <t>Kole</t>
  </si>
  <si>
    <t>Kole Sherwood</t>
  </si>
  <si>
    <t>05/06/1997</t>
  </si>
  <si>
    <t>Jonas</t>
  </si>
  <si>
    <t>Siegenthaler</t>
  </si>
  <si>
    <t>Jonas Siegenthaler</t>
  </si>
  <si>
    <t>12/01/1994</t>
  </si>
  <si>
    <t>C.J.</t>
  </si>
  <si>
    <t>Smith</t>
  </si>
  <si>
    <t>C.J. Smith</t>
  </si>
  <si>
    <t>01/20/1994</t>
  </si>
  <si>
    <t>Anthony</t>
  </si>
  <si>
    <t>Stolarz</t>
  </si>
  <si>
    <t>Anthony Stolarz</t>
  </si>
  <si>
    <t>02/18/1995</t>
  </si>
  <si>
    <t>Josh</t>
  </si>
  <si>
    <t>Teves</t>
  </si>
  <si>
    <t>Joshua Teves</t>
  </si>
  <si>
    <t>02/25/1997</t>
  </si>
  <si>
    <t>Thompson</t>
  </si>
  <si>
    <t>Logan Thompson</t>
  </si>
  <si>
    <t>10/01/1996</t>
  </si>
  <si>
    <t>Dmytro</t>
  </si>
  <si>
    <t>Timashov</t>
  </si>
  <si>
    <t>Dmytro Timashov</t>
  </si>
  <si>
    <t>02/11/1997</t>
  </si>
  <si>
    <t>Sompel</t>
  </si>
  <si>
    <t>Vande</t>
  </si>
  <si>
    <t>Sompel Vande</t>
  </si>
  <si>
    <t>07/12/1998</t>
  </si>
  <si>
    <t>Joseph</t>
  </si>
  <si>
    <t>Woll</t>
  </si>
  <si>
    <t>Joseph Woll</t>
  </si>
  <si>
    <t>01/04/1999</t>
  </si>
  <si>
    <t>Nico</t>
  </si>
  <si>
    <t>Hischier</t>
  </si>
  <si>
    <t>Nico Hischier</t>
  </si>
  <si>
    <t>Octagon Athlete Representation</t>
  </si>
  <si>
    <t>Allan Walsh</t>
  </si>
  <si>
    <t>10/29/1992</t>
  </si>
  <si>
    <t>Currie</t>
  </si>
  <si>
    <t>Josh Currie</t>
  </si>
  <si>
    <t>11/21/1994</t>
  </si>
  <si>
    <t>Nick</t>
  </si>
  <si>
    <t>DeSimone</t>
  </si>
  <si>
    <t>Nick DeSimone</t>
  </si>
  <si>
    <t>03/28/1995</t>
  </si>
  <si>
    <t>Jonathan</t>
  </si>
  <si>
    <t>Drouin</t>
  </si>
  <si>
    <t>Jonathan Drouin</t>
  </si>
  <si>
    <t>01/09/1994</t>
  </si>
  <si>
    <t>Radek</t>
  </si>
  <si>
    <t>Faksa</t>
  </si>
  <si>
    <t>Radek Faksa</t>
  </si>
  <si>
    <t>11/28/1984</t>
  </si>
  <si>
    <t>Marc-Andre</t>
  </si>
  <si>
    <t>Fleury</t>
  </si>
  <si>
    <t>Marc-Andre Fleury</t>
  </si>
  <si>
    <t>10/05/1993</t>
  </si>
  <si>
    <t>Martin</t>
  </si>
  <si>
    <t>Frk</t>
  </si>
  <si>
    <t>Martin Frk</t>
  </si>
  <si>
    <t>05/13/1985</t>
  </si>
  <si>
    <t>Jaroslav</t>
  </si>
  <si>
    <t>Halak</t>
  </si>
  <si>
    <t>Jaroslav Halak</t>
  </si>
  <si>
    <t>02/27/1996</t>
  </si>
  <si>
    <t>Highmore</t>
  </si>
  <si>
    <t>Matthew Highmore</t>
  </si>
  <si>
    <t>11/02/1997</t>
  </si>
  <si>
    <t>Filip</t>
  </si>
  <si>
    <t>Hronek</t>
  </si>
  <si>
    <t>Filip Hronek</t>
  </si>
  <si>
    <t>06/04/1993</t>
  </si>
  <si>
    <t>Huberdeau</t>
  </si>
  <si>
    <t>Jonathan Huberdeau</t>
  </si>
  <si>
    <t>08/03/1996</t>
  </si>
  <si>
    <t>Bokondji</t>
  </si>
  <si>
    <t>Imama</t>
  </si>
  <si>
    <t>Bokondji Imama</t>
  </si>
  <si>
    <t>09/15/2000</t>
  </si>
  <si>
    <t>Jan</t>
  </si>
  <si>
    <t>Jenik</t>
  </si>
  <si>
    <t>Jan Jenik</t>
  </si>
  <si>
    <t>02/22/1996</t>
  </si>
  <si>
    <t>William</t>
  </si>
  <si>
    <t>Lagesson</t>
  </si>
  <si>
    <t>William Lagesson</t>
  </si>
  <si>
    <t>05/05/1997</t>
  </si>
  <si>
    <t>Matt</t>
  </si>
  <si>
    <t>Luff</t>
  </si>
  <si>
    <t>Matt Luff</t>
  </si>
  <si>
    <t>11/20/1988</t>
  </si>
  <si>
    <t>Max</t>
  </si>
  <si>
    <t>Pacioretty</t>
  </si>
  <si>
    <t>Max Pacioretty</t>
  </si>
  <si>
    <t>05/28/1988</t>
  </si>
  <si>
    <t>David</t>
  </si>
  <si>
    <t>Perron</t>
  </si>
  <si>
    <t>David Perron</t>
  </si>
  <si>
    <t>06/11/1998</t>
  </si>
  <si>
    <t>Kristian</t>
  </si>
  <si>
    <t>Reichel</t>
  </si>
  <si>
    <t>Kristian Reichel</t>
  </si>
  <si>
    <t>07/29/1990</t>
  </si>
  <si>
    <t>Rutta</t>
  </si>
  <si>
    <t>Jan Rutta</t>
  </si>
  <si>
    <t>08/08/1994</t>
  </si>
  <si>
    <t>Dominik</t>
  </si>
  <si>
    <t>Simon</t>
  </si>
  <si>
    <t>Dominik Simon</t>
  </si>
  <si>
    <t>10/28/1998</t>
  </si>
  <si>
    <t>Marian</t>
  </si>
  <si>
    <t>Studenic</t>
  </si>
  <si>
    <t>Marian Studenic</t>
  </si>
  <si>
    <t>02/07/1994</t>
  </si>
  <si>
    <t>Walker</t>
  </si>
  <si>
    <t>Nathan Walker</t>
  </si>
  <si>
    <t>02/24/1993</t>
  </si>
  <si>
    <t>Phillip</t>
  </si>
  <si>
    <t>Danault</t>
  </si>
  <si>
    <t>Phillip Danault</t>
  </si>
  <si>
    <t>10/21/1998</t>
  </si>
  <si>
    <t>Sean</t>
  </si>
  <si>
    <t>Durzi</t>
  </si>
  <si>
    <t>Sean Durzi</t>
  </si>
  <si>
    <t>Rufener Hockey LLC</t>
  </si>
  <si>
    <t>Andre Rufener</t>
  </si>
  <si>
    <t>02/14/1996</t>
  </si>
  <si>
    <t>Nikolaj</t>
  </si>
  <si>
    <t>Ehlers</t>
  </si>
  <si>
    <t>Nikolaj Ehlers</t>
  </si>
  <si>
    <t>09/08/1992</t>
  </si>
  <si>
    <t>Nino</t>
  </si>
  <si>
    <t>Niederreiter</t>
  </si>
  <si>
    <t>Nino Niederreiter</t>
  </si>
  <si>
    <t>Maloney &amp; Thompson Sports Management</t>
  </si>
  <si>
    <t>Andrew Maloney</t>
  </si>
  <si>
    <t>01/07/2000</t>
  </si>
  <si>
    <t>Noah</t>
  </si>
  <si>
    <t>Dobson</t>
  </si>
  <si>
    <t>Noah Dobson</t>
  </si>
  <si>
    <t>07/29/1994</t>
  </si>
  <si>
    <t>Liam</t>
  </si>
  <si>
    <t>O'Brien</t>
  </si>
  <si>
    <t>Liam O'Brien</t>
  </si>
  <si>
    <t>10/22/1996</t>
  </si>
  <si>
    <t>Kai</t>
  </si>
  <si>
    <t>Wissmann</t>
  </si>
  <si>
    <t>Kai Wissmann</t>
  </si>
  <si>
    <t>Andrew Scott</t>
  </si>
  <si>
    <t>03/29/1995</t>
  </si>
  <si>
    <t>Baddock</t>
  </si>
  <si>
    <t>Brandon Baddock</t>
  </si>
  <si>
    <t>11/19/1998</t>
  </si>
  <si>
    <t>Cale</t>
  </si>
  <si>
    <t>Cale Fleury</t>
  </si>
  <si>
    <t>01/31/1994</t>
  </si>
  <si>
    <t>Zachary</t>
  </si>
  <si>
    <t>Leslie</t>
  </si>
  <si>
    <t>Zachary Leslie</t>
  </si>
  <si>
    <t>03/18/1986</t>
  </si>
  <si>
    <t>Cory</t>
  </si>
  <si>
    <t>Schneider</t>
  </si>
  <si>
    <t>Cory Schneider</t>
  </si>
  <si>
    <t>06/07/2000</t>
  </si>
  <si>
    <t>Egor</t>
  </si>
  <si>
    <t>Sokolov</t>
  </si>
  <si>
    <t>Egor Sokolov</t>
  </si>
  <si>
    <t>08/16/1999</t>
  </si>
  <si>
    <t>Gabriel</t>
  </si>
  <si>
    <t>Vilardi</t>
  </si>
  <si>
    <t>Gabriel Vilardi</t>
  </si>
  <si>
    <t>06/03/1999</t>
  </si>
  <si>
    <t>Villalta</t>
  </si>
  <si>
    <t>Matt Villalta</t>
  </si>
  <si>
    <t>12/09/1996</t>
  </si>
  <si>
    <t>Mackenzie</t>
  </si>
  <si>
    <t>Blackwood</t>
  </si>
  <si>
    <t>Mackenzie Blackwood</t>
  </si>
  <si>
    <t>03/31/1998</t>
  </si>
  <si>
    <t>Jakob</t>
  </si>
  <si>
    <t>Chychrun</t>
  </si>
  <si>
    <t>Jakob Chychrun</t>
  </si>
  <si>
    <t>10/27/1995</t>
  </si>
  <si>
    <t>Leon</t>
  </si>
  <si>
    <t>Draisaitl</t>
  </si>
  <si>
    <t>Leon Draisaitl</t>
  </si>
  <si>
    <t>04/20/1993</t>
  </si>
  <si>
    <t>Ben Hutton</t>
  </si>
  <si>
    <t>08/16/1996</t>
  </si>
  <si>
    <t>Kaapo</t>
  </si>
  <si>
    <t>Kahkonen</t>
  </si>
  <si>
    <t>Kaapo Kahkonen</t>
  </si>
  <si>
    <t>02/13/2001</t>
  </si>
  <si>
    <t>Kakko</t>
  </si>
  <si>
    <t>Kaapo Kakko</t>
  </si>
  <si>
    <t>04/19/1998</t>
  </si>
  <si>
    <t>Patrik</t>
  </si>
  <si>
    <t>Laine</t>
  </si>
  <si>
    <t>Patrik Laine</t>
  </si>
  <si>
    <t>10/29/1996</t>
  </si>
  <si>
    <t>Mikko</t>
  </si>
  <si>
    <t>Rantanen</t>
  </si>
  <si>
    <t>Mikko Rantanen</t>
  </si>
  <si>
    <t>10/27/1994</t>
  </si>
  <si>
    <t>Rasmus</t>
  </si>
  <si>
    <t>Ristolainen</t>
  </si>
  <si>
    <t>Rasmus Ristolainen</t>
  </si>
  <si>
    <t>Apollo Athletics</t>
  </si>
  <si>
    <t>Bayne Pettinger</t>
  </si>
  <si>
    <t>07/26/1991</t>
  </si>
  <si>
    <t>Tyson</t>
  </si>
  <si>
    <t>Barrie</t>
  </si>
  <si>
    <t>Tyson Barrie</t>
  </si>
  <si>
    <t>07/18/1989</t>
  </si>
  <si>
    <t>Jamie</t>
  </si>
  <si>
    <t>Benn</t>
  </si>
  <si>
    <t>Jamie Benn</t>
  </si>
  <si>
    <t>Ben Hankinson</t>
  </si>
  <si>
    <t>07/25/1994</t>
  </si>
  <si>
    <t>Bischoff</t>
  </si>
  <si>
    <t>Jake Bischoff</t>
  </si>
  <si>
    <t>07/17/1992</t>
  </si>
  <si>
    <t>Bjugstad</t>
  </si>
  <si>
    <t>Nick Bjugstad</t>
  </si>
  <si>
    <t>08/15/1994</t>
  </si>
  <si>
    <t>Theodor</t>
  </si>
  <si>
    <t>Blueger</t>
  </si>
  <si>
    <t>Teddy Blueger</t>
  </si>
  <si>
    <t>Brock</t>
  </si>
  <si>
    <t>Boeser</t>
  </si>
  <si>
    <t>Brock Boeser</t>
  </si>
  <si>
    <t>02/26/1997</t>
  </si>
  <si>
    <t>Henry</t>
  </si>
  <si>
    <t>Bowlby</t>
  </si>
  <si>
    <t>Henry Bowlby</t>
  </si>
  <si>
    <t>09/14/1993</t>
  </si>
  <si>
    <t>Travis</t>
  </si>
  <si>
    <t>Boyd</t>
  </si>
  <si>
    <t>Travis Boyd</t>
  </si>
  <si>
    <t>02/05/1999</t>
  </si>
  <si>
    <t>Cates</t>
  </si>
  <si>
    <t>Noah Cates</t>
  </si>
  <si>
    <t>03/04/1992</t>
  </si>
  <si>
    <t>Derek</t>
  </si>
  <si>
    <t>Forbort</t>
  </si>
  <si>
    <t>Derek Forbort</t>
  </si>
  <si>
    <t>07/10/1996</t>
  </si>
  <si>
    <t>Shane</t>
  </si>
  <si>
    <t>Gersich</t>
  </si>
  <si>
    <t>Shane Gersich</t>
  </si>
  <si>
    <t>10/06/1994</t>
  </si>
  <si>
    <t>Guentzel</t>
  </si>
  <si>
    <t>Jake Guentzel</t>
  </si>
  <si>
    <t>09/21/1990</t>
  </si>
  <si>
    <t>Jensen</t>
  </si>
  <si>
    <t>Nick Jensen</t>
  </si>
  <si>
    <t>05/05/1990</t>
  </si>
  <si>
    <t>Darcy</t>
  </si>
  <si>
    <t>Kuemper</t>
  </si>
  <si>
    <t>Darcy Kuemper</t>
  </si>
  <si>
    <t>02/06/1995</t>
  </si>
  <si>
    <t>Vinni</t>
  </si>
  <si>
    <t>Lettieri</t>
  </si>
  <si>
    <t>Vinni Lettieri</t>
  </si>
  <si>
    <t>12/18/1993</t>
  </si>
  <si>
    <t>Charlie</t>
  </si>
  <si>
    <t>Lindgren</t>
  </si>
  <si>
    <t>Charlie Lindgren</t>
  </si>
  <si>
    <t>Ryan Lindgren</t>
  </si>
  <si>
    <t>04/23/1988</t>
  </si>
  <si>
    <t>Patrick</t>
  </si>
  <si>
    <t>Maroon</t>
  </si>
  <si>
    <t>Pat Maroon</t>
  </si>
  <si>
    <t>06/13/1989</t>
  </si>
  <si>
    <t>McDonagh</t>
  </si>
  <si>
    <t>Ryan McDonagh</t>
  </si>
  <si>
    <t>10/15/1991</t>
  </si>
  <si>
    <t>Nelson</t>
  </si>
  <si>
    <t>Brock Nelson</t>
  </si>
  <si>
    <t>12/18/1998</t>
  </si>
  <si>
    <t>Oettinger</t>
  </si>
  <si>
    <t>Jake Oettinger</t>
  </si>
  <si>
    <t>Gustav</t>
  </si>
  <si>
    <t>Olofsson</t>
  </si>
  <si>
    <t>Gustav Olofsson</t>
  </si>
  <si>
    <t>11/01/1991</t>
  </si>
  <si>
    <t>Pitlick</t>
  </si>
  <si>
    <t>Tyler Pitlick</t>
  </si>
  <si>
    <t>03/17/1998</t>
  </si>
  <si>
    <t>Richards</t>
  </si>
  <si>
    <t>Justin Richards</t>
  </si>
  <si>
    <t>08/22/1991</t>
  </si>
  <si>
    <t>Brayden</t>
  </si>
  <si>
    <t>Schenn</t>
  </si>
  <si>
    <t>Brayden Schenn</t>
  </si>
  <si>
    <t>11/02/1989</t>
  </si>
  <si>
    <t>Luke</t>
  </si>
  <si>
    <t>Luke Schenn</t>
  </si>
  <si>
    <t>05/11/1995</t>
  </si>
  <si>
    <t>Jimmy</t>
  </si>
  <si>
    <t>Schuldt</t>
  </si>
  <si>
    <t>Jimmy Schuldt</t>
  </si>
  <si>
    <t>04/10/1998</t>
  </si>
  <si>
    <t>Riley</t>
  </si>
  <si>
    <t>Tufte</t>
  </si>
  <si>
    <t>Riley Tufte</t>
  </si>
  <si>
    <t>Dynasty Hockey Group</t>
  </si>
  <si>
    <t>Blake Robson</t>
  </si>
  <si>
    <t>05/12/1998</t>
  </si>
  <si>
    <t>Blankenburg</t>
  </si>
  <si>
    <t>Nick Blankenburg</t>
  </si>
  <si>
    <t>Sports Consulting Group Inc.</t>
  </si>
  <si>
    <t>Brian &amp; Scott Bartlett</t>
  </si>
  <si>
    <t>03/06/1996</t>
  </si>
  <si>
    <t>Angello</t>
  </si>
  <si>
    <t>Anthony Angello</t>
  </si>
  <si>
    <t>10/06/1992</t>
  </si>
  <si>
    <t>Archibald</t>
  </si>
  <si>
    <t>Josh Archibald</t>
  </si>
  <si>
    <t>07/22/1993</t>
  </si>
  <si>
    <t>Cole</t>
  </si>
  <si>
    <t>Bardreau</t>
  </si>
  <si>
    <t>Cole Bardreau</t>
  </si>
  <si>
    <t>05/12/1994</t>
  </si>
  <si>
    <t>Gavin</t>
  </si>
  <si>
    <t>Bayreuther</t>
  </si>
  <si>
    <t>Gavin Bayreuther</t>
  </si>
  <si>
    <t>04/05/2001</t>
  </si>
  <si>
    <t>Boldy</t>
  </si>
  <si>
    <t>Matt Boldy</t>
  </si>
  <si>
    <t>01/06/1995</t>
  </si>
  <si>
    <t>Will</t>
  </si>
  <si>
    <t>Butcher</t>
  </si>
  <si>
    <t>Will Butcher</t>
  </si>
  <si>
    <t>11/28/1991</t>
  </si>
  <si>
    <t>Blake</t>
  </si>
  <si>
    <t>Coleman</t>
  </si>
  <si>
    <t>Blake Coleman</t>
  </si>
  <si>
    <t>12/12/1992</t>
  </si>
  <si>
    <t>Czarnik</t>
  </si>
  <si>
    <t>Austin Czarnik</t>
  </si>
  <si>
    <t>11/01/1989</t>
  </si>
  <si>
    <t>Zac</t>
  </si>
  <si>
    <t>Dalpe</t>
  </si>
  <si>
    <t>Zac Dalpe</t>
  </si>
  <si>
    <t>07/28/1995</t>
  </si>
  <si>
    <t>Hudson</t>
  </si>
  <si>
    <t>Fasching</t>
  </si>
  <si>
    <t>Hudson Fasching</t>
  </si>
  <si>
    <t>03/20/1992</t>
  </si>
  <si>
    <t>Faulk</t>
  </si>
  <si>
    <t>Justin Faulk</t>
  </si>
  <si>
    <t>10/30/1996</t>
  </si>
  <si>
    <t>Gilbert</t>
  </si>
  <si>
    <t>Dennis Gilbert</t>
  </si>
  <si>
    <t>02/16/1997</t>
  </si>
  <si>
    <t>Jordan</t>
  </si>
  <si>
    <t>Greenway</t>
  </si>
  <si>
    <t>Jordan Greenway</t>
  </si>
  <si>
    <t>05/09/1995</t>
  </si>
  <si>
    <t>Gross</t>
  </si>
  <si>
    <t>Jordan Gross</t>
  </si>
  <si>
    <t>01/30/1992</t>
  </si>
  <si>
    <t>Holl</t>
  </si>
  <si>
    <t>Justin Holl</t>
  </si>
  <si>
    <t>03/11/1999</t>
  </si>
  <si>
    <t>Mark</t>
  </si>
  <si>
    <t>Kastelic</t>
  </si>
  <si>
    <t>Mark Kastelic</t>
  </si>
  <si>
    <t>12/09/1994</t>
  </si>
  <si>
    <t>Lomberg</t>
  </si>
  <si>
    <t>Ryan Lomberg</t>
  </si>
  <si>
    <t>09/26/1997</t>
  </si>
  <si>
    <t>Joona</t>
  </si>
  <si>
    <t>Luoto</t>
  </si>
  <si>
    <t>Joona Luoto</t>
  </si>
  <si>
    <t>10/30/1998</t>
  </si>
  <si>
    <t>Makar</t>
  </si>
  <si>
    <t>Cale Makar</t>
  </si>
  <si>
    <t>02/10/1992</t>
  </si>
  <si>
    <t>Sakari</t>
  </si>
  <si>
    <t>Manninen</t>
  </si>
  <si>
    <t>Sakari Manninen</t>
  </si>
  <si>
    <t>12/20/1996</t>
  </si>
  <si>
    <t>Cooper</t>
  </si>
  <si>
    <t>Marody</t>
  </si>
  <si>
    <t>Cooper Marody</t>
  </si>
  <si>
    <t>08/17/1996</t>
  </si>
  <si>
    <t>Dysin</t>
  </si>
  <si>
    <t>Mayo</t>
  </si>
  <si>
    <t>Dysin Mayo</t>
  </si>
  <si>
    <t>10/12/1993</t>
  </si>
  <si>
    <t>McCabe</t>
  </si>
  <si>
    <t>Jake McCabe</t>
  </si>
  <si>
    <t>06/15/1996</t>
  </si>
  <si>
    <t>Bobby</t>
  </si>
  <si>
    <t>McMann</t>
  </si>
  <si>
    <t>Bobby McMann</t>
  </si>
  <si>
    <t>06/15/1998</t>
  </si>
  <si>
    <t>Nicklaus</t>
  </si>
  <si>
    <t>Perbix</t>
  </si>
  <si>
    <t>Nicklaus Perbix</t>
  </si>
  <si>
    <t>02/16/1996</t>
  </si>
  <si>
    <t>Poganski</t>
  </si>
  <si>
    <t>Austin Poganski</t>
  </si>
  <si>
    <t>01/14/1994</t>
  </si>
  <si>
    <t>Andrew</t>
  </si>
  <si>
    <t>Poturalski</t>
  </si>
  <si>
    <t>Andrew Poturalski</t>
  </si>
  <si>
    <t>08/06/2000</t>
  </si>
  <si>
    <t>Alec</t>
  </si>
  <si>
    <t>Regula</t>
  </si>
  <si>
    <t>Alec Regula</t>
  </si>
  <si>
    <t>06/18/1996</t>
  </si>
  <si>
    <t>Jerad</t>
  </si>
  <si>
    <t>Rosburg</t>
  </si>
  <si>
    <t>Jerad Rosburg</t>
  </si>
  <si>
    <t>05/11/1992</t>
  </si>
  <si>
    <t>Bryan</t>
  </si>
  <si>
    <t>Rust</t>
  </si>
  <si>
    <t>Bryan Rust</t>
  </si>
  <si>
    <t>04/17/1994</t>
  </si>
  <si>
    <t>Stevens</t>
  </si>
  <si>
    <t>John Stevens</t>
  </si>
  <si>
    <t>07/22/1996</t>
  </si>
  <si>
    <t>Nolan</t>
  </si>
  <si>
    <t>Nolan Stevens</t>
  </si>
  <si>
    <t>06/19/1994</t>
  </si>
  <si>
    <t>Tomkins</t>
  </si>
  <si>
    <t>Matt Tomkins</t>
  </si>
  <si>
    <t>05/10/1996</t>
  </si>
  <si>
    <t>Tuch</t>
  </si>
  <si>
    <t>Alex Tuch</t>
  </si>
  <si>
    <t>04/27/1993</t>
  </si>
  <si>
    <t>Andy</t>
  </si>
  <si>
    <t>Welinski</t>
  </si>
  <si>
    <t>Andy Welinski</t>
  </si>
  <si>
    <t>Siskinds Sports Management</t>
  </si>
  <si>
    <t>Brian MacDonald</t>
  </si>
  <si>
    <t>05/01/1993</t>
  </si>
  <si>
    <t>Demelo</t>
  </si>
  <si>
    <t>Dylan Demelo</t>
  </si>
  <si>
    <t>06/02/1996</t>
  </si>
  <si>
    <t>Evans</t>
  </si>
  <si>
    <t>Jake Evans</t>
  </si>
  <si>
    <t>KO Sports, Inc.</t>
  </si>
  <si>
    <t>Cameron Stewart</t>
  </si>
  <si>
    <t>11/13/1994</t>
  </si>
  <si>
    <t>Sean Walker</t>
  </si>
  <si>
    <t>Cutting Edge Management</t>
  </si>
  <si>
    <t>Chad Levitt</t>
  </si>
  <si>
    <t>05/21/1997</t>
  </si>
  <si>
    <t>Callum</t>
  </si>
  <si>
    <t>Booth</t>
  </si>
  <si>
    <t>Callum Booth</t>
  </si>
  <si>
    <t>Chris McAlpine</t>
  </si>
  <si>
    <t>07/07/1995</t>
  </si>
  <si>
    <t>Hunter</t>
  </si>
  <si>
    <t>Miska</t>
  </si>
  <si>
    <t>Hunter Miska</t>
  </si>
  <si>
    <t>04/28/1997</t>
  </si>
  <si>
    <t>Thomas</t>
  </si>
  <si>
    <t>Novak</t>
  </si>
  <si>
    <t>Tommy Novak</t>
  </si>
  <si>
    <t>02/04/1996</t>
  </si>
  <si>
    <t>Mitch</t>
  </si>
  <si>
    <t>Reinke</t>
  </si>
  <si>
    <t>Mitch Reinke</t>
  </si>
  <si>
    <t>Clark Maclean</t>
  </si>
  <si>
    <t>09/09/1996</t>
  </si>
  <si>
    <t>Spencer</t>
  </si>
  <si>
    <t>Smallman</t>
  </si>
  <si>
    <t>Spencer Smallman</t>
  </si>
  <si>
    <t>4sports Hockey AG</t>
  </si>
  <si>
    <t>Claude Lemieux</t>
  </si>
  <si>
    <t>10/02/1989</t>
  </si>
  <si>
    <t>Andersen</t>
  </si>
  <si>
    <t>Frederik Andersen</t>
  </si>
  <si>
    <t>10/27/1996</t>
  </si>
  <si>
    <t>Andersson</t>
  </si>
  <si>
    <t>Rasmus Andersson</t>
  </si>
  <si>
    <t>12/03/1997</t>
  </si>
  <si>
    <t>Asplund</t>
  </si>
  <si>
    <t>Rasmus Asplund</t>
  </si>
  <si>
    <t>06/01/1999</t>
  </si>
  <si>
    <t>Emil</t>
  </si>
  <si>
    <t>Bemstrom</t>
  </si>
  <si>
    <t>Emil Bemstrom</t>
  </si>
  <si>
    <t>07/17/1998</t>
  </si>
  <si>
    <t>Joachim</t>
  </si>
  <si>
    <t>Blichfeld</t>
  </si>
  <si>
    <t>Joachim Blichfeld</t>
  </si>
  <si>
    <t>03/14/1995</t>
  </si>
  <si>
    <t>Anton</t>
  </si>
  <si>
    <t>Blidh</t>
  </si>
  <si>
    <t>Anton Blidh</t>
  </si>
  <si>
    <t>01/28/1995</t>
  </si>
  <si>
    <t>Carl</t>
  </si>
  <si>
    <t>Dahlstrom</t>
  </si>
  <si>
    <t>Carl Dahlstrom</t>
  </si>
  <si>
    <t>08/06/1994</t>
  </si>
  <si>
    <t>Christian</t>
  </si>
  <si>
    <t>Djoos</t>
  </si>
  <si>
    <t>Christian Djoos</t>
  </si>
  <si>
    <t>05/31/1996</t>
  </si>
  <si>
    <t>Pierre</t>
  </si>
  <si>
    <t>Engvall</t>
  </si>
  <si>
    <t>Pierre Engvall</t>
  </si>
  <si>
    <t>Engyall</t>
  </si>
  <si>
    <t>10/06/1999</t>
  </si>
  <si>
    <t>Fehervary</t>
  </si>
  <si>
    <t>Martin Fehervary</t>
  </si>
  <si>
    <t>05/31/1999</t>
  </si>
  <si>
    <t>Gawanke</t>
  </si>
  <si>
    <t>Leon Gawanke</t>
  </si>
  <si>
    <t>10/14/1996</t>
  </si>
  <si>
    <t>Kallgren</t>
  </si>
  <si>
    <t>Erik Kallgren</t>
  </si>
  <si>
    <t>09/01/1998</t>
  </si>
  <si>
    <t>Otto</t>
  </si>
  <si>
    <t>Koivula</t>
  </si>
  <si>
    <t>Otto Koivula</t>
  </si>
  <si>
    <t>03/15/1996</t>
  </si>
  <si>
    <t>Lemieux</t>
  </si>
  <si>
    <t>Brendan Lemieux</t>
  </si>
  <si>
    <t>Hampus</t>
  </si>
  <si>
    <t>Lindholm</t>
  </si>
  <si>
    <t>Hampus Lindholm</t>
  </si>
  <si>
    <t>10/08/1996</t>
  </si>
  <si>
    <t>Timo</t>
  </si>
  <si>
    <t>Meier</t>
  </si>
  <si>
    <t>Timo Meier</t>
  </si>
  <si>
    <t>02/08/1992</t>
  </si>
  <si>
    <t>Nemeth</t>
  </si>
  <si>
    <t>Patrik Nemeth</t>
  </si>
  <si>
    <t>05/27/1996</t>
  </si>
  <si>
    <t>Fredrik</t>
  </si>
  <si>
    <t>Fredrik Olofsson</t>
  </si>
  <si>
    <t>07/18/1995</t>
  </si>
  <si>
    <t>Victor</t>
  </si>
  <si>
    <t>Victor Olofsson</t>
  </si>
  <si>
    <t>05/05/1993</t>
  </si>
  <si>
    <t>Rickard</t>
  </si>
  <si>
    <t>Rakell</t>
  </si>
  <si>
    <t>Rickard Rakell</t>
  </si>
  <si>
    <t>11/09/1993</t>
  </si>
  <si>
    <t>Juuso</t>
  </si>
  <si>
    <t>Riikola</t>
  </si>
  <si>
    <t>Juuso Riikola</t>
  </si>
  <si>
    <t>01/29/1997</t>
  </si>
  <si>
    <t>Jack</t>
  </si>
  <si>
    <t>Roslovic</t>
  </si>
  <si>
    <t>Jack Roslovic</t>
  </si>
  <si>
    <t>05/19/1996</t>
  </si>
  <si>
    <t>Linus</t>
  </si>
  <si>
    <t>Sandin</t>
  </si>
  <si>
    <t>Linus Sandin</t>
  </si>
  <si>
    <t>03/23/1994</t>
  </si>
  <si>
    <t>Oskar</t>
  </si>
  <si>
    <t>Sundqvist</t>
  </si>
  <si>
    <t>Oskar Sundqvist</t>
  </si>
  <si>
    <t>08/25/1999</t>
  </si>
  <si>
    <t>Fabian</t>
  </si>
  <si>
    <t>Zetterlund</t>
  </si>
  <si>
    <t>Fabian Zetterlund</t>
  </si>
  <si>
    <t>07/17/1997</t>
  </si>
  <si>
    <t>Alexander</t>
  </si>
  <si>
    <t>Alexander TRUE</t>
  </si>
  <si>
    <t>07/26/1997</t>
  </si>
  <si>
    <t>Sebastian</t>
  </si>
  <si>
    <t>Aho</t>
  </si>
  <si>
    <t>Sebastian Aho</t>
  </si>
  <si>
    <t>01/15/2002</t>
  </si>
  <si>
    <t>Tim</t>
  </si>
  <si>
    <t>Stützle</t>
  </si>
  <si>
    <t>Tim Stutzle</t>
  </si>
  <si>
    <t>Newport Sports Management Inc.</t>
  </si>
  <si>
    <t>Craig Oster</t>
  </si>
  <si>
    <t>09/23/1993</t>
  </si>
  <si>
    <t>Pontus</t>
  </si>
  <si>
    <t>Aberg</t>
  </si>
  <si>
    <t>Pontus Aberg</t>
  </si>
  <si>
    <t>04/11/2000</t>
  </si>
  <si>
    <t>Calen</t>
  </si>
  <si>
    <t>Addison</t>
  </si>
  <si>
    <t>Calen Addison</t>
  </si>
  <si>
    <t>11/15/1999</t>
  </si>
  <si>
    <t>Alexeyev</t>
  </si>
  <si>
    <t>Alexander Alexeyev</t>
  </si>
  <si>
    <t>04/08/1997</t>
  </si>
  <si>
    <t>Rudolfs</t>
  </si>
  <si>
    <t>Balcers</t>
  </si>
  <si>
    <t>Rudolfs Balcers</t>
  </si>
  <si>
    <t>03/15/1998</t>
  </si>
  <si>
    <t>Benson</t>
  </si>
  <si>
    <t>Tyler Benson</t>
  </si>
  <si>
    <t>09/02/1999</t>
  </si>
  <si>
    <t>Brannstrom</t>
  </si>
  <si>
    <t>Erik Brannstrom</t>
  </si>
  <si>
    <t>11/26/1996</t>
  </si>
  <si>
    <t>Carlo</t>
  </si>
  <si>
    <t>Brandon Carlo</t>
  </si>
  <si>
    <t>05/28/1997</t>
  </si>
  <si>
    <t>Cernak</t>
  </si>
  <si>
    <t>Erik Cernak</t>
  </si>
  <si>
    <t>05/09/1991</t>
  </si>
  <si>
    <t>Benjamin</t>
  </si>
  <si>
    <t>Chiarot</t>
  </si>
  <si>
    <t>Ben Chiarot</t>
  </si>
  <si>
    <t>06/03/1997</t>
  </si>
  <si>
    <t>Chlapik</t>
  </si>
  <si>
    <t>Filip Chlapik</t>
  </si>
  <si>
    <t>02/19/1998</t>
  </si>
  <si>
    <t>Coghlan</t>
  </si>
  <si>
    <t>Dylan Coghlan</t>
  </si>
  <si>
    <t>07/20/1993</t>
  </si>
  <si>
    <t>Cousins</t>
  </si>
  <si>
    <t>Nick Cousins</t>
  </si>
  <si>
    <t>04/13/2000</t>
  </si>
  <si>
    <t>Dahlin</t>
  </si>
  <si>
    <t>Rasmus Dahlin</t>
  </si>
  <si>
    <t>02/28/1994</t>
  </si>
  <si>
    <t>Oscar</t>
  </si>
  <si>
    <t>Dansk</t>
  </si>
  <si>
    <t>Oscar Dansk</t>
  </si>
  <si>
    <t>Mathew</t>
  </si>
  <si>
    <t>Dumba</t>
  </si>
  <si>
    <t>Matt Dumba</t>
  </si>
  <si>
    <t>05/15/1990</t>
  </si>
  <si>
    <t>Eberle</t>
  </si>
  <si>
    <t>Jordan Eberle</t>
  </si>
  <si>
    <t>02/07/1996</t>
  </si>
  <si>
    <t>Aaron</t>
  </si>
  <si>
    <t>Ekblad</t>
  </si>
  <si>
    <t>Aaron Ekblad</t>
  </si>
  <si>
    <t>05/08/1989</t>
  </si>
  <si>
    <t>Lars</t>
  </si>
  <si>
    <t>Eller</t>
  </si>
  <si>
    <t>Lars Eller</t>
  </si>
  <si>
    <t>03/14/2000</t>
  </si>
  <si>
    <t>Samuel</t>
  </si>
  <si>
    <t>Fagemo</t>
  </si>
  <si>
    <t>Samuel Fagemo</t>
  </si>
  <si>
    <t>Kevin</t>
  </si>
  <si>
    <t>Fiala</t>
  </si>
  <si>
    <t>Kevin Fiala</t>
  </si>
  <si>
    <t>04/15/1997</t>
  </si>
  <si>
    <t>Fischer</t>
  </si>
  <si>
    <t>Christian Fischer</t>
  </si>
  <si>
    <t>Casey</t>
  </si>
  <si>
    <t>Fitzgerald</t>
  </si>
  <si>
    <t>Casey Fitzgerald</t>
  </si>
  <si>
    <t>10/19/1994</t>
  </si>
  <si>
    <t>Ryan Fitzgerald</t>
  </si>
  <si>
    <t>07/28/1998</t>
  </si>
  <si>
    <t>Gregor</t>
  </si>
  <si>
    <t>Noah Gregor</t>
  </si>
  <si>
    <t>Gustafsson</t>
  </si>
  <si>
    <t>David Gustafsson</t>
  </si>
  <si>
    <t>03/14/1992</t>
  </si>
  <si>
    <t>Erik Gustafsson</t>
  </si>
  <si>
    <t>02/08/1995</t>
  </si>
  <si>
    <t>Robert</t>
  </si>
  <si>
    <t>Hagg</t>
  </si>
  <si>
    <t>Robert Hagg</t>
  </si>
  <si>
    <t>02/04/1998</t>
  </si>
  <si>
    <t>Libor</t>
  </si>
  <si>
    <t>Hajek</t>
  </si>
  <si>
    <t>Libor Hajek</t>
  </si>
  <si>
    <t>03/22/1997</t>
  </si>
  <si>
    <t>Jayden</t>
  </si>
  <si>
    <t>Halbgewachs</t>
  </si>
  <si>
    <t>Jayden Halbgewachs</t>
  </si>
  <si>
    <t>11/12/1993</t>
  </si>
  <si>
    <t>Tomas</t>
  </si>
  <si>
    <t>Hertl</t>
  </si>
  <si>
    <t>Tomas Hertl</t>
  </si>
  <si>
    <t>06/10/2000</t>
  </si>
  <si>
    <t>Ingham</t>
  </si>
  <si>
    <t>Jacob Ingham</t>
  </si>
  <si>
    <t>09/25/1991</t>
  </si>
  <si>
    <t>Calle</t>
  </si>
  <si>
    <t>Jarnkrok</t>
  </si>
  <si>
    <t>Calle Jarnkrok</t>
  </si>
  <si>
    <t>04/29/1995</t>
  </si>
  <si>
    <t>Tristan</t>
  </si>
  <si>
    <t>Jarry</t>
  </si>
  <si>
    <t>Tristan Jarry</t>
  </si>
  <si>
    <t>05/31/1990</t>
  </si>
  <si>
    <t>Karlsson</t>
  </si>
  <si>
    <t>Erik Karlsson</t>
  </si>
  <si>
    <t>01/28/1998</t>
  </si>
  <si>
    <t>Tanner</t>
  </si>
  <si>
    <t>Kaspick</t>
  </si>
  <si>
    <t>Tanner Kaspick</t>
  </si>
  <si>
    <t>08/02/1996</t>
  </si>
  <si>
    <t>Kirkland</t>
  </si>
  <si>
    <t>Justin Kirkland</t>
  </si>
  <si>
    <t>08/14/1992</t>
  </si>
  <si>
    <t>Klingberg</t>
  </si>
  <si>
    <t>John Klingberg</t>
  </si>
  <si>
    <t>08/03/1994</t>
  </si>
  <si>
    <t>Ronald</t>
  </si>
  <si>
    <t>Knot</t>
  </si>
  <si>
    <t>Ronald Knot</t>
  </si>
  <si>
    <t>Keegan</t>
  </si>
  <si>
    <t>Kolesar</t>
  </si>
  <si>
    <t>Keegan Kolesar</t>
  </si>
  <si>
    <t>01/31/1998</t>
  </si>
  <si>
    <t>Josef</t>
  </si>
  <si>
    <t>Korenar</t>
  </si>
  <si>
    <t>Josef Korenar</t>
  </si>
  <si>
    <t>10/29/1990</t>
  </si>
  <si>
    <t>Dmitry</t>
  </si>
  <si>
    <t>Kulikov</t>
  </si>
  <si>
    <t>Dmitry Kulikov</t>
  </si>
  <si>
    <t>Andrei</t>
  </si>
  <si>
    <t>Kuzmenko</t>
  </si>
  <si>
    <t>Andrei Kuzmenko</t>
  </si>
  <si>
    <t>05/19/1992</t>
  </si>
  <si>
    <t>Evgeny</t>
  </si>
  <si>
    <t>Kuznetsov</t>
  </si>
  <si>
    <t>Evgeny Kuznetsov</t>
  </si>
  <si>
    <t>11/05/1997</t>
  </si>
  <si>
    <t>Lajoie</t>
  </si>
  <si>
    <t>Maxime Lajoie</t>
  </si>
  <si>
    <t>07/24/1991</t>
  </si>
  <si>
    <t>Robin</t>
  </si>
  <si>
    <t>Lehner</t>
  </si>
  <si>
    <t>Robin Lehner</t>
  </si>
  <si>
    <t>02/20/1996</t>
  </si>
  <si>
    <t>Maxim</t>
  </si>
  <si>
    <t>Letunov</t>
  </si>
  <si>
    <t>Maxim Letunov</t>
  </si>
  <si>
    <t>12/02/1994</t>
  </si>
  <si>
    <t>Elias</t>
  </si>
  <si>
    <t>Elias Lindholm</t>
  </si>
  <si>
    <t>10/20/1998</t>
  </si>
  <si>
    <t>Lindstrom</t>
  </si>
  <si>
    <t>Gustav Lindstrom</t>
  </si>
  <si>
    <t>03/29/1993</t>
  </si>
  <si>
    <t>Adam</t>
  </si>
  <si>
    <t>Lowry</t>
  </si>
  <si>
    <t>Adam Lowry</t>
  </si>
  <si>
    <t>04/06/1994</t>
  </si>
  <si>
    <t>Ilya</t>
  </si>
  <si>
    <t>Lyubushkin</t>
  </si>
  <si>
    <t>Ilya Lyubushkin</t>
  </si>
  <si>
    <t>06/14/1999</t>
  </si>
  <si>
    <t>Stelio</t>
  </si>
  <si>
    <t>Mattheos</t>
  </si>
  <si>
    <t>Stelio Mattheos</t>
  </si>
  <si>
    <t>04/20/1992</t>
  </si>
  <si>
    <t>McIlrath</t>
  </si>
  <si>
    <t>Dylan McIlrath</t>
  </si>
  <si>
    <t>05/05/1999</t>
  </si>
  <si>
    <t>Joshua</t>
  </si>
  <si>
    <t>Norris</t>
  </si>
  <si>
    <t>Josh Norris</t>
  </si>
  <si>
    <t>11/11/1992</t>
  </si>
  <si>
    <t>Jean-Gabriel</t>
  </si>
  <si>
    <t>Pageau</t>
  </si>
  <si>
    <t>Jean-Gabriel Pageau</t>
  </si>
  <si>
    <t>03/28/1991</t>
  </si>
  <si>
    <t>Ondrej</t>
  </si>
  <si>
    <t>Palat</t>
  </si>
  <si>
    <t>Ondrej Palat</t>
  </si>
  <si>
    <t>07/19/1999</t>
  </si>
  <si>
    <t>Peterson</t>
  </si>
  <si>
    <t>Jacob Peterson</t>
  </si>
  <si>
    <t>03/05/1999</t>
  </si>
  <si>
    <t>Ivan</t>
  </si>
  <si>
    <t>Prosvetov</t>
  </si>
  <si>
    <t>Ivan Prosvetov</t>
  </si>
  <si>
    <t>01/11/1992</t>
  </si>
  <si>
    <t>Pysyk</t>
  </si>
  <si>
    <t>Mark Pysyk</t>
  </si>
  <si>
    <t>11/06/1995</t>
  </si>
  <si>
    <t>Sam</t>
  </si>
  <si>
    <t>Reinhart</t>
  </si>
  <si>
    <t>Sam Reinhart</t>
  </si>
  <si>
    <t>08/19/1992</t>
  </si>
  <si>
    <t>Rittich</t>
  </si>
  <si>
    <t>David Rittich</t>
  </si>
  <si>
    <t>05/11/1999</t>
  </si>
  <si>
    <t>Ruzicka</t>
  </si>
  <si>
    <t>Adam Ruzicka</t>
  </si>
  <si>
    <t>Sanheim</t>
  </si>
  <si>
    <t>Travis Sanheim</t>
  </si>
  <si>
    <t>03/15/1993</t>
  </si>
  <si>
    <t>Scheifele</t>
  </si>
  <si>
    <t>Mark Scheifele</t>
  </si>
  <si>
    <t>05/13/1992</t>
  </si>
  <si>
    <t>Stone</t>
  </si>
  <si>
    <t>Mark Stone</t>
  </si>
  <si>
    <t>12/01/1990</t>
  </si>
  <si>
    <t>Tatar</t>
  </si>
  <si>
    <t>Tomas Tatar</t>
  </si>
  <si>
    <t>Joel</t>
  </si>
  <si>
    <t>Teasdale</t>
  </si>
  <si>
    <t>Joel Teasdale</t>
  </si>
  <si>
    <t>08/03/1995</t>
  </si>
  <si>
    <t>Shea</t>
  </si>
  <si>
    <t>Theodore</t>
  </si>
  <si>
    <t>Shea Theodore</t>
  </si>
  <si>
    <t>05/28/1996</t>
  </si>
  <si>
    <t>Ben Thomas</t>
  </si>
  <si>
    <t>07/02/1999</t>
  </si>
  <si>
    <t>Robert Thomas</t>
  </si>
  <si>
    <t>12/11/1997</t>
  </si>
  <si>
    <t>Tkachuk</t>
  </si>
  <si>
    <t>Matthew Tkachuk</t>
  </si>
  <si>
    <t>01/25/1996</t>
  </si>
  <si>
    <t>Lukas</t>
  </si>
  <si>
    <t>Vejdemo</t>
  </si>
  <si>
    <t>Lukas Vejdemo</t>
  </si>
  <si>
    <t>04/29/1996</t>
  </si>
  <si>
    <t>Radim</t>
  </si>
  <si>
    <t>Zohorna</t>
  </si>
  <si>
    <t>Radim Zohorna</t>
  </si>
  <si>
    <t>Gold Star Hockey</t>
  </si>
  <si>
    <t>Daniel Milstein</t>
  </si>
  <si>
    <t>08/10/1994</t>
  </si>
  <si>
    <t>Aston-Reese</t>
  </si>
  <si>
    <t>Zach Aston-Reese</t>
  </si>
  <si>
    <t>12/14/1995</t>
  </si>
  <si>
    <t>Barbashev</t>
  </si>
  <si>
    <t>Ivan Barbashev</t>
  </si>
  <si>
    <t>03/01/1998</t>
  </si>
  <si>
    <t>Mikhail</t>
  </si>
  <si>
    <t>Berdin</t>
  </si>
  <si>
    <t>Mikhail Berdin</t>
  </si>
  <si>
    <t>05/25/1997</t>
  </si>
  <si>
    <t>Devin</t>
  </si>
  <si>
    <t>Cooley</t>
  </si>
  <si>
    <t>Devin Cooley</t>
  </si>
  <si>
    <t>06/24/2000</t>
  </si>
  <si>
    <t>Grigori</t>
  </si>
  <si>
    <t>Denisenko</t>
  </si>
  <si>
    <t>Grigori Denisenko</t>
  </si>
  <si>
    <t>11/21/1995</t>
  </si>
  <si>
    <t>Vladislav</t>
  </si>
  <si>
    <t>Gavrikov</t>
  </si>
  <si>
    <t>Vladislav Gavrikov</t>
  </si>
  <si>
    <t>05/16/1994</t>
  </si>
  <si>
    <t>Grigorenko</t>
  </si>
  <si>
    <t>Mikhail Grigorenko</t>
  </si>
  <si>
    <t>09/26/1998</t>
  </si>
  <si>
    <t>Mac</t>
  </si>
  <si>
    <t>Hollowell</t>
  </si>
  <si>
    <t>Mac Hollowell</t>
  </si>
  <si>
    <t>01/22/1996</t>
  </si>
  <si>
    <t>Ho-Sang</t>
  </si>
  <si>
    <t>Joshua Ho-Sang</t>
  </si>
  <si>
    <t>04/02/1996</t>
  </si>
  <si>
    <t>Jaros</t>
  </si>
  <si>
    <t>Christian Jaros</t>
  </si>
  <si>
    <t>04/14/1997</t>
  </si>
  <si>
    <t>Wyatt</t>
  </si>
  <si>
    <t>Kalynuk</t>
  </si>
  <si>
    <t>Wyatt Kalynuk</t>
  </si>
  <si>
    <t>08/02/1991</t>
  </si>
  <si>
    <t>Evander</t>
  </si>
  <si>
    <t>Kane</t>
  </si>
  <si>
    <t>Evander Kane</t>
  </si>
  <si>
    <t>01/25/1999</t>
  </si>
  <si>
    <t>Pyotr</t>
  </si>
  <si>
    <t>Kochetkov</t>
  </si>
  <si>
    <t>Pyotr Kochetkov</t>
  </si>
  <si>
    <t>12/23/1999</t>
  </si>
  <si>
    <t>Vitali</t>
  </si>
  <si>
    <t>Kravtsov</t>
  </si>
  <si>
    <t>Vitali Kravtsov</t>
  </si>
  <si>
    <t>06/17/1993</t>
  </si>
  <si>
    <t>Nikita</t>
  </si>
  <si>
    <t>Kucherov</t>
  </si>
  <si>
    <t>Nikita Kucherov</t>
  </si>
  <si>
    <t>01/13/1995</t>
  </si>
  <si>
    <t>Mamin</t>
  </si>
  <si>
    <t>Maxim Mamin</t>
  </si>
  <si>
    <t>07/18/1997</t>
  </si>
  <si>
    <t>Nicolas</t>
  </si>
  <si>
    <t>Meloche</t>
  </si>
  <si>
    <t>Nicolas Meloche</t>
  </si>
  <si>
    <t>10/10/1994</t>
  </si>
  <si>
    <t>Mikheyev</t>
  </si>
  <si>
    <t>Ilya Mikheyev</t>
  </si>
  <si>
    <t>07/11/1997</t>
  </si>
  <si>
    <t>Daniil</t>
  </si>
  <si>
    <t>Miromanov</t>
  </si>
  <si>
    <t>Daniil Miromanov</t>
  </si>
  <si>
    <t>11/22/1992</t>
  </si>
  <si>
    <t>Namestnikov</t>
  </si>
  <si>
    <t>Vladislav Namestnikov</t>
  </si>
  <si>
    <t>11/19/1999</t>
  </si>
  <si>
    <t>Pospisil</t>
  </si>
  <si>
    <t>Martin Pospisil</t>
  </si>
  <si>
    <t>01/06/2000</t>
  </si>
  <si>
    <t>Romanov</t>
  </si>
  <si>
    <t>Alexander Romanov</t>
  </si>
  <si>
    <t>04/20/1999</t>
  </si>
  <si>
    <t>Rousek</t>
  </si>
  <si>
    <t>Lukas Rousek</t>
  </si>
  <si>
    <t>06/25/1998</t>
  </si>
  <si>
    <t>Sergachev</t>
  </si>
  <si>
    <t>Mikhail Sergachev</t>
  </si>
  <si>
    <t>06/06/1998</t>
  </si>
  <si>
    <t>Yegor</t>
  </si>
  <si>
    <t>Sharangovich</t>
  </si>
  <si>
    <t>Yegor Sharangovich</t>
  </si>
  <si>
    <t>08/04/1995</t>
  </si>
  <si>
    <t>Sorokin</t>
  </si>
  <si>
    <t>Ilya Sorokin</t>
  </si>
  <si>
    <t>10/14/1993</t>
  </si>
  <si>
    <t>Soshnikov</t>
  </si>
  <si>
    <t>Nikita Soshnikov</t>
  </si>
  <si>
    <t>10/31/1996</t>
  </si>
  <si>
    <t>Svechnikov</t>
  </si>
  <si>
    <t>Evgeny Svechnikov</t>
  </si>
  <si>
    <t>09/13/1999</t>
  </si>
  <si>
    <t>Alexandre</t>
  </si>
  <si>
    <t>Texier</t>
  </si>
  <si>
    <t>Alexandre Texier</t>
  </si>
  <si>
    <t>Vasilevskiy</t>
  </si>
  <si>
    <t>Andrei Vasilevskiy</t>
  </si>
  <si>
    <t>Virtanen</t>
  </si>
  <si>
    <t>Jake Virtanen</t>
  </si>
  <si>
    <t>08/02/1997</t>
  </si>
  <si>
    <t>Volkov</t>
  </si>
  <si>
    <t>Alexander Volkov</t>
  </si>
  <si>
    <t>Weissbach</t>
  </si>
  <si>
    <t>Linus Weissbach</t>
  </si>
  <si>
    <t>04/16/1995</t>
  </si>
  <si>
    <t>Zadorov</t>
  </si>
  <si>
    <t>Nikita Zadorov</t>
  </si>
  <si>
    <t>10/03/1995</t>
  </si>
  <si>
    <t>Artem</t>
  </si>
  <si>
    <t>Zub</t>
  </si>
  <si>
    <t>Artem Zub</t>
  </si>
  <si>
    <t>Forward Hockey</t>
  </si>
  <si>
    <t>Daniel Plante</t>
  </si>
  <si>
    <t>01/18/1991</t>
  </si>
  <si>
    <t>Carpenter</t>
  </si>
  <si>
    <t>Ryan Carpenter</t>
  </si>
  <si>
    <t>05/23/2000</t>
  </si>
  <si>
    <t>Ty</t>
  </si>
  <si>
    <t>Emberson</t>
  </si>
  <si>
    <t>Ty Emberson</t>
  </si>
  <si>
    <t>08/27/1989</t>
  </si>
  <si>
    <t>Troy</t>
  </si>
  <si>
    <t>Grosenick</t>
  </si>
  <si>
    <t>Troy Grosenick</t>
  </si>
  <si>
    <t>08/24/1988</t>
  </si>
  <si>
    <t>Brad</t>
  </si>
  <si>
    <t>Hunt</t>
  </si>
  <si>
    <t>Brad Hunt</t>
  </si>
  <si>
    <t>05/17/1998</t>
  </si>
  <si>
    <t>Koepke</t>
  </si>
  <si>
    <t>Cole Koepke</t>
  </si>
  <si>
    <t>12/13/1997</t>
  </si>
  <si>
    <t>Lizotte</t>
  </si>
  <si>
    <t>Blake Lizotte</t>
  </si>
  <si>
    <t>12/10/1992</t>
  </si>
  <si>
    <t>Jaycob</t>
  </si>
  <si>
    <t>Megna</t>
  </si>
  <si>
    <t>Jaycob Megna</t>
  </si>
  <si>
    <t>02/01/1990</t>
  </si>
  <si>
    <t>Jayson</t>
  </si>
  <si>
    <t>Jayson Megna</t>
  </si>
  <si>
    <t>11/15/1998</t>
  </si>
  <si>
    <t>Meyers</t>
  </si>
  <si>
    <t>Ben Meyers</t>
  </si>
  <si>
    <t>01/24/1999</t>
  </si>
  <si>
    <t>Samberg</t>
  </si>
  <si>
    <t>Dylan Samberg</t>
  </si>
  <si>
    <t>Wasserman Media Group, LLC</t>
  </si>
  <si>
    <t>Daren Hermiston</t>
  </si>
  <si>
    <t>09/20/1998</t>
  </si>
  <si>
    <t>Ferguson</t>
  </si>
  <si>
    <t>Dylan Ferguson</t>
  </si>
  <si>
    <t>07/27/1998</t>
  </si>
  <si>
    <t>Malinski</t>
  </si>
  <si>
    <t>Sam Malinski</t>
  </si>
  <si>
    <t>Quartexx Management</t>
  </si>
  <si>
    <t>Darren Ferris</t>
  </si>
  <si>
    <t>05/07/1994</t>
  </si>
  <si>
    <t>Anderson</t>
  </si>
  <si>
    <t>Josh Anderson</t>
  </si>
  <si>
    <t>Andreas</t>
  </si>
  <si>
    <t>Athanasiou</t>
  </si>
  <si>
    <t>Andreas Athanasiou</t>
  </si>
  <si>
    <t>08/17/1998</t>
  </si>
  <si>
    <t>Barron T</t>
  </si>
  <si>
    <t>Travis Barron</t>
  </si>
  <si>
    <t>06/20/1996</t>
  </si>
  <si>
    <t>Bennett</t>
  </si>
  <si>
    <t>Sam Bennett</t>
  </si>
  <si>
    <t>02/22/1995</t>
  </si>
  <si>
    <t>Chris</t>
  </si>
  <si>
    <t>Bigras</t>
  </si>
  <si>
    <t>Chris Bigras</t>
  </si>
  <si>
    <t>07/15/1990</t>
  </si>
  <si>
    <t>Zach</t>
  </si>
  <si>
    <t>Bogosian</t>
  </si>
  <si>
    <t>Zach Bogosian</t>
  </si>
  <si>
    <t>05/15/1996</t>
  </si>
  <si>
    <t>Jalen</t>
  </si>
  <si>
    <t>Chatfield</t>
  </si>
  <si>
    <t>Jalen Chatfield</t>
  </si>
  <si>
    <t>06/09/1999</t>
  </si>
  <si>
    <t>Michael</t>
  </si>
  <si>
    <t>DiPietro</t>
  </si>
  <si>
    <t>Michael DiPietro</t>
  </si>
  <si>
    <t>06/28/1993</t>
  </si>
  <si>
    <t>Edmundson</t>
  </si>
  <si>
    <t>Joel Edmundson</t>
  </si>
  <si>
    <t>Morgan</t>
  </si>
  <si>
    <t>Frost</t>
  </si>
  <si>
    <t>Morgan Frost</t>
  </si>
  <si>
    <t>04/14/1998</t>
  </si>
  <si>
    <t>Timothy</t>
  </si>
  <si>
    <t>Gettinger</t>
  </si>
  <si>
    <t>Timothy Gettinger</t>
  </si>
  <si>
    <t>11/14/1991</t>
  </si>
  <si>
    <t>Taylor</t>
  </si>
  <si>
    <t>Hall</t>
  </si>
  <si>
    <t>Taylor Hall</t>
  </si>
  <si>
    <t>03/10/1993</t>
  </si>
  <si>
    <t>Scott</t>
  </si>
  <si>
    <t>Harrington</t>
  </si>
  <si>
    <t>Scott Harrington</t>
  </si>
  <si>
    <t>10/06/1990</t>
  </si>
  <si>
    <t>Nazem</t>
  </si>
  <si>
    <t>Kadri</t>
  </si>
  <si>
    <t>Nazem Kadri</t>
  </si>
  <si>
    <t>05/26/1993</t>
  </si>
  <si>
    <t>Leivo</t>
  </si>
  <si>
    <t>Josh Leivo</t>
  </si>
  <si>
    <t>Mitchell</t>
  </si>
  <si>
    <t>Marner</t>
  </si>
  <si>
    <t>Mitchell Marner</t>
  </si>
  <si>
    <t>06/07/1998</t>
  </si>
  <si>
    <t>Mete</t>
  </si>
  <si>
    <t>Victor Mete</t>
  </si>
  <si>
    <t>09/18/1997</t>
  </si>
  <si>
    <t>Parsons</t>
  </si>
  <si>
    <t>Tyler Parsons</t>
  </si>
  <si>
    <t>08/23/1997</t>
  </si>
  <si>
    <t>Chase</t>
  </si>
  <si>
    <t>Pearson</t>
  </si>
  <si>
    <t>Chase Pearson</t>
  </si>
  <si>
    <t>02/15/1999</t>
  </si>
  <si>
    <t>Isaac</t>
  </si>
  <si>
    <t>Ratcliffe</t>
  </si>
  <si>
    <t>Isaac Ratcliffe</t>
  </si>
  <si>
    <t>07/28/1993</t>
  </si>
  <si>
    <t>Rodrigues</t>
  </si>
  <si>
    <t>Evan Rodrigues</t>
  </si>
  <si>
    <t>02/18/1999</t>
  </si>
  <si>
    <t>Studnicka</t>
  </si>
  <si>
    <t>Jack Studnicka</t>
  </si>
  <si>
    <t>11/27/1999</t>
  </si>
  <si>
    <t>Zadina</t>
  </si>
  <si>
    <t>Filip Zadina</t>
  </si>
  <si>
    <t>Dave Cowan</t>
  </si>
  <si>
    <t>07/20/1998</t>
  </si>
  <si>
    <t>Dube</t>
  </si>
  <si>
    <t>Dillon Dube</t>
  </si>
  <si>
    <t>04/17/1999</t>
  </si>
  <si>
    <t>Rasmussen</t>
  </si>
  <si>
    <t>Michael Rasmussen</t>
  </si>
  <si>
    <t>11/24/1995</t>
  </si>
  <si>
    <t>Dryden</t>
  </si>
  <si>
    <t>Dryden Hunt</t>
  </si>
  <si>
    <t>10/06/1998</t>
  </si>
  <si>
    <t>Valimaki</t>
  </si>
  <si>
    <t>Juuso Valimaki</t>
  </si>
  <si>
    <t>Dave Maloney</t>
  </si>
  <si>
    <t>09/21/2000</t>
  </si>
  <si>
    <t>Jones</t>
  </si>
  <si>
    <t>Hunter Jones</t>
  </si>
  <si>
    <t>O2K Worldwide Management Group, LLC - Sports Management and Marketing Group</t>
  </si>
  <si>
    <t>David Cowan</t>
  </si>
  <si>
    <t>09/12/1999</t>
  </si>
  <si>
    <t>Jaret</t>
  </si>
  <si>
    <t>Anderson-Dolan</t>
  </si>
  <si>
    <t>Jaret Anderson-Dolan</t>
  </si>
  <si>
    <t>03/25/1997</t>
  </si>
  <si>
    <t>Glenn</t>
  </si>
  <si>
    <t>Gawdin</t>
  </si>
  <si>
    <t>Glenn Gawdin</t>
  </si>
  <si>
    <t>David Gagner</t>
  </si>
  <si>
    <t>12/22/1996</t>
  </si>
  <si>
    <t>Dermott</t>
  </si>
  <si>
    <t>Travis Dermott</t>
  </si>
  <si>
    <t>06/27/2000</t>
  </si>
  <si>
    <t>Bahl</t>
  </si>
  <si>
    <t>Kevin Bahl</t>
  </si>
  <si>
    <t>10/20/1999</t>
  </si>
  <si>
    <t>Bouchard</t>
  </si>
  <si>
    <t>Evan Bouchard</t>
  </si>
  <si>
    <t>12/20/1997</t>
  </si>
  <si>
    <t>Dahlen</t>
  </si>
  <si>
    <t>Jonathan Dahlen</t>
  </si>
  <si>
    <t>12/18/1997</t>
  </si>
  <si>
    <t>Debrincat</t>
  </si>
  <si>
    <t>Alex DeBrincat</t>
  </si>
  <si>
    <t>01/12/1995</t>
  </si>
  <si>
    <t>Harpur</t>
  </si>
  <si>
    <t>Ben Harpur</t>
  </si>
  <si>
    <t>05/05/1998</t>
  </si>
  <si>
    <t>Kyrou</t>
  </si>
  <si>
    <t>Jordan Kyrou</t>
  </si>
  <si>
    <t>06/17/1992</t>
  </si>
  <si>
    <t>Greg</t>
  </si>
  <si>
    <t>McKegg</t>
  </si>
  <si>
    <t>Greg McKegg</t>
  </si>
  <si>
    <t>Brett</t>
  </si>
  <si>
    <t>Murray</t>
  </si>
  <si>
    <t>Brett Murray</t>
  </si>
  <si>
    <t>03/04/1998</t>
  </si>
  <si>
    <t>Colton</t>
  </si>
  <si>
    <t>Point</t>
  </si>
  <si>
    <t>Colton Point</t>
  </si>
  <si>
    <t>02/28/1996</t>
  </si>
  <si>
    <t>Darren</t>
  </si>
  <si>
    <t>Raddysh</t>
  </si>
  <si>
    <t>Darren Raddysh</t>
  </si>
  <si>
    <t>02/18/1998</t>
  </si>
  <si>
    <t>Taylor Raddysh</t>
  </si>
  <si>
    <t>08/10/1999</t>
  </si>
  <si>
    <t>Suzuki</t>
  </si>
  <si>
    <t>Nick Suzuki</t>
  </si>
  <si>
    <t>The Sports Corporation</t>
  </si>
  <si>
    <t>David Kaye</t>
  </si>
  <si>
    <t>01/28/1996</t>
  </si>
  <si>
    <t>Reid</t>
  </si>
  <si>
    <t>Duke</t>
  </si>
  <si>
    <t>Reid Duke</t>
  </si>
  <si>
    <t>05/26/1999</t>
  </si>
  <si>
    <t>Trey</t>
  </si>
  <si>
    <t>Fix-Wolansky</t>
  </si>
  <si>
    <t>Trey Fix-Wolansky</t>
  </si>
  <si>
    <t>05/19/1994</t>
  </si>
  <si>
    <t>Foo</t>
  </si>
  <si>
    <t>Spencer Foo</t>
  </si>
  <si>
    <t>Rhett</t>
  </si>
  <si>
    <t>Gardner</t>
  </si>
  <si>
    <t>Rhett Gardner</t>
  </si>
  <si>
    <t>04/13/1998</t>
  </si>
  <si>
    <t>Garrett</t>
  </si>
  <si>
    <t>Pilon</t>
  </si>
  <si>
    <t>Garrett Pilon</t>
  </si>
  <si>
    <t>Shore (Company)</t>
  </si>
  <si>
    <t>David Shore J.r.</t>
  </si>
  <si>
    <t>08/23/1996</t>
  </si>
  <si>
    <t>Cavan</t>
  </si>
  <si>
    <t>Cavan Fitzgerald</t>
  </si>
  <si>
    <t>08/07/1995</t>
  </si>
  <si>
    <t>Sheldon</t>
  </si>
  <si>
    <t>Rempal</t>
  </si>
  <si>
    <t>Sheldon Rempal</t>
  </si>
  <si>
    <t>Dean Grillo</t>
  </si>
  <si>
    <t>12/19/1996</t>
  </si>
  <si>
    <t>Borgen</t>
  </si>
  <si>
    <t>Will Borgen</t>
  </si>
  <si>
    <t>05/27/1990</t>
  </si>
  <si>
    <t>Nic</t>
  </si>
  <si>
    <t>Dowd</t>
  </si>
  <si>
    <t>Nic Dowd</t>
  </si>
  <si>
    <t>11/23/1997</t>
  </si>
  <si>
    <t>Duehr</t>
  </si>
  <si>
    <t>Walker Duehr</t>
  </si>
  <si>
    <t>03/06/1992</t>
  </si>
  <si>
    <t>Gravel</t>
  </si>
  <si>
    <t>Kevin Gravel</t>
  </si>
  <si>
    <t>09/19/1994</t>
  </si>
  <si>
    <t>Johnson</t>
  </si>
  <si>
    <t>Luke Johnson</t>
  </si>
  <si>
    <t>06/05/1996</t>
  </si>
  <si>
    <t>Brady</t>
  </si>
  <si>
    <t>Keeper</t>
  </si>
  <si>
    <t>Brady Keeper</t>
  </si>
  <si>
    <t>01/21/1991</t>
  </si>
  <si>
    <t>McNabb</t>
  </si>
  <si>
    <t>Brayden McNabb</t>
  </si>
  <si>
    <t>01/03/1999</t>
  </si>
  <si>
    <t>Poehling</t>
  </si>
  <si>
    <t>Ryan Poehling</t>
  </si>
  <si>
    <t>12/18/1995</t>
  </si>
  <si>
    <t>Poolman</t>
  </si>
  <si>
    <t>Colton Poolman</t>
  </si>
  <si>
    <t>06/08/1993</t>
  </si>
  <si>
    <t>Tucker</t>
  </si>
  <si>
    <t>Tucker Poolman</t>
  </si>
  <si>
    <t>11/28/1996</t>
  </si>
  <si>
    <t>Whitecloud</t>
  </si>
  <si>
    <t>Zach Whitecloud</t>
  </si>
  <si>
    <t>Dom Deblois</t>
  </si>
  <si>
    <t>12/27/1997</t>
  </si>
  <si>
    <t>Allard</t>
  </si>
  <si>
    <t>Frederic Allard</t>
  </si>
  <si>
    <t>03/27/1995</t>
  </si>
  <si>
    <t>Laurent</t>
  </si>
  <si>
    <t>Dauphin</t>
  </si>
  <si>
    <t>Laurent Dauphin</t>
  </si>
  <si>
    <t>Don Meehan</t>
  </si>
  <si>
    <t>01/18/1990</t>
  </si>
  <si>
    <t>Pietrangelo</t>
  </si>
  <si>
    <t>Alex Pietrangelo</t>
  </si>
  <si>
    <t>01/26/1998</t>
  </si>
  <si>
    <t>Chaffee</t>
  </si>
  <si>
    <t>Mitchell Chaffee</t>
  </si>
  <si>
    <t>02/22/1997</t>
  </si>
  <si>
    <t>Samsonov</t>
  </si>
  <si>
    <t>Ilya Samsonov</t>
  </si>
  <si>
    <t>05/16/1992</t>
  </si>
  <si>
    <t>Jeff</t>
  </si>
  <si>
    <t>Skinner</t>
  </si>
  <si>
    <t>Jeff Skinner</t>
  </si>
  <si>
    <t>02/07/1990</t>
  </si>
  <si>
    <t>Steven</t>
  </si>
  <si>
    <t>Stamkos</t>
  </si>
  <si>
    <t>Steven Stamkos</t>
  </si>
  <si>
    <t>Achieve Sports Management</t>
  </si>
  <si>
    <t>Doug Shepherd</t>
  </si>
  <si>
    <t>02/18/1994</t>
  </si>
  <si>
    <t>Ross</t>
  </si>
  <si>
    <t>Johnston</t>
  </si>
  <si>
    <t>Ross Johnston</t>
  </si>
  <si>
    <t>07/08/1996</t>
  </si>
  <si>
    <t>Zack</t>
  </si>
  <si>
    <t>MacEwen</t>
  </si>
  <si>
    <t>Zack MacEwen</t>
  </si>
  <si>
    <t>Drew Shore</t>
  </si>
  <si>
    <t>03/03/1992</t>
  </si>
  <si>
    <t>Petrovic</t>
  </si>
  <si>
    <t>Alexander Petrovic</t>
  </si>
  <si>
    <t>Eric Quinlan &amp; Nicholas Martino</t>
  </si>
  <si>
    <t>04/28/1995</t>
  </si>
  <si>
    <t>Connor</t>
  </si>
  <si>
    <t>Clifton</t>
  </si>
  <si>
    <t>Connor Clifton</t>
  </si>
  <si>
    <t>07/07/2000</t>
  </si>
  <si>
    <t>Harris</t>
  </si>
  <si>
    <t>Jordan Harris</t>
  </si>
  <si>
    <t>Sport Prospects Inc.</t>
  </si>
  <si>
    <t>Erik Lupien</t>
  </si>
  <si>
    <t>02/06/2000</t>
  </si>
  <si>
    <t>Fortier</t>
  </si>
  <si>
    <t>Gabriel Fortier</t>
  </si>
  <si>
    <t>12/07/1992</t>
  </si>
  <si>
    <t>Couturier</t>
  </si>
  <si>
    <t>Sean Couturier</t>
  </si>
  <si>
    <t>Eustace King</t>
  </si>
  <si>
    <t>04/16/1994</t>
  </si>
  <si>
    <t>Gemel</t>
  </si>
  <si>
    <t>Gemel Smith</t>
  </si>
  <si>
    <t>02/27/1998</t>
  </si>
  <si>
    <t>Givani</t>
  </si>
  <si>
    <t>Givani Smith</t>
  </si>
  <si>
    <t>11/29/1989</t>
  </si>
  <si>
    <t>Jared</t>
  </si>
  <si>
    <t>Spurgeon</t>
  </si>
  <si>
    <t>Jared Spurgeon</t>
  </si>
  <si>
    <t>04/07/1994</t>
  </si>
  <si>
    <t>Stecher</t>
  </si>
  <si>
    <t>Troy Stecher</t>
  </si>
  <si>
    <t>01/02/2000</t>
  </si>
  <si>
    <t>Akil</t>
  </si>
  <si>
    <t>Akil Thomas</t>
  </si>
  <si>
    <t>07/27/2000</t>
  </si>
  <si>
    <t>Jett</t>
  </si>
  <si>
    <t>Woo</t>
  </si>
  <si>
    <t>Jett Woo</t>
  </si>
  <si>
    <t>01/16/1992</t>
  </si>
  <si>
    <t>Jason</t>
  </si>
  <si>
    <t>Zucker</t>
  </si>
  <si>
    <t>Jason Zucker</t>
  </si>
  <si>
    <t>10/28/1995</t>
  </si>
  <si>
    <t>Cole Smith</t>
  </si>
  <si>
    <t>PRIME SPORTS GmbH</t>
  </si>
  <si>
    <t>Georges Mueller</t>
  </si>
  <si>
    <t>05/24/1996</t>
  </si>
  <si>
    <t>Pius</t>
  </si>
  <si>
    <t>Suter</t>
  </si>
  <si>
    <t>Pius Suter</t>
  </si>
  <si>
    <t>Gerry Johannson</t>
  </si>
  <si>
    <t>01/01/1997</t>
  </si>
  <si>
    <t>Burke</t>
  </si>
  <si>
    <t>Brayden Burke</t>
  </si>
  <si>
    <t>05/02/1992</t>
  </si>
  <si>
    <t>Connolly</t>
  </si>
  <si>
    <t>Brett Connolly</t>
  </si>
  <si>
    <t>01/18/1992</t>
  </si>
  <si>
    <t>Pheonix</t>
  </si>
  <si>
    <t>Copley</t>
  </si>
  <si>
    <t>Pheonix Copley</t>
  </si>
  <si>
    <t>01/21/2001</t>
  </si>
  <si>
    <t>Kirby</t>
  </si>
  <si>
    <t>Dach</t>
  </si>
  <si>
    <t>Kirby Dach</t>
  </si>
  <si>
    <t>05/18/1994</t>
  </si>
  <si>
    <t>Driedger</t>
  </si>
  <si>
    <t>Chris Driedger</t>
  </si>
  <si>
    <t>Haydn</t>
  </si>
  <si>
    <t>Haydn Fleury</t>
  </si>
  <si>
    <t>05/06/1992</t>
  </si>
  <si>
    <t>Gallagher</t>
  </si>
  <si>
    <t>Brendan Gallagher</t>
  </si>
  <si>
    <t>02/10/1996</t>
  </si>
  <si>
    <t>Alexandar</t>
  </si>
  <si>
    <t>Georgiev</t>
  </si>
  <si>
    <t>Alexandar Georgiev</t>
  </si>
  <si>
    <t>04/20/1990</t>
  </si>
  <si>
    <t>Derek Grant</t>
  </si>
  <si>
    <t>05/11/1996</t>
  </si>
  <si>
    <t>Adin</t>
  </si>
  <si>
    <t>Hill</t>
  </si>
  <si>
    <t>Adin Hill</t>
  </si>
  <si>
    <t>07/30/2000</t>
  </si>
  <si>
    <t>Hofer</t>
  </si>
  <si>
    <t>Joel Hofer</t>
  </si>
  <si>
    <t>10/09/1996</t>
  </si>
  <si>
    <t>Cameron</t>
  </si>
  <si>
    <t>Hughes</t>
  </si>
  <si>
    <t>Cameron Hughes</t>
  </si>
  <si>
    <t>01/06/1994</t>
  </si>
  <si>
    <t>Kulak</t>
  </si>
  <si>
    <t>Brett Kulak</t>
  </si>
  <si>
    <t>10/16/1998</t>
  </si>
  <si>
    <t>Lind</t>
  </si>
  <si>
    <t>Kole Lind</t>
  </si>
  <si>
    <t>06/07/1988</t>
  </si>
  <si>
    <t>Milan</t>
  </si>
  <si>
    <t>Lucic</t>
  </si>
  <si>
    <t>Milan Lucic</t>
  </si>
  <si>
    <t>08/02/2000</t>
  </si>
  <si>
    <t>Ludvig</t>
  </si>
  <si>
    <t>John Ludvig</t>
  </si>
  <si>
    <t>05/24/1997</t>
  </si>
  <si>
    <t>Brennan</t>
  </si>
  <si>
    <t>Menell</t>
  </si>
  <si>
    <t>Brennan Menell</t>
  </si>
  <si>
    <t>04/13/1994</t>
  </si>
  <si>
    <t>Elvis</t>
  </si>
  <si>
    <t>Merzlikins</t>
  </si>
  <si>
    <t>Elvis Merzlikins</t>
  </si>
  <si>
    <t>Morrissey</t>
  </si>
  <si>
    <t>Josh Morrissey</t>
  </si>
  <si>
    <t>02/14/1992</t>
  </si>
  <si>
    <t>Petr</t>
  </si>
  <si>
    <t>Mrazek</t>
  </si>
  <si>
    <t>Petr Mrazek</t>
  </si>
  <si>
    <t>02/07/1991</t>
  </si>
  <si>
    <t>Richard</t>
  </si>
  <si>
    <t>Panik</t>
  </si>
  <si>
    <t>Richard Panik</t>
  </si>
  <si>
    <t>05/12/1993</t>
  </si>
  <si>
    <t>Parayko</t>
  </si>
  <si>
    <t>Colton Parayko</t>
  </si>
  <si>
    <t>03/13/1996</t>
  </si>
  <si>
    <t>Brayden Point</t>
  </si>
  <si>
    <t>08/16/1987</t>
  </si>
  <si>
    <t>Carey</t>
  </si>
  <si>
    <t>Price</t>
  </si>
  <si>
    <t>Carey Price</t>
  </si>
  <si>
    <t>04/20/1985</t>
  </si>
  <si>
    <t>Brent</t>
  </si>
  <si>
    <t>Seabrook</t>
  </si>
  <si>
    <t>Brent Seabrook</t>
  </si>
  <si>
    <t>03/24/2000</t>
  </si>
  <si>
    <t>Ty Smith</t>
  </si>
  <si>
    <t>07/27/1994</t>
  </si>
  <si>
    <t>Soucy</t>
  </si>
  <si>
    <t>Carson Soucy</t>
  </si>
  <si>
    <t>02/03/1998</t>
  </si>
  <si>
    <t>Steel</t>
  </si>
  <si>
    <t>Sam Steel</t>
  </si>
  <si>
    <t>11/24/1997</t>
  </si>
  <si>
    <t>Carsen</t>
  </si>
  <si>
    <t>Twarynski</t>
  </si>
  <si>
    <t>Carsen Twarynski</t>
  </si>
  <si>
    <t>01/09/1996</t>
  </si>
  <si>
    <t>Vitek</t>
  </si>
  <si>
    <t>Vanecek</t>
  </si>
  <si>
    <t>Vitek Vanecek</t>
  </si>
  <si>
    <t>Gregory Landry</t>
  </si>
  <si>
    <t>01/18/1999</t>
  </si>
  <si>
    <t>Ian</t>
  </si>
  <si>
    <t>Ian Mitchell</t>
  </si>
  <si>
    <t>The Will Sports Group</t>
  </si>
  <si>
    <t>Ian Pulver</t>
  </si>
  <si>
    <t>11/22/1997</t>
  </si>
  <si>
    <t>Aamodt</t>
  </si>
  <si>
    <t>Wyatt Aamodt</t>
  </si>
  <si>
    <t>01/03/1991</t>
  </si>
  <si>
    <t>Agozzino</t>
  </si>
  <si>
    <t>Andrew Agozzino</t>
  </si>
  <si>
    <t>05/17/1991</t>
  </si>
  <si>
    <t>Andreoff</t>
  </si>
  <si>
    <t>Andy Andreoff</t>
  </si>
  <si>
    <t>01/30/1997</t>
  </si>
  <si>
    <t>Chabot</t>
  </si>
  <si>
    <t>Thomas Chabot</t>
  </si>
  <si>
    <t>12/04/1996</t>
  </si>
  <si>
    <t>Jeremy</t>
  </si>
  <si>
    <t>Davies</t>
  </si>
  <si>
    <t>Jeremy Davies</t>
  </si>
  <si>
    <t>12/25/1995</t>
  </si>
  <si>
    <t>Friedman</t>
  </si>
  <si>
    <t>Mark Friedman</t>
  </si>
  <si>
    <t>02/26/1993</t>
  </si>
  <si>
    <t>Barclay</t>
  </si>
  <si>
    <t>Goodrow</t>
  </si>
  <si>
    <t>Barclay Goodrow</t>
  </si>
  <si>
    <t>07/18/1999</t>
  </si>
  <si>
    <t>Miro</t>
  </si>
  <si>
    <t>Heiskanen</t>
  </si>
  <si>
    <t>Miro Heiskanen</t>
  </si>
  <si>
    <t>11/29/1987</t>
  </si>
  <si>
    <t>Irwin</t>
  </si>
  <si>
    <t>Matt Irwin</t>
  </si>
  <si>
    <t>02/06/1997</t>
  </si>
  <si>
    <t>Leskinen</t>
  </si>
  <si>
    <t>Otto Leskinen</t>
  </si>
  <si>
    <t>06/06/1999</t>
  </si>
  <si>
    <t>Lyle</t>
  </si>
  <si>
    <t>Brady Lyle</t>
  </si>
  <si>
    <t>10/14/2000</t>
  </si>
  <si>
    <t>Matias</t>
  </si>
  <si>
    <t>Maccelli</t>
  </si>
  <si>
    <t>Matias Maccelli</t>
  </si>
  <si>
    <t>03/25/1994</t>
  </si>
  <si>
    <t>Kurtis</t>
  </si>
  <si>
    <t>MacDermid</t>
  </si>
  <si>
    <t>Kurtis MacDermid</t>
  </si>
  <si>
    <t>01/21/2000</t>
  </si>
  <si>
    <t>K'Andre</t>
  </si>
  <si>
    <t>Miller</t>
  </si>
  <si>
    <t>K'Andre Miller</t>
  </si>
  <si>
    <t>07/29/1993</t>
  </si>
  <si>
    <t>Xavier</t>
  </si>
  <si>
    <t>Ouellet</t>
  </si>
  <si>
    <t>Xavier Ouellet</t>
  </si>
  <si>
    <t>08/18/1998</t>
  </si>
  <si>
    <t>Perunovich</t>
  </si>
  <si>
    <t>Scott Perunovich</t>
  </si>
  <si>
    <t>10/22/1990</t>
  </si>
  <si>
    <t>Savard</t>
  </si>
  <si>
    <t>David Savard</t>
  </si>
  <si>
    <t>01/31/1992</t>
  </si>
  <si>
    <t>Seguin</t>
  </si>
  <si>
    <t>Tyler Seguin</t>
  </si>
  <si>
    <t>02/05/1997</t>
  </si>
  <si>
    <t>Stephens</t>
  </si>
  <si>
    <t>Mitchell Stephens</t>
  </si>
  <si>
    <t>09/09/1997</t>
  </si>
  <si>
    <t>Swaney</t>
  </si>
  <si>
    <t>Nick Swaney</t>
  </si>
  <si>
    <t>08/14/1995</t>
  </si>
  <si>
    <t>Carter</t>
  </si>
  <si>
    <t>Verhaeghe</t>
  </si>
  <si>
    <t>Carter Verhaeghe</t>
  </si>
  <si>
    <t>10/03/1999</t>
  </si>
  <si>
    <t>Jesse</t>
  </si>
  <si>
    <t>Ylonen</t>
  </si>
  <si>
    <t>Jesse Ylonen</t>
  </si>
  <si>
    <t>CAA Hockey</t>
  </si>
  <si>
    <t>J.P. Barry</t>
  </si>
  <si>
    <t>03/17/1989</t>
  </si>
  <si>
    <t>Mikael</t>
  </si>
  <si>
    <t>Backlund</t>
  </si>
  <si>
    <t>Mikael Backlund</t>
  </si>
  <si>
    <t>05/26/1997</t>
  </si>
  <si>
    <t>Barzal</t>
  </si>
  <si>
    <t>Mathew Barzal</t>
  </si>
  <si>
    <t>01/02/1997</t>
  </si>
  <si>
    <t>Carlsson</t>
  </si>
  <si>
    <t>Gabriel Carlsson</t>
  </si>
  <si>
    <t>01/21/1996</t>
  </si>
  <si>
    <t>Englund</t>
  </si>
  <si>
    <t>Andreas Englund</t>
  </si>
  <si>
    <t>06/20/1998</t>
  </si>
  <si>
    <t>Dante</t>
  </si>
  <si>
    <t>Fabbro</t>
  </si>
  <si>
    <t>Dante Fabbro</t>
  </si>
  <si>
    <t>08/13/1994</t>
  </si>
  <si>
    <t>Forsberg</t>
  </si>
  <si>
    <t>Filip Forsberg</t>
  </si>
  <si>
    <t>12/01/1997</t>
  </si>
  <si>
    <t>Grundstrom</t>
  </si>
  <si>
    <t>Carl Grundstrom</t>
  </si>
  <si>
    <t>Dougie</t>
  </si>
  <si>
    <t>Hamilton</t>
  </si>
  <si>
    <t>Dougie Hamilton</t>
  </si>
  <si>
    <t>Heatherington</t>
  </si>
  <si>
    <t>Dillon Heatherington</t>
  </si>
  <si>
    <t>03/29/1998</t>
  </si>
  <si>
    <t>Howden</t>
  </si>
  <si>
    <t>Brett Howden</t>
  </si>
  <si>
    <t>Marcus</t>
  </si>
  <si>
    <t>Johansson</t>
  </si>
  <si>
    <t>Marcus Johansson</t>
  </si>
  <si>
    <t>Tyler Johnson</t>
  </si>
  <si>
    <t>06/17/1999</t>
  </si>
  <si>
    <t>Henri</t>
  </si>
  <si>
    <t>Jokiharju</t>
  </si>
  <si>
    <t>Henri Jokiharju</t>
  </si>
  <si>
    <t>02/10/1998</t>
  </si>
  <si>
    <t>Axel</t>
  </si>
  <si>
    <t>Jonsson-Fjallby</t>
  </si>
  <si>
    <t>Axel Jonsson-Fjallby</t>
  </si>
  <si>
    <t>03/14/1998</t>
  </si>
  <si>
    <t>Jost</t>
  </si>
  <si>
    <t>Tyson Jost</t>
  </si>
  <si>
    <t>Kampf</t>
  </si>
  <si>
    <t>David Kampf</t>
  </si>
  <si>
    <t>11/08/1995</t>
  </si>
  <si>
    <t>Kase</t>
  </si>
  <si>
    <t>Ondrej Kase</t>
  </si>
  <si>
    <t>09/13/1996</t>
  </si>
  <si>
    <t>Adrian</t>
  </si>
  <si>
    <t>Kempe</t>
  </si>
  <si>
    <t>Adrian Kempe</t>
  </si>
  <si>
    <t>09/08/1990</t>
  </si>
  <si>
    <t>Michal</t>
  </si>
  <si>
    <t>Kempny</t>
  </si>
  <si>
    <t>Michal Kempny</t>
  </si>
  <si>
    <t>08/11/1994</t>
  </si>
  <si>
    <t>Kerfoot</t>
  </si>
  <si>
    <t>Alexander Kerfoot</t>
  </si>
  <si>
    <t>Klefbom</t>
  </si>
  <si>
    <t>Oscar Klefbom</t>
  </si>
  <si>
    <t>05/19/1997</t>
  </si>
  <si>
    <t>Oliver</t>
  </si>
  <si>
    <t>Kylington</t>
  </si>
  <si>
    <t>Oliver Kylington</t>
  </si>
  <si>
    <t>11/12/1992</t>
  </si>
  <si>
    <t>Larsson</t>
  </si>
  <si>
    <t>Adam Larsson</t>
  </si>
  <si>
    <t>03/28/2000</t>
  </si>
  <si>
    <t>Jakub</t>
  </si>
  <si>
    <t>Lauko</t>
  </si>
  <si>
    <t>Jakub Lauko</t>
  </si>
  <si>
    <t>02/02/1995</t>
  </si>
  <si>
    <t>Curtis</t>
  </si>
  <si>
    <t>Lazar</t>
  </si>
  <si>
    <t>Curtis Lazar</t>
  </si>
  <si>
    <t>04/30/1999</t>
  </si>
  <si>
    <t>Leason</t>
  </si>
  <si>
    <t>Brett Leason</t>
  </si>
  <si>
    <t>08/22/1994</t>
  </si>
  <si>
    <t>Olli</t>
  </si>
  <si>
    <t>Maatta</t>
  </si>
  <si>
    <t>Olli Maatta</t>
  </si>
  <si>
    <t>11/07/1992</t>
  </si>
  <si>
    <t>Maillet</t>
  </si>
  <si>
    <t>Philippe Maillet</t>
  </si>
  <si>
    <t>Beck</t>
  </si>
  <si>
    <t>Malenstyn</t>
  </si>
  <si>
    <t>Beck Malenstyn</t>
  </si>
  <si>
    <t>07/31/1986</t>
  </si>
  <si>
    <t>Evgeni</t>
  </si>
  <si>
    <t>Malkin</t>
  </si>
  <si>
    <t>Evgeni Malkin</t>
  </si>
  <si>
    <t>Griffin</t>
  </si>
  <si>
    <t>Mendel</t>
  </si>
  <si>
    <t>Griffin Mendel</t>
  </si>
  <si>
    <t>05/23/1997</t>
  </si>
  <si>
    <t>Nicholas</t>
  </si>
  <si>
    <t>Merkley</t>
  </si>
  <si>
    <t>Nicholas Merkley</t>
  </si>
  <si>
    <t>Tyler Myers</t>
  </si>
  <si>
    <t>09/01/1992</t>
  </si>
  <si>
    <t>Nosek</t>
  </si>
  <si>
    <t>Tomas Nosek</t>
  </si>
  <si>
    <t>05/25/1996</t>
  </si>
  <si>
    <t>Pastrnak</t>
  </si>
  <si>
    <t>David Pastrnak</t>
  </si>
  <si>
    <t>03/09/1994</t>
  </si>
  <si>
    <t>Rielly</t>
  </si>
  <si>
    <t>Morgan Rielly</t>
  </si>
  <si>
    <t>09/11/1994</t>
  </si>
  <si>
    <t>Rydahl</t>
  </si>
  <si>
    <t>Gustav Rydahl</t>
  </si>
  <si>
    <t>02/25/1993</t>
  </si>
  <si>
    <t>Sedlak</t>
  </si>
  <si>
    <t>Lukas Sedlak</t>
  </si>
  <si>
    <t>10/25/1999</t>
  </si>
  <si>
    <t>Sutter</t>
  </si>
  <si>
    <t>Riley Sutter</t>
  </si>
  <si>
    <t>03/27/1999</t>
  </si>
  <si>
    <t>Tarasov</t>
  </si>
  <si>
    <t>Daniil Tarasov</t>
  </si>
  <si>
    <t>Vrana</t>
  </si>
  <si>
    <t>Jakub Vrana</t>
  </si>
  <si>
    <t>09/05/1995</t>
  </si>
  <si>
    <t>Lucas</t>
  </si>
  <si>
    <t>Wallmark</t>
  </si>
  <si>
    <t>Lucas Wallmark</t>
  </si>
  <si>
    <t>04/15/1992</t>
  </si>
  <si>
    <t>Weal</t>
  </si>
  <si>
    <t>Jordan Weal</t>
  </si>
  <si>
    <t>01/22/1998</t>
  </si>
  <si>
    <t>Jasper</t>
  </si>
  <si>
    <t>Weatherby</t>
  </si>
  <si>
    <t>Jasper Weatherby</t>
  </si>
  <si>
    <t>09/29/1998</t>
  </si>
  <si>
    <t>Kailer</t>
  </si>
  <si>
    <t>Yamamoto</t>
  </si>
  <si>
    <t>Kailer Yamamoto</t>
  </si>
  <si>
    <t>09/05/1999</t>
  </si>
  <si>
    <t>Chytil</t>
  </si>
  <si>
    <t>Filip Chytil</t>
  </si>
  <si>
    <t>Titan Sports Management, Inc.</t>
  </si>
  <si>
    <t>Jarrett Bousquet</t>
  </si>
  <si>
    <t>10/13/1998</t>
  </si>
  <si>
    <t>Lias</t>
  </si>
  <si>
    <t>Andersson L</t>
  </si>
  <si>
    <t>Lias Andersson L</t>
  </si>
  <si>
    <t>12/16/1989</t>
  </si>
  <si>
    <t>Mikkel</t>
  </si>
  <si>
    <t>Beedker</t>
  </si>
  <si>
    <t>Mikkel Boedker</t>
  </si>
  <si>
    <t>08/19/1999</t>
  </si>
  <si>
    <t>Arvid</t>
  </si>
  <si>
    <t>Soderblom</t>
  </si>
  <si>
    <t>Arvid Soderblom</t>
  </si>
  <si>
    <t>08/14/1985</t>
  </si>
  <si>
    <t>Weber</t>
  </si>
  <si>
    <t>Shea Weber</t>
  </si>
  <si>
    <t>Pulock</t>
  </si>
  <si>
    <t>Ryan Pulock</t>
  </si>
  <si>
    <t>09/20/1996</t>
  </si>
  <si>
    <t>Stenlund</t>
  </si>
  <si>
    <t>Kevin Stenlund</t>
  </si>
  <si>
    <t>Thunder Creek Professional Player Management</t>
  </si>
  <si>
    <t>Jason Davidson</t>
  </si>
  <si>
    <t>06/26/1997</t>
  </si>
  <si>
    <t>Ethan</t>
  </si>
  <si>
    <t>Bear</t>
  </si>
  <si>
    <t>Ethan Bear</t>
  </si>
  <si>
    <t>05/06/1996</t>
  </si>
  <si>
    <t>Brooks</t>
  </si>
  <si>
    <t>Adam Brooks</t>
  </si>
  <si>
    <t>09/13/1992</t>
  </si>
  <si>
    <t>Turner</t>
  </si>
  <si>
    <t>Elson</t>
  </si>
  <si>
    <t>Turner Elson</t>
  </si>
  <si>
    <t>Micheal</t>
  </si>
  <si>
    <t>Ferland</t>
  </si>
  <si>
    <t>Micheal Ferland</t>
  </si>
  <si>
    <t>04/02/1997</t>
  </si>
  <si>
    <t>Juulsen</t>
  </si>
  <si>
    <t>Noah Juulsen</t>
  </si>
  <si>
    <t>06/01/1997</t>
  </si>
  <si>
    <t>Laczynski</t>
  </si>
  <si>
    <t>Tanner Laczynski</t>
  </si>
  <si>
    <t>03/10/1999</t>
  </si>
  <si>
    <t>Leschyshyn</t>
  </si>
  <si>
    <t>Jake Leschyshyn</t>
  </si>
  <si>
    <t>08/04/1997</t>
  </si>
  <si>
    <t>Lane</t>
  </si>
  <si>
    <t>Pederson</t>
  </si>
  <si>
    <t>Lane Pederson</t>
  </si>
  <si>
    <t>08/07/1994</t>
  </si>
  <si>
    <t>Damon</t>
  </si>
  <si>
    <t>Severson</t>
  </si>
  <si>
    <t>Damon Severson</t>
  </si>
  <si>
    <t>04/22/1994</t>
  </si>
  <si>
    <t>Chandler</t>
  </si>
  <si>
    <t>Stepheneson</t>
  </si>
  <si>
    <t>Chandler Stephenson</t>
  </si>
  <si>
    <t>Stephenson</t>
  </si>
  <si>
    <t>03/31/1997</t>
  </si>
  <si>
    <t>Ingram</t>
  </si>
  <si>
    <t>Connor Ingram</t>
  </si>
  <si>
    <t>Driven Sports Group Inc.</t>
  </si>
  <si>
    <t>Jason Harshaw</t>
  </si>
  <si>
    <t>10/12/1998</t>
  </si>
  <si>
    <t>Jonah</t>
  </si>
  <si>
    <t>Gadjovich</t>
  </si>
  <si>
    <t>Jonah Gadjovich</t>
  </si>
  <si>
    <t>JMG Sports Agency d/b/a Puck Agency, LLC</t>
  </si>
  <si>
    <t>Jay Grossman</t>
  </si>
  <si>
    <t>06/04/1999</t>
  </si>
  <si>
    <t>Abruzzese</t>
  </si>
  <si>
    <t>Nick Abruzzese</t>
  </si>
  <si>
    <t>06/10/1998</t>
  </si>
  <si>
    <t>Kieffer</t>
  </si>
  <si>
    <t>Bellows</t>
  </si>
  <si>
    <t>Kieffer Bellows</t>
  </si>
  <si>
    <t>Bussi</t>
  </si>
  <si>
    <t>Brandon Bussi</t>
  </si>
  <si>
    <t>Danforth</t>
  </si>
  <si>
    <t>Justin Danforth</t>
  </si>
  <si>
    <t>06/19/1996</t>
  </si>
  <si>
    <t>Marc</t>
  </si>
  <si>
    <t>Johnstone</t>
  </si>
  <si>
    <t>Marc Johnstone</t>
  </si>
  <si>
    <t>10/02/1993</t>
  </si>
  <si>
    <t>Kasimir</t>
  </si>
  <si>
    <t>Kaskisuo</t>
  </si>
  <si>
    <t>Kasimir Kaskisuo</t>
  </si>
  <si>
    <t>Peca</t>
  </si>
  <si>
    <t>Matthew Peca</t>
  </si>
  <si>
    <t>11/07/1995</t>
  </si>
  <si>
    <t>Shepard</t>
  </si>
  <si>
    <t>Hunter Shepard</t>
  </si>
  <si>
    <t>Puck Agency, LLC</t>
  </si>
  <si>
    <t>Kristians</t>
  </si>
  <si>
    <t>Rubins</t>
  </si>
  <si>
    <t>Kristians Rubins</t>
  </si>
  <si>
    <t>Jeff Helperl</t>
  </si>
  <si>
    <t>08/24/1995</t>
  </si>
  <si>
    <t>Landon</t>
  </si>
  <si>
    <t>Bow</t>
  </si>
  <si>
    <t>Landon Bow</t>
  </si>
  <si>
    <t>07/12/1994</t>
  </si>
  <si>
    <t>Healey</t>
  </si>
  <si>
    <t>Josh Healey</t>
  </si>
  <si>
    <t>08/18/1995</t>
  </si>
  <si>
    <t>L'Esperance</t>
  </si>
  <si>
    <t>Joel L'Esperance</t>
  </si>
  <si>
    <t>07/25/1992</t>
  </si>
  <si>
    <t>Martinook</t>
  </si>
  <si>
    <t>Jordan Martinook</t>
  </si>
  <si>
    <t>05/27/1994</t>
  </si>
  <si>
    <t>Ashton</t>
  </si>
  <si>
    <t>Sautner</t>
  </si>
  <si>
    <t>Ashton Sautner</t>
  </si>
  <si>
    <t>Buckley Sports Management</t>
  </si>
  <si>
    <t>Jerome Buckley</t>
  </si>
  <si>
    <t>07/12/1999</t>
  </si>
  <si>
    <t>Tyce</t>
  </si>
  <si>
    <t>Tyce Thompson</t>
  </si>
  <si>
    <t>09/16/1989</t>
  </si>
  <si>
    <t>Dustin</t>
  </si>
  <si>
    <t>Tokarski</t>
  </si>
  <si>
    <t>Dustin Tokarski</t>
  </si>
  <si>
    <t>Jerry Buckley</t>
  </si>
  <si>
    <t>08/19/1996</t>
  </si>
  <si>
    <t>Daccord</t>
  </si>
  <si>
    <t>Joey Daccord</t>
  </si>
  <si>
    <t>06/20/1994</t>
  </si>
  <si>
    <t>Collin</t>
  </si>
  <si>
    <t>Delia</t>
  </si>
  <si>
    <t>Collin Delia</t>
  </si>
  <si>
    <t>Mike</t>
  </si>
  <si>
    <t>Hardman</t>
  </si>
  <si>
    <t>Mike Hardman</t>
  </si>
  <si>
    <t>05/20/1999</t>
  </si>
  <si>
    <t>Rathbone</t>
  </si>
  <si>
    <t>Jack Rathbone</t>
  </si>
  <si>
    <t>09/09/1986</t>
  </si>
  <si>
    <t>Yandle</t>
  </si>
  <si>
    <t>Keith Yandle</t>
  </si>
  <si>
    <t>10/30/1997</t>
  </si>
  <si>
    <t>Tage</t>
  </si>
  <si>
    <t>Tage Thompson</t>
  </si>
  <si>
    <t>Jiri Hamal</t>
  </si>
  <si>
    <t>08/21/1995</t>
  </si>
  <si>
    <t>Kubalik</t>
  </si>
  <si>
    <t>Dominik Kubalik</t>
  </si>
  <si>
    <t>KMJ Sports &amp; Entertainment AB</t>
  </si>
  <si>
    <t>Joakim Persson</t>
  </si>
  <si>
    <t>04/06/2001</t>
  </si>
  <si>
    <t>Tobias</t>
  </si>
  <si>
    <t>Bjornfot</t>
  </si>
  <si>
    <t>Tobias Bjornfot</t>
  </si>
  <si>
    <t>07/30/1998</t>
  </si>
  <si>
    <t>Jesper</t>
  </si>
  <si>
    <t>Bratt</t>
  </si>
  <si>
    <t>Jesper Bratt</t>
  </si>
  <si>
    <t>06/12/1996</t>
  </si>
  <si>
    <t>Forsling</t>
  </si>
  <si>
    <t>Gustav Forsling</t>
  </si>
  <si>
    <t>09/21/1994</t>
  </si>
  <si>
    <t>Froden</t>
  </si>
  <si>
    <t>Jesper Froden</t>
  </si>
  <si>
    <t>11/25/1994</t>
  </si>
  <si>
    <t>Hogberg</t>
  </si>
  <si>
    <t>Marcus Hogberg</t>
  </si>
  <si>
    <t>03/09/1998</t>
  </si>
  <si>
    <t>Steen</t>
  </si>
  <si>
    <t>Oskar Steen</t>
  </si>
  <si>
    <t>08/24/1994</t>
  </si>
  <si>
    <t>Malte</t>
  </si>
  <si>
    <t>Stromwall</t>
  </si>
  <si>
    <t>Malte Stromwall</t>
  </si>
  <si>
    <t>07/31/1993</t>
  </si>
  <si>
    <t>Ullmark</t>
  </si>
  <si>
    <t>Linus Ullmark</t>
  </si>
  <si>
    <t>Top Shelf Sports Management LLC.</t>
  </si>
  <si>
    <t>John Thornton</t>
  </si>
  <si>
    <t>03/28/1989</t>
  </si>
  <si>
    <t>Couture</t>
  </si>
  <si>
    <t>Logan Couture</t>
  </si>
  <si>
    <t>02/06/1990</t>
  </si>
  <si>
    <t>Henrique</t>
  </si>
  <si>
    <t>Adam Henrique</t>
  </si>
  <si>
    <t>John Walters</t>
  </si>
  <si>
    <t>02/02/1998</t>
  </si>
  <si>
    <t>Brazeau</t>
  </si>
  <si>
    <t>Justin Brazeau</t>
  </si>
  <si>
    <t>Edge Sports Management, LLC</t>
  </si>
  <si>
    <t>Jordan Neumann &amp; George Bazos</t>
  </si>
  <si>
    <t>06/05/1989</t>
  </si>
  <si>
    <t>Atkinson</t>
  </si>
  <si>
    <t>Cam Atkinson</t>
  </si>
  <si>
    <t>06/19/1997</t>
  </si>
  <si>
    <t>Condotta</t>
  </si>
  <si>
    <t>Lucas Condotta</t>
  </si>
  <si>
    <t>12/08/1995</t>
  </si>
  <si>
    <t>Thatcher</t>
  </si>
  <si>
    <t>Demko</t>
  </si>
  <si>
    <t>Thatcher Demko</t>
  </si>
  <si>
    <t>08/13/1991</t>
  </si>
  <si>
    <t>DeSmith</t>
  </si>
  <si>
    <t>Casey DeSmith</t>
  </si>
  <si>
    <t>04/19/2001</t>
  </si>
  <si>
    <t>Knight</t>
  </si>
  <si>
    <t>Spencer Knight</t>
  </si>
  <si>
    <t>02/16/1995</t>
  </si>
  <si>
    <t>Oglevie</t>
  </si>
  <si>
    <t>Andrew Oglevie</t>
  </si>
  <si>
    <t>01/21/1986</t>
  </si>
  <si>
    <t>Quick</t>
  </si>
  <si>
    <t>Jonathan Quick</t>
  </si>
  <si>
    <t>05/28/1995</t>
  </si>
  <si>
    <t>Brogan</t>
  </si>
  <si>
    <t>Rafferty</t>
  </si>
  <si>
    <t>Brogan Rafferty</t>
  </si>
  <si>
    <t>05/07/1990</t>
  </si>
  <si>
    <t>Chad</t>
  </si>
  <si>
    <t>Ruhwedel</t>
  </si>
  <si>
    <t>Chad Ruhwedel</t>
  </si>
  <si>
    <t>03/07/1995</t>
  </si>
  <si>
    <t>Santini</t>
  </si>
  <si>
    <t>Steven Santini</t>
  </si>
  <si>
    <t>01/29/1989</t>
  </si>
  <si>
    <t>Shattenkirk</t>
  </si>
  <si>
    <t>Kevin Shattenkirk</t>
  </si>
  <si>
    <t>04/20/2001</t>
  </si>
  <si>
    <t>Marshall</t>
  </si>
  <si>
    <t>Warren</t>
  </si>
  <si>
    <t>Marshall Warren</t>
  </si>
  <si>
    <t xml:space="preserve">    </t>
  </si>
  <si>
    <t>Wedgewood</t>
  </si>
  <si>
    <t>Scott Wedgewood</t>
  </si>
  <si>
    <t>CAL Sports Management Inc.</t>
  </si>
  <si>
    <t>Joseph Caligiuri</t>
  </si>
  <si>
    <t>01/01/1996</t>
  </si>
  <si>
    <t>Jayce</t>
  </si>
  <si>
    <t>Hawryluk</t>
  </si>
  <si>
    <t>Jayce Hawryluk</t>
  </si>
  <si>
    <t>02/24/1999</t>
  </si>
  <si>
    <t>Jiri</t>
  </si>
  <si>
    <t>Patera</t>
  </si>
  <si>
    <t>Jiri Patera</t>
  </si>
  <si>
    <t>Top Shelf Sports Management Inc.</t>
  </si>
  <si>
    <t>Joseph Resnick</t>
  </si>
  <si>
    <t>05/13/1996</t>
  </si>
  <si>
    <t>Amadio</t>
  </si>
  <si>
    <t>Michael Amadio</t>
  </si>
  <si>
    <t>04/01/1996</t>
  </si>
  <si>
    <t>Foegele</t>
  </si>
  <si>
    <t>Warren Foegele</t>
  </si>
  <si>
    <t>06/15/1993</t>
  </si>
  <si>
    <t>Boone</t>
  </si>
  <si>
    <t>Jenner</t>
  </si>
  <si>
    <t>Boone Jenner</t>
  </si>
  <si>
    <t>McCann</t>
  </si>
  <si>
    <t>Jared McCann</t>
  </si>
  <si>
    <t>McLeod</t>
  </si>
  <si>
    <t>Michael McLeod</t>
  </si>
  <si>
    <t>09/21/1999</t>
  </si>
  <si>
    <t>Ryan McLeod</t>
  </si>
  <si>
    <t>01/02/1996</t>
  </si>
  <si>
    <t>Middleton</t>
  </si>
  <si>
    <t>Jacob Middleton</t>
  </si>
  <si>
    <t>Keaton</t>
  </si>
  <si>
    <t>Keaton Middleton</t>
  </si>
  <si>
    <t>02/21/1989</t>
  </si>
  <si>
    <t>Muzzin</t>
  </si>
  <si>
    <t>Jake Muzzin</t>
  </si>
  <si>
    <t>08/10/1992</t>
  </si>
  <si>
    <t>Tanner Pearson</t>
  </si>
  <si>
    <t>07/01/1994</t>
  </si>
  <si>
    <t>Tierney</t>
  </si>
  <si>
    <t>Chris Tierney</t>
  </si>
  <si>
    <t>Judd Moldaver</t>
  </si>
  <si>
    <t>06/09/1998</t>
  </si>
  <si>
    <t>Bean</t>
  </si>
  <si>
    <t>Jake Bean</t>
  </si>
  <si>
    <t>07/30/1999</t>
  </si>
  <si>
    <t>Bowers</t>
  </si>
  <si>
    <t>Shane Bowers</t>
  </si>
  <si>
    <t>06/05/1998</t>
  </si>
  <si>
    <t>Kale</t>
  </si>
  <si>
    <t>Clague</t>
  </si>
  <si>
    <t>Kale Clague</t>
  </si>
  <si>
    <t>03/02/1995</t>
  </si>
  <si>
    <t>Domi</t>
  </si>
  <si>
    <t>Max Domi</t>
  </si>
  <si>
    <t>08/10/1989</t>
  </si>
  <si>
    <t>Gagner</t>
  </si>
  <si>
    <t>Sam Gagner</t>
  </si>
  <si>
    <t>03/11/1996</t>
  </si>
  <si>
    <t>Conor</t>
  </si>
  <si>
    <t>Garland</t>
  </si>
  <si>
    <t>Conor Garland</t>
  </si>
  <si>
    <t>Geekie</t>
  </si>
  <si>
    <t>Morgan Geekie</t>
  </si>
  <si>
    <t>08/13/1998</t>
  </si>
  <si>
    <t>Hart</t>
  </si>
  <si>
    <t>Carter Hart</t>
  </si>
  <si>
    <t>06/01/1990</t>
  </si>
  <si>
    <t>Roman</t>
  </si>
  <si>
    <t>Josi</t>
  </si>
  <si>
    <t>Roman Josi</t>
  </si>
  <si>
    <t>02/23/1994</t>
  </si>
  <si>
    <t>Stefan</t>
  </si>
  <si>
    <t>Matteau</t>
  </si>
  <si>
    <t>Stefan Matteau</t>
  </si>
  <si>
    <t>09/17/1997</t>
  </si>
  <si>
    <t>Auston</t>
  </si>
  <si>
    <t>Matthews</t>
  </si>
  <si>
    <t>Auston Matthews</t>
  </si>
  <si>
    <t>01/13/1997</t>
  </si>
  <si>
    <t>McDavid</t>
  </si>
  <si>
    <t>Connor McDavid</t>
  </si>
  <si>
    <t>01/20/1996</t>
  </si>
  <si>
    <t>Roland</t>
  </si>
  <si>
    <t>McKeown</t>
  </si>
  <si>
    <t>Roland McKeown</t>
  </si>
  <si>
    <t>11/15/1994</t>
  </si>
  <si>
    <t>Pesce</t>
  </si>
  <si>
    <t>Brett Pesce</t>
  </si>
  <si>
    <t>Riemsdyk</t>
  </si>
  <si>
    <t>Van</t>
  </si>
  <si>
    <t>Riemsdyk van</t>
  </si>
  <si>
    <t>07/19/1997</t>
  </si>
  <si>
    <t>Werenski</t>
  </si>
  <si>
    <t>Zach Werenski</t>
  </si>
  <si>
    <t>Brown</t>
  </si>
  <si>
    <t>Connor Brown</t>
  </si>
  <si>
    <t>Justin Duberman</t>
  </si>
  <si>
    <t>05/25/1994</t>
  </si>
  <si>
    <t>Benning</t>
  </si>
  <si>
    <t>Matt Benning</t>
  </si>
  <si>
    <t>08/05/1996</t>
  </si>
  <si>
    <t>Anders</t>
  </si>
  <si>
    <t>Bjork A</t>
  </si>
  <si>
    <t>Anders Bjork A</t>
  </si>
  <si>
    <t>Drake</t>
  </si>
  <si>
    <t>Caggiula</t>
  </si>
  <si>
    <t>Drake Caggiula</t>
  </si>
  <si>
    <t>01/20/1993</t>
  </si>
  <si>
    <t>Kuraly</t>
  </si>
  <si>
    <t>Sean Kuraly</t>
  </si>
  <si>
    <t>Ward</t>
  </si>
  <si>
    <t>Taylor Ward</t>
  </si>
  <si>
    <t>Keith McKittrick</t>
  </si>
  <si>
    <t>11/16/1999</t>
  </si>
  <si>
    <t>Paul</t>
  </si>
  <si>
    <t>Cotter</t>
  </si>
  <si>
    <t>Paul Cotter</t>
  </si>
  <si>
    <t>Kevin Epp</t>
  </si>
  <si>
    <t>02/09/1995</t>
  </si>
  <si>
    <t>Andre</t>
  </si>
  <si>
    <t>Burakovsky</t>
  </si>
  <si>
    <t>Andre Burakovsky</t>
  </si>
  <si>
    <t>06/13/2001</t>
  </si>
  <si>
    <t>Bowen</t>
  </si>
  <si>
    <t>Byram</t>
  </si>
  <si>
    <t>Bowen Byram</t>
  </si>
  <si>
    <t>02/23/1990</t>
  </si>
  <si>
    <t>Connauton</t>
  </si>
  <si>
    <t>Kevin Connauton</t>
  </si>
  <si>
    <t>07/17/1991</t>
  </si>
  <si>
    <t>Ekman-Larsson</t>
  </si>
  <si>
    <t>Oliver Ekman-Larsson</t>
  </si>
  <si>
    <t>08/16/1990</t>
  </si>
  <si>
    <t>Hamonic</t>
  </si>
  <si>
    <t>Travis Hamonic</t>
  </si>
  <si>
    <t>Johnsson</t>
  </si>
  <si>
    <t>Andreas Johnsson</t>
  </si>
  <si>
    <t>03/15/2000</t>
  </si>
  <si>
    <t>Kupari</t>
  </si>
  <si>
    <t>Rasmus Kupari</t>
  </si>
  <si>
    <t>04/29/1997</t>
  </si>
  <si>
    <t>Jacob Larsson</t>
  </si>
  <si>
    <t>08/15/1996</t>
  </si>
  <si>
    <t>Lindblom</t>
  </si>
  <si>
    <t>Oskar Lindblom</t>
  </si>
  <si>
    <t>08/31/1998</t>
  </si>
  <si>
    <t>Moverare</t>
  </si>
  <si>
    <t>Jacob Moverare</t>
  </si>
  <si>
    <t>05/12/1989</t>
  </si>
  <si>
    <t>Antti</t>
  </si>
  <si>
    <t>Raanta</t>
  </si>
  <si>
    <t>Antti Raanta</t>
  </si>
  <si>
    <t>01/20/1987</t>
  </si>
  <si>
    <t>Reaves</t>
  </si>
  <si>
    <t>Ryan Reaves</t>
  </si>
  <si>
    <t>11/03/1998</t>
  </si>
  <si>
    <t>Shaw</t>
  </si>
  <si>
    <t>Mason Shaw</t>
  </si>
  <si>
    <t>08/24/1997</t>
  </si>
  <si>
    <t>Wotherspoon</t>
  </si>
  <si>
    <t>Parker Wotherspoon</t>
  </si>
  <si>
    <t>03/12/1993</t>
  </si>
  <si>
    <t>Tyler Wotherspoon</t>
  </si>
  <si>
    <t>04/19/1995</t>
  </si>
  <si>
    <t>Juuse</t>
  </si>
  <si>
    <t>Saros</t>
  </si>
  <si>
    <t>Juuse Saros</t>
  </si>
  <si>
    <t>Kevin Magnuson</t>
  </si>
  <si>
    <t>03/06/1985</t>
  </si>
  <si>
    <t>Pierre-Edouard</t>
  </si>
  <si>
    <t>Bellemare</t>
  </si>
  <si>
    <t>Pierre-Edouard Bellemare</t>
  </si>
  <si>
    <t>09/05/1989</t>
  </si>
  <si>
    <t>Craig</t>
  </si>
  <si>
    <t>Craig Smith</t>
  </si>
  <si>
    <t>Ian Cole</t>
  </si>
  <si>
    <t>02/02/1996</t>
  </si>
  <si>
    <t>Dvorak</t>
  </si>
  <si>
    <t>Christian Dvorak</t>
  </si>
  <si>
    <t>Kurt Overhardt</t>
  </si>
  <si>
    <t>04/08/1993</t>
  </si>
  <si>
    <t>Viktor</t>
  </si>
  <si>
    <t>Arvidsson</t>
  </si>
  <si>
    <t>Viktor Arvidsson</t>
  </si>
  <si>
    <t>01/09/1992</t>
  </si>
  <si>
    <t>Campbell</t>
  </si>
  <si>
    <t>Jack Campbell</t>
  </si>
  <si>
    <t>07/08/1994</t>
  </si>
  <si>
    <t>Copp</t>
  </si>
  <si>
    <t>Andrew Copp</t>
  </si>
  <si>
    <t>03/20/2000</t>
  </si>
  <si>
    <t>Damiani</t>
  </si>
  <si>
    <t>Riley Damiani</t>
  </si>
  <si>
    <t>05/24/1990</t>
  </si>
  <si>
    <t>Mattias</t>
  </si>
  <si>
    <t>Ekholm</t>
  </si>
  <si>
    <t>Mattias Ekholm</t>
  </si>
  <si>
    <t>Eyssimont</t>
  </si>
  <si>
    <t>Michael Eyssimont</t>
  </si>
  <si>
    <t>12/02/1991</t>
  </si>
  <si>
    <t>Fast</t>
  </si>
  <si>
    <t>Jesper Fast</t>
  </si>
  <si>
    <t>12/13/1998</t>
  </si>
  <si>
    <t>Callan</t>
  </si>
  <si>
    <t>Foote</t>
  </si>
  <si>
    <t>Cal Foote</t>
  </si>
  <si>
    <t>08/26/1996</t>
  </si>
  <si>
    <t>Gambrell</t>
  </si>
  <si>
    <t>Dylan Gambrell</t>
  </si>
  <si>
    <t>07/14/1993</t>
  </si>
  <si>
    <t>Gibson</t>
  </si>
  <si>
    <t>John Gibson</t>
  </si>
  <si>
    <t>Gustavsson</t>
  </si>
  <si>
    <t>Filip Gustavsson</t>
  </si>
  <si>
    <t>Jansen</t>
  </si>
  <si>
    <t>Harkins</t>
  </si>
  <si>
    <t>Jansen Harkins</t>
  </si>
  <si>
    <t>04/04/1991</t>
  </si>
  <si>
    <t>Magnus</t>
  </si>
  <si>
    <t>Hellberg</t>
  </si>
  <si>
    <t>Magnus Hellberg</t>
  </si>
  <si>
    <t>11/16/1997</t>
  </si>
  <si>
    <t>Johansen</t>
  </si>
  <si>
    <t>Lucas Johansen</t>
  </si>
  <si>
    <t>07/31/1992</t>
  </si>
  <si>
    <t>Ryan Johansen</t>
  </si>
  <si>
    <t>02/17/1998</t>
  </si>
  <si>
    <t>Max Jones</t>
  </si>
  <si>
    <t>09/24/1988</t>
  </si>
  <si>
    <t>Kampfer</t>
  </si>
  <si>
    <t>Steven Kampfer</t>
  </si>
  <si>
    <t>Jujhar</t>
  </si>
  <si>
    <t>Khaira</t>
  </si>
  <si>
    <t>Jujhar Khaira</t>
  </si>
  <si>
    <t>11/29/1994</t>
  </si>
  <si>
    <t>Anton Lindholm</t>
  </si>
  <si>
    <t>09/12/1996</t>
  </si>
  <si>
    <t>Mackey</t>
  </si>
  <si>
    <t>Connor Mackey</t>
  </si>
  <si>
    <t>01/05/1994</t>
  </si>
  <si>
    <t>Dakota</t>
  </si>
  <si>
    <t>Mermis</t>
  </si>
  <si>
    <t>Dakota Mermis</t>
  </si>
  <si>
    <t>05/09/1989</t>
  </si>
  <si>
    <t>Nash</t>
  </si>
  <si>
    <t>Riley Nash</t>
  </si>
  <si>
    <t>02/02/1994</t>
  </si>
  <si>
    <t>Rosen</t>
  </si>
  <si>
    <t>Calle Rosen</t>
  </si>
  <si>
    <t>02/15/1993</t>
  </si>
  <si>
    <t>Robbie</t>
  </si>
  <si>
    <t>Russo</t>
  </si>
  <si>
    <t>Robbie Russo</t>
  </si>
  <si>
    <t>08/16/1997</t>
  </si>
  <si>
    <t>Ryfors</t>
  </si>
  <si>
    <t>Simon Ryfors</t>
  </si>
  <si>
    <t>02/23/1996</t>
  </si>
  <si>
    <t>Schmaltz</t>
  </si>
  <si>
    <t>Nick Schmaltz</t>
  </si>
  <si>
    <t>Jaccob</t>
  </si>
  <si>
    <t>Slavin</t>
  </si>
  <si>
    <t>Jaccob Slavin</t>
  </si>
  <si>
    <t>03/22/1982</t>
  </si>
  <si>
    <t>Mike Smith</t>
  </si>
  <si>
    <t>09/10/1997</t>
  </si>
  <si>
    <t>Terry</t>
  </si>
  <si>
    <t>Troy Terry</t>
  </si>
  <si>
    <t>02/26/1994</t>
  </si>
  <si>
    <t>Trouba</t>
  </si>
  <si>
    <t>Jacob Trouba</t>
  </si>
  <si>
    <t>02/25/1996</t>
  </si>
  <si>
    <t>Dominic</t>
  </si>
  <si>
    <t>Turgeon</t>
  </si>
  <si>
    <t>Dominic Turgeon</t>
  </si>
  <si>
    <t>08/14/1989</t>
  </si>
  <si>
    <t>Kyle</t>
  </si>
  <si>
    <t>Turris</t>
  </si>
  <si>
    <t>Kyle Turris</t>
  </si>
  <si>
    <t>06/23/1997</t>
  </si>
  <si>
    <t>Wagner</t>
  </si>
  <si>
    <t>Austin Wagner</t>
  </si>
  <si>
    <t>Sports Professional Management Inc.</t>
  </si>
  <si>
    <t>Lewis Gross</t>
  </si>
  <si>
    <t>12/01/1991</t>
  </si>
  <si>
    <t>Noel</t>
  </si>
  <si>
    <t>Acciari</t>
  </si>
  <si>
    <t>Noel Acciari</t>
  </si>
  <si>
    <t>Bjork</t>
  </si>
  <si>
    <t>Marcus Bjork</t>
  </si>
  <si>
    <t>06/18/1995</t>
  </si>
  <si>
    <t>Borgman</t>
  </si>
  <si>
    <t>Andreas Borgman</t>
  </si>
  <si>
    <t>09/11/1996</t>
  </si>
  <si>
    <t>Ross Colton</t>
  </si>
  <si>
    <t>09/06/1991</t>
  </si>
  <si>
    <t>Brian</t>
  </si>
  <si>
    <t>Dumoulin</t>
  </si>
  <si>
    <t>Brian Dumoulin</t>
  </si>
  <si>
    <t>07/22/1997</t>
  </si>
  <si>
    <t>Duszak</t>
  </si>
  <si>
    <t>Joseph Duszak</t>
  </si>
  <si>
    <t>06/08/1991</t>
  </si>
  <si>
    <t>Hanley</t>
  </si>
  <si>
    <t>Joel Hanley</t>
  </si>
  <si>
    <t>12/21/1993</t>
  </si>
  <si>
    <t>Iafallo</t>
  </si>
  <si>
    <t>Alex Iafallo</t>
  </si>
  <si>
    <t>04/12/1991</t>
  </si>
  <si>
    <t>Torey</t>
  </si>
  <si>
    <t>Krug</t>
  </si>
  <si>
    <t>Torey Krug</t>
  </si>
  <si>
    <t>09/16/1997</t>
  </si>
  <si>
    <t>Limoges</t>
  </si>
  <si>
    <t>Alex Limoges</t>
  </si>
  <si>
    <t>MacKenzie</t>
  </si>
  <si>
    <t>MacEachern</t>
  </si>
  <si>
    <t>MacKenzie MacEachern</t>
  </si>
  <si>
    <t>03/02/1998</t>
  </si>
  <si>
    <t>Nylander</t>
  </si>
  <si>
    <t>Alexander Nylander</t>
  </si>
  <si>
    <t>11/12/2000</t>
  </si>
  <si>
    <t>Pinto</t>
  </si>
  <si>
    <t>Shane Pinto</t>
  </si>
  <si>
    <t>03/19/1996</t>
  </si>
  <si>
    <t>Priskie</t>
  </si>
  <si>
    <t>Chase Priskie</t>
  </si>
  <si>
    <t>10/27/1992</t>
  </si>
  <si>
    <t>Saad</t>
  </si>
  <si>
    <t>Brandon Saad</t>
  </si>
  <si>
    <t>Salo</t>
  </si>
  <si>
    <t>Robin Salo</t>
  </si>
  <si>
    <t>03/07/2000</t>
  </si>
  <si>
    <t>Rasmus Sandin</t>
  </si>
  <si>
    <t>06/08/1992</t>
  </si>
  <si>
    <t>Sheary</t>
  </si>
  <si>
    <t>Conor Sheary</t>
  </si>
  <si>
    <t>11/24/1998</t>
  </si>
  <si>
    <t>Swayman</t>
  </si>
  <si>
    <t>Jeremy Swayman</t>
  </si>
  <si>
    <t>Sports Management Group, Inc.</t>
  </si>
  <si>
    <t>Marc Levine</t>
  </si>
  <si>
    <t>05/05/1992</t>
  </si>
  <si>
    <t>Criscuolo</t>
  </si>
  <si>
    <t>Kyle Criscuolo</t>
  </si>
  <si>
    <t>Shayne</t>
  </si>
  <si>
    <t>Gostisbehere</t>
  </si>
  <si>
    <t>Shayne Gostisbehere</t>
  </si>
  <si>
    <t>09/20/1992</t>
  </si>
  <si>
    <t>Simek</t>
  </si>
  <si>
    <t>Radim Simek</t>
  </si>
  <si>
    <t>08/01/1986</t>
  </si>
  <si>
    <t>Stralman</t>
  </si>
  <si>
    <t>Anton Stralman</t>
  </si>
  <si>
    <t>International Sports Advisors Co., Inc.</t>
  </si>
  <si>
    <t>Mark Gandler</t>
  </si>
  <si>
    <t>12/27/1992</t>
  </si>
  <si>
    <t>Christopher</t>
  </si>
  <si>
    <t>Christopher Gibson</t>
  </si>
  <si>
    <t>06/07/1997</t>
  </si>
  <si>
    <t>Denis</t>
  </si>
  <si>
    <t>Gurianov</t>
  </si>
  <si>
    <t>Denis Gurianov</t>
  </si>
  <si>
    <t>04/29/1988</t>
  </si>
  <si>
    <t>Toews</t>
  </si>
  <si>
    <t>Jonathan Toews</t>
  </si>
  <si>
    <t>09/02/1995</t>
  </si>
  <si>
    <t>Aleksander</t>
  </si>
  <si>
    <t>Barkov</t>
  </si>
  <si>
    <t>Aleksander Barkov</t>
  </si>
  <si>
    <t>04/17/1995</t>
  </si>
  <si>
    <t>Pavel</t>
  </si>
  <si>
    <t>Buchnevich</t>
  </si>
  <si>
    <t>Pavel Buchnevich</t>
  </si>
  <si>
    <t>Todd Diamond</t>
  </si>
  <si>
    <t>02/26/1992</t>
  </si>
  <si>
    <t>Granlund</t>
  </si>
  <si>
    <t>Mikael Granlund</t>
  </si>
  <si>
    <t>Ville</t>
  </si>
  <si>
    <t>Husso</t>
  </si>
  <si>
    <t>Ville Husso</t>
  </si>
  <si>
    <t>Provorov</t>
  </si>
  <si>
    <t>Ivan Provorov</t>
  </si>
  <si>
    <t>03/26/2000</t>
  </si>
  <si>
    <t>Andrei Svechnikov</t>
  </si>
  <si>
    <t>Future Sports LLC co Stowe Law PLLC</t>
  </si>
  <si>
    <t>Mark Stowe</t>
  </si>
  <si>
    <t>04/21/1986</t>
  </si>
  <si>
    <t>Edler</t>
  </si>
  <si>
    <t>Alexander Edler</t>
  </si>
  <si>
    <t>Markus Lehto</t>
  </si>
  <si>
    <t>05/18/1997</t>
  </si>
  <si>
    <t>Ahcan</t>
  </si>
  <si>
    <t>Jack Ahcan</t>
  </si>
  <si>
    <t>08/06/1997</t>
  </si>
  <si>
    <t>Henrik</t>
  </si>
  <si>
    <t>Borgstrom</t>
  </si>
  <si>
    <t>Henrik Borgstrom</t>
  </si>
  <si>
    <t>09/30/1993</t>
  </si>
  <si>
    <t>Greco</t>
  </si>
  <si>
    <t>Anthony Greco</t>
  </si>
  <si>
    <t>11/17/1996</t>
  </si>
  <si>
    <t>Roope</t>
  </si>
  <si>
    <t>Hintz</t>
  </si>
  <si>
    <t>Roope Hintz</t>
  </si>
  <si>
    <t>12/03/1995</t>
  </si>
  <si>
    <t>Julius</t>
  </si>
  <si>
    <t>Honka</t>
  </si>
  <si>
    <t>Julius Honka</t>
  </si>
  <si>
    <t>Juolevi</t>
  </si>
  <si>
    <t>Olli Juolevi</t>
  </si>
  <si>
    <t>07/23/1996</t>
  </si>
  <si>
    <t>Kasperi</t>
  </si>
  <si>
    <t>Kapanen</t>
  </si>
  <si>
    <t>Kasperi Kapanen</t>
  </si>
  <si>
    <t>01/12/1998</t>
  </si>
  <si>
    <t>Karlstrom</t>
  </si>
  <si>
    <t>Fredrik Karlstrom</t>
  </si>
  <si>
    <t>07/24/1992</t>
  </si>
  <si>
    <t>Kero</t>
  </si>
  <si>
    <t>Tanner Kero</t>
  </si>
  <si>
    <t>06/17/1995</t>
  </si>
  <si>
    <t>Teemu</t>
  </si>
  <si>
    <t>Kivihalme</t>
  </si>
  <si>
    <t>Teemu Kivihalme</t>
  </si>
  <si>
    <t>02/25/1998</t>
  </si>
  <si>
    <t>Koppanen</t>
  </si>
  <si>
    <t>Joona Koppanen</t>
  </si>
  <si>
    <t>04/28/1994</t>
  </si>
  <si>
    <t>Joonas</t>
  </si>
  <si>
    <t>Korpisalo</t>
  </si>
  <si>
    <t>Joonas Korpisalo</t>
  </si>
  <si>
    <t>07/06/2000</t>
  </si>
  <si>
    <t>Jesperi</t>
  </si>
  <si>
    <t>Kotkaniemi</t>
  </si>
  <si>
    <t>Jesperi Kotkaniemi</t>
  </si>
  <si>
    <t>Petteri</t>
  </si>
  <si>
    <t>Lindbohm</t>
  </si>
  <si>
    <t>Petteri Lindbohm</t>
  </si>
  <si>
    <t>05/23/1994</t>
  </si>
  <si>
    <t>Esa</t>
  </si>
  <si>
    <t>Lindell</t>
  </si>
  <si>
    <t>Esa Lindell</t>
  </si>
  <si>
    <t>03/09/1999</t>
  </si>
  <si>
    <t>Ukko-Pekka</t>
  </si>
  <si>
    <t>Luukkonen</t>
  </si>
  <si>
    <t>Ukko-Pekka Luukkonen</t>
  </si>
  <si>
    <t>Niko</t>
  </si>
  <si>
    <t>Mikkola</t>
  </si>
  <si>
    <t>Niko Mikkola</t>
  </si>
  <si>
    <t>05/07/1998</t>
  </si>
  <si>
    <t>Puljujarvi</t>
  </si>
  <si>
    <t>Jesse Puljujarvi</t>
  </si>
  <si>
    <t>Valtteri</t>
  </si>
  <si>
    <t>Puustinen</t>
  </si>
  <si>
    <t>Valtteri Puustinen</t>
  </si>
  <si>
    <t>03/31/1999</t>
  </si>
  <si>
    <t>Rondbjerg</t>
  </si>
  <si>
    <t>Jonas Rondbjerg</t>
  </si>
  <si>
    <t>Seney</t>
  </si>
  <si>
    <t>Brett Seney</t>
  </si>
  <si>
    <t>Joe</t>
  </si>
  <si>
    <t>Snively</t>
  </si>
  <si>
    <t>Joe Snively</t>
  </si>
  <si>
    <t>03/17/1994</t>
  </si>
  <si>
    <t>Suomela</t>
  </si>
  <si>
    <t>Antti Suomela</t>
  </si>
  <si>
    <t>Teuvo</t>
  </si>
  <si>
    <t>Teravainen</t>
  </si>
  <si>
    <t>Teuvo Teravainen</t>
  </si>
  <si>
    <t>WIN Hockey Agency</t>
  </si>
  <si>
    <t>Matt Keator</t>
  </si>
  <si>
    <t>05/04/1989</t>
  </si>
  <si>
    <t>Dell</t>
  </si>
  <si>
    <t>Aaron Dell</t>
  </si>
  <si>
    <t>04/09/1996</t>
  </si>
  <si>
    <t>Donato</t>
  </si>
  <si>
    <t>Ryan Donato</t>
  </si>
  <si>
    <t>Fox</t>
  </si>
  <si>
    <t>Adam Fox</t>
  </si>
  <si>
    <t>10/03/1996</t>
  </si>
  <si>
    <t>Gaudette</t>
  </si>
  <si>
    <t>Adam Gaudette</t>
  </si>
  <si>
    <t>01/22/1994</t>
  </si>
  <si>
    <t>Jon</t>
  </si>
  <si>
    <t>Gillies</t>
  </si>
  <si>
    <t>Jon Gillies</t>
  </si>
  <si>
    <t>11/23/1991</t>
  </si>
  <si>
    <t>Garnet</t>
  </si>
  <si>
    <t>Hathaway</t>
  </si>
  <si>
    <t>Garnet Hathaway</t>
  </si>
  <si>
    <t>Holm</t>
  </si>
  <si>
    <t>Arvid Holm</t>
  </si>
  <si>
    <t>09/19/1995</t>
  </si>
  <si>
    <t>Jonas Johansson</t>
  </si>
  <si>
    <t>09/14/1989</t>
  </si>
  <si>
    <t>Killorn</t>
  </si>
  <si>
    <t>Alex Killorn</t>
  </si>
  <si>
    <t>04/30/1991</t>
  </si>
  <si>
    <t>Kreider</t>
  </si>
  <si>
    <t>Chris Kreider</t>
  </si>
  <si>
    <t>08/07/1998</t>
  </si>
  <si>
    <t>Leonard</t>
  </si>
  <si>
    <t>John Leonard</t>
  </si>
  <si>
    <t>04/30/1995</t>
  </si>
  <si>
    <t>Malone</t>
  </si>
  <si>
    <t>Sean Malone</t>
  </si>
  <si>
    <t>10/14/1992</t>
  </si>
  <si>
    <t>Mayfield</t>
  </si>
  <si>
    <t>Scott Mayfield</t>
  </si>
  <si>
    <t>07/26/1999</t>
  </si>
  <si>
    <t>McLaughlin</t>
  </si>
  <si>
    <t>Marc McLaughlin</t>
  </si>
  <si>
    <t>04/11/1994</t>
  </si>
  <si>
    <t>Montour</t>
  </si>
  <si>
    <t>Brandon Montour</t>
  </si>
  <si>
    <t>Drew</t>
  </si>
  <si>
    <t>Drew O'Connor</t>
  </si>
  <si>
    <t>01/30/1994</t>
  </si>
  <si>
    <t>Daniel</t>
  </si>
  <si>
    <t>O'Regan</t>
  </si>
  <si>
    <t>Danny O'Regan</t>
  </si>
  <si>
    <t>Pinho</t>
  </si>
  <si>
    <t>Brian Pinho</t>
  </si>
  <si>
    <t>03/16/1998</t>
  </si>
  <si>
    <t>Rifai</t>
  </si>
  <si>
    <t>Marshall Rifai</t>
  </si>
  <si>
    <t>07/16/1991</t>
  </si>
  <si>
    <t>Nate</t>
  </si>
  <si>
    <t>Schmidt</t>
  </si>
  <si>
    <t>Nate Schmidt</t>
  </si>
  <si>
    <t>Ryan Shea</t>
  </si>
  <si>
    <t>05/03/1995</t>
  </si>
  <si>
    <t>Sturm</t>
  </si>
  <si>
    <t>Nico Sturm</t>
  </si>
  <si>
    <t>11/29/1990</t>
  </si>
  <si>
    <t>Andrej</t>
  </si>
  <si>
    <t>Sustr</t>
  </si>
  <si>
    <t>Andrej Sustr</t>
  </si>
  <si>
    <t>04/21/1999</t>
  </si>
  <si>
    <t>Reilly</t>
  </si>
  <si>
    <t>Walsh</t>
  </si>
  <si>
    <t>Reilly Walsh</t>
  </si>
  <si>
    <t>08/31/1986</t>
  </si>
  <si>
    <t>Wheeler</t>
  </si>
  <si>
    <t>Blake Wheeler</t>
  </si>
  <si>
    <t>Mazerolle &amp; Lemay LLP</t>
  </si>
  <si>
    <t>Matthew Ebbs</t>
  </si>
  <si>
    <t>01/07/1994</t>
  </si>
  <si>
    <t>Weegar</t>
  </si>
  <si>
    <t>MacKenzie Weegar</t>
  </si>
  <si>
    <t>Matthew Federico</t>
  </si>
  <si>
    <t>02/05/1998</t>
  </si>
  <si>
    <t>Ethen</t>
  </si>
  <si>
    <t>Frank</t>
  </si>
  <si>
    <t>Ethen Frank</t>
  </si>
  <si>
    <t>06/25/1992</t>
  </si>
  <si>
    <t>Oesterle</t>
  </si>
  <si>
    <t>Jordan Oesterle</t>
  </si>
  <si>
    <t>04/23/1990</t>
  </si>
  <si>
    <t>Tennyson</t>
  </si>
  <si>
    <t>Matt Tennyson</t>
  </si>
  <si>
    <t>Matthew Oates</t>
  </si>
  <si>
    <t>09/20/1994</t>
  </si>
  <si>
    <t>Hartman</t>
  </si>
  <si>
    <t>Ryan Hartman</t>
  </si>
  <si>
    <t>11/19/1990</t>
  </si>
  <si>
    <t>Moore</t>
  </si>
  <si>
    <t>John Moore</t>
  </si>
  <si>
    <t>12/23/1986</t>
  </si>
  <si>
    <t>T.J.</t>
  </si>
  <si>
    <t>Oshie</t>
  </si>
  <si>
    <t>T.J. Oshie</t>
  </si>
  <si>
    <t>02/08/1989</t>
  </si>
  <si>
    <t>Brendan Smith</t>
  </si>
  <si>
    <t>04/14/1990</t>
  </si>
  <si>
    <t>Witkowski</t>
  </si>
  <si>
    <t>Luke Witkowski</t>
  </si>
  <si>
    <t>Moliver Sports Management</t>
  </si>
  <si>
    <t>Maxim Moliver</t>
  </si>
  <si>
    <t>12/30/1995</t>
  </si>
  <si>
    <t>Igor</t>
  </si>
  <si>
    <t>Shesterkin</t>
  </si>
  <si>
    <t>Igor Shesterkin</t>
  </si>
  <si>
    <t>03/12/1989</t>
  </si>
  <si>
    <t>Dadonov</t>
  </si>
  <si>
    <t>Evgenii Dadonov</t>
  </si>
  <si>
    <t>The Orr Hockey Group</t>
  </si>
  <si>
    <t>Michael Curran</t>
  </si>
  <si>
    <t>03/17/1997</t>
  </si>
  <si>
    <t>Bracco</t>
  </si>
  <si>
    <t>Jeremy Bracco</t>
  </si>
  <si>
    <t>06/19/1998</t>
  </si>
  <si>
    <t>Cam</t>
  </si>
  <si>
    <t>Dineen</t>
  </si>
  <si>
    <t>Cam Dineen</t>
  </si>
  <si>
    <t>12/01/1993</t>
  </si>
  <si>
    <t>Gambardella</t>
  </si>
  <si>
    <t>Joseph Gambardella</t>
  </si>
  <si>
    <t>12/12/1995</t>
  </si>
  <si>
    <t>Labanc</t>
  </si>
  <si>
    <t>Kevin Labanc</t>
  </si>
  <si>
    <t>12/21/1997</t>
  </si>
  <si>
    <t>McAvoy</t>
  </si>
  <si>
    <t>Charlie McAvoy</t>
  </si>
  <si>
    <t>04/22/1999</t>
  </si>
  <si>
    <t>Eeli</t>
  </si>
  <si>
    <t>Tolvanen</t>
  </si>
  <si>
    <t>Eeli Tolvanen</t>
  </si>
  <si>
    <t>Eclipse Sports Management</t>
  </si>
  <si>
    <t>Michael Deutsch</t>
  </si>
  <si>
    <t>06/22/2000</t>
  </si>
  <si>
    <t>Dostal</t>
  </si>
  <si>
    <t>Lukas Dostal</t>
  </si>
  <si>
    <t>Holmberg</t>
  </si>
  <si>
    <t>Pontus Holmberg</t>
  </si>
  <si>
    <t>01/08/1993</t>
  </si>
  <si>
    <t>William Karlsson</t>
  </si>
  <si>
    <t>Kellman</t>
  </si>
  <si>
    <t>Joel Kellman</t>
  </si>
  <si>
    <t>01/15/1999</t>
  </si>
  <si>
    <t>Necas</t>
  </si>
  <si>
    <t>Martin Necas</t>
  </si>
  <si>
    <t>Michael Kaye</t>
  </si>
  <si>
    <t>05/29/1997</t>
  </si>
  <si>
    <t>Jeannot</t>
  </si>
  <si>
    <t>Tanner Jeannot</t>
  </si>
  <si>
    <t>Kaizen Sports &amp; Entertainment Ltd.</t>
  </si>
  <si>
    <t>Michael O'Rafferty</t>
  </si>
  <si>
    <t>07/10/1998</t>
  </si>
  <si>
    <t>Reese</t>
  </si>
  <si>
    <t>Reese Johnson</t>
  </si>
  <si>
    <t>Lucchini</t>
  </si>
  <si>
    <t>Jacob Lucchini</t>
  </si>
  <si>
    <t>MPR-Hockey Oy</t>
  </si>
  <si>
    <t>Mika Rautakallio</t>
  </si>
  <si>
    <t>05/31/1993</t>
  </si>
  <si>
    <t>Armia</t>
  </si>
  <si>
    <t>Joel Armia</t>
  </si>
  <si>
    <t>07/10/1997</t>
  </si>
  <si>
    <t>Kasper</t>
  </si>
  <si>
    <t>Bjorkqvist</t>
  </si>
  <si>
    <t>Kasper Bjorkqvist</t>
  </si>
  <si>
    <t>11/27/1992</t>
  </si>
  <si>
    <t>Anton Forsberg</t>
  </si>
  <si>
    <t>03/31/1992</t>
  </si>
  <si>
    <t>Jani</t>
  </si>
  <si>
    <t>Hakanpaa</t>
  </si>
  <si>
    <t>Jani Hakanpaa</t>
  </si>
  <si>
    <t>07/04/1995</t>
  </si>
  <si>
    <t>Artturi</t>
  </si>
  <si>
    <t>Lehkonen</t>
  </si>
  <si>
    <t>Artturi Lehkonen</t>
  </si>
  <si>
    <t>01/01/1999</t>
  </si>
  <si>
    <t>Urho</t>
  </si>
  <si>
    <t>Vaakanainen</t>
  </si>
  <si>
    <t>Urho Vaakanainen</t>
  </si>
  <si>
    <t>03/23/1996</t>
  </si>
  <si>
    <t>Kiviranta</t>
  </si>
  <si>
    <t>Joel Kiviranta</t>
  </si>
  <si>
    <t>Monir Kalgoum</t>
  </si>
  <si>
    <t>04/18/1993</t>
  </si>
  <si>
    <t>Mika</t>
  </si>
  <si>
    <t>Zibanejad</t>
  </si>
  <si>
    <t>Mika Zibanejad</t>
  </si>
  <si>
    <t>WD Sports &amp; Entertainment</t>
  </si>
  <si>
    <t>Murray Koontz</t>
  </si>
  <si>
    <t>Carcone</t>
  </si>
  <si>
    <t>Michael Carcone</t>
  </si>
  <si>
    <t>Crotty</t>
  </si>
  <si>
    <t>Cameron Crotty</t>
  </si>
  <si>
    <t>04/01/1999</t>
  </si>
  <si>
    <t>Cody</t>
  </si>
  <si>
    <t>Glass</t>
  </si>
  <si>
    <t>Cody Glass</t>
  </si>
  <si>
    <t>12/05/1998</t>
  </si>
  <si>
    <t>Hague</t>
  </si>
  <si>
    <t>Nicolas Hague</t>
  </si>
  <si>
    <t>04/19/1999</t>
  </si>
  <si>
    <t>Eetu</t>
  </si>
  <si>
    <t>Makiniemi</t>
  </si>
  <si>
    <t>Eetu Makiniemi</t>
  </si>
  <si>
    <t>Trevor</t>
  </si>
  <si>
    <t>Trevor Moore</t>
  </si>
  <si>
    <t>11/05/1993</t>
  </si>
  <si>
    <t>Sissons</t>
  </si>
  <si>
    <t>Colton Sissons</t>
  </si>
  <si>
    <t>Speers</t>
  </si>
  <si>
    <t>Blake Speers</t>
  </si>
  <si>
    <t>02/16/1999</t>
  </si>
  <si>
    <t>Owen</t>
  </si>
  <si>
    <t>Tippett</t>
  </si>
  <si>
    <t>Owen Tippett</t>
  </si>
  <si>
    <t>01/13/1992</t>
  </si>
  <si>
    <t>Watson</t>
  </si>
  <si>
    <t>Austin Watson</t>
  </si>
  <si>
    <t>I-C-E Hockey Agency</t>
  </si>
  <si>
    <t>Neil Sheehy</t>
  </si>
  <si>
    <t>04/19/1993</t>
  </si>
  <si>
    <t>Fogarty</t>
  </si>
  <si>
    <t>Steven Fogarty</t>
  </si>
  <si>
    <t>Kiersted</t>
  </si>
  <si>
    <t>Matt Kiersted</t>
  </si>
  <si>
    <t>03/20/1991</t>
  </si>
  <si>
    <t>Leddy</t>
  </si>
  <si>
    <t>Nick Leddy</t>
  </si>
  <si>
    <t>07/03/1990</t>
  </si>
  <si>
    <t>Lee</t>
  </si>
  <si>
    <t>Anders Lee</t>
  </si>
  <si>
    <t>11/22/1998</t>
  </si>
  <si>
    <t>Mittelstadt</t>
  </si>
  <si>
    <t>Casey Mittelstadt</t>
  </si>
  <si>
    <t>07/29/1995</t>
  </si>
  <si>
    <t>Gage</t>
  </si>
  <si>
    <t>Quinney</t>
  </si>
  <si>
    <t>Gage Quinney</t>
  </si>
  <si>
    <t>01/21/1985</t>
  </si>
  <si>
    <t>Ryan Suter</t>
  </si>
  <si>
    <t>Toninato</t>
  </si>
  <si>
    <t>Dominic Toninato</t>
  </si>
  <si>
    <t>Momentum Hockey</t>
  </si>
  <si>
    <t>Olivier Fortier</t>
  </si>
  <si>
    <t>02/09/1997</t>
  </si>
  <si>
    <t>Mathieu</t>
  </si>
  <si>
    <t>Mathieu Joseph</t>
  </si>
  <si>
    <t>07/01/1999</t>
  </si>
  <si>
    <t>Pierre-Olivier</t>
  </si>
  <si>
    <t>Pierre-Olivier Joseph</t>
  </si>
  <si>
    <t>09/16/1994</t>
  </si>
  <si>
    <t>Mantha</t>
  </si>
  <si>
    <t>Anthony Mantha</t>
  </si>
  <si>
    <t>Pat Brisson</t>
  </si>
  <si>
    <t>07/01/1995</t>
  </si>
  <si>
    <t>Bailey Ju</t>
  </si>
  <si>
    <t>Justin Bailey</t>
  </si>
  <si>
    <t>12/06/1997</t>
  </si>
  <si>
    <t>Bastian</t>
  </si>
  <si>
    <t>Nathan Bastian</t>
  </si>
  <si>
    <t>10/07/1999</t>
  </si>
  <si>
    <t>Beaudin</t>
  </si>
  <si>
    <t>Nicolas Beaudin</t>
  </si>
  <si>
    <t>07/21/1997</t>
  </si>
  <si>
    <t>Guillaume</t>
  </si>
  <si>
    <t>Brisebois</t>
  </si>
  <si>
    <t>Guillaume Brisebois</t>
  </si>
  <si>
    <t>06/19/1993</t>
  </si>
  <si>
    <t>Jonny</t>
  </si>
  <si>
    <t>Brodzinski</t>
  </si>
  <si>
    <t>Jonny Brodzinski</t>
  </si>
  <si>
    <t>01/02/2001</t>
  </si>
  <si>
    <t>Caufield</t>
  </si>
  <si>
    <t>Cole Caufield</t>
  </si>
  <si>
    <t>08/07/1987</t>
  </si>
  <si>
    <t>Sidney</t>
  </si>
  <si>
    <t>Crosby</t>
  </si>
  <si>
    <t>Sidney Crosby</t>
  </si>
  <si>
    <t>06/24/1998</t>
  </si>
  <si>
    <t>Pierre-Luc</t>
  </si>
  <si>
    <t>Dubois</t>
  </si>
  <si>
    <t>Pierre-Luc Dubois</t>
  </si>
  <si>
    <t>01/16/1991</t>
  </si>
  <si>
    <t>Duchene</t>
  </si>
  <si>
    <t>Matt Duchene</t>
  </si>
  <si>
    <t>10/28/1996</t>
  </si>
  <si>
    <t>Eichel</t>
  </si>
  <si>
    <t>Jack Eichel</t>
  </si>
  <si>
    <t>12/05/1991</t>
  </si>
  <si>
    <t>Fowler</t>
  </si>
  <si>
    <t>Cam Fowler</t>
  </si>
  <si>
    <t>02/12/1994</t>
  </si>
  <si>
    <t>Galchenyuk</t>
  </si>
  <si>
    <t>Alex Galchenyuk</t>
  </si>
  <si>
    <t>07/04/1990</t>
  </si>
  <si>
    <t>Gardiner</t>
  </si>
  <si>
    <t>Jake Gardiner</t>
  </si>
  <si>
    <t>Frederick</t>
  </si>
  <si>
    <t>Gaudreau</t>
  </si>
  <si>
    <t>Frederick Gaudreau</t>
  </si>
  <si>
    <t>Girard</t>
  </si>
  <si>
    <t>Samuel Girard</t>
  </si>
  <si>
    <t>05/04/2000</t>
  </si>
  <si>
    <t>Gruden</t>
  </si>
  <si>
    <t>Jonathan Gruden</t>
  </si>
  <si>
    <t>Hanifin</t>
  </si>
  <si>
    <t>Noah Hanifin</t>
  </si>
  <si>
    <t>02/14/1995</t>
  </si>
  <si>
    <t>Hayden</t>
  </si>
  <si>
    <t>John Hayden</t>
  </si>
  <si>
    <t>10/14/1999</t>
  </si>
  <si>
    <t>Quinn</t>
  </si>
  <si>
    <t>Quinn Hughes</t>
  </si>
  <si>
    <t>01/13/1987</t>
  </si>
  <si>
    <t>Jack Johnson</t>
  </si>
  <si>
    <t>06/06/1997</t>
  </si>
  <si>
    <t>Caleb</t>
  </si>
  <si>
    <t>Caleb Jones</t>
  </si>
  <si>
    <t>10/03/1994</t>
  </si>
  <si>
    <t>Seth</t>
  </si>
  <si>
    <t>Seth Jones</t>
  </si>
  <si>
    <t>11/19/1988</t>
  </si>
  <si>
    <t>Patrick Kane</t>
  </si>
  <si>
    <t>08/24/1987</t>
  </si>
  <si>
    <t>Anze</t>
  </si>
  <si>
    <t>Kopitar</t>
  </si>
  <si>
    <t>Anze Kopitar</t>
  </si>
  <si>
    <t>10/12/1999</t>
  </si>
  <si>
    <t>Kurashev</t>
  </si>
  <si>
    <t>Philipp Kurashev</t>
  </si>
  <si>
    <t>07/30/1996</t>
  </si>
  <si>
    <t>Larkin</t>
  </si>
  <si>
    <t>Dylan Larkin</t>
  </si>
  <si>
    <t>Lauzon</t>
  </si>
  <si>
    <t>Jeremy Lauzon</t>
  </si>
  <si>
    <t>09/01/1995</t>
  </si>
  <si>
    <t>MacKinnon</t>
  </si>
  <si>
    <t>Nathan MacKinnon</t>
  </si>
  <si>
    <t>Strauss</t>
  </si>
  <si>
    <t>Mann</t>
  </si>
  <si>
    <t>Strauss Mann</t>
  </si>
  <si>
    <t>12/27/1990</t>
  </si>
  <si>
    <t>Marchessault</t>
  </si>
  <si>
    <t>Jonathan Marchessault</t>
  </si>
  <si>
    <t>08/05/1995</t>
  </si>
  <si>
    <t>McCoshen</t>
  </si>
  <si>
    <t>Ian McCoshen</t>
  </si>
  <si>
    <t>03/27/2000</t>
  </si>
  <si>
    <t>McIsaac</t>
  </si>
  <si>
    <t>Jared McIsaac</t>
  </si>
  <si>
    <t>07/31/1995</t>
  </si>
  <si>
    <t>Michaelis</t>
  </si>
  <si>
    <t>Marc Michaelis</t>
  </si>
  <si>
    <t>03/10/1995</t>
  </si>
  <si>
    <t>Motte</t>
  </si>
  <si>
    <t>Tyler Motte</t>
  </si>
  <si>
    <t>04/16/1988</t>
  </si>
  <si>
    <t>Okposo</t>
  </si>
  <si>
    <t>Kyle Okposo</t>
  </si>
  <si>
    <t>11/12/1998</t>
  </si>
  <si>
    <t>Pettersson</t>
  </si>
  <si>
    <t>Elias Pettersson</t>
  </si>
  <si>
    <t>04/04/1999</t>
  </si>
  <si>
    <t>Reedy</t>
  </si>
  <si>
    <t>Scott Reedy</t>
  </si>
  <si>
    <t>07/13/1993</t>
  </si>
  <si>
    <t>Mike Reilly</t>
  </si>
  <si>
    <t>07/22/1999</t>
  </si>
  <si>
    <t>Robertson</t>
  </si>
  <si>
    <t>Jason Robertson</t>
  </si>
  <si>
    <t>Olivier</t>
  </si>
  <si>
    <t>Rodrigue</t>
  </si>
  <si>
    <t>Olivier Rodrigue</t>
  </si>
  <si>
    <t>Roy</t>
  </si>
  <si>
    <t>Nicolas Roy</t>
  </si>
  <si>
    <t>Samuelsson</t>
  </si>
  <si>
    <t>Mattias Samuelsson</t>
  </si>
  <si>
    <t>06/03/1993</t>
  </si>
  <si>
    <t>Seeler</t>
  </si>
  <si>
    <t>Nick Seeler</t>
  </si>
  <si>
    <t>04/01/1991</t>
  </si>
  <si>
    <t>Reilly Smith</t>
  </si>
  <si>
    <t>Sprong</t>
  </si>
  <si>
    <t>Daniel Sprong</t>
  </si>
  <si>
    <t>12/13/1991</t>
  </si>
  <si>
    <t>Vladimir</t>
  </si>
  <si>
    <t>Tarasenko</t>
  </si>
  <si>
    <t>Vladimir Tarasenko</t>
  </si>
  <si>
    <t>09/20/1990</t>
  </si>
  <si>
    <t>Tavares</t>
  </si>
  <si>
    <t>John Tavares</t>
  </si>
  <si>
    <t>04/24/1992</t>
  </si>
  <si>
    <t>Toffoli</t>
  </si>
  <si>
    <t>Tyler Toffoli</t>
  </si>
  <si>
    <t>06/13/2000</t>
  </si>
  <si>
    <t>Wahlstrom</t>
  </si>
  <si>
    <t>Oliver Wahlstrom</t>
  </si>
  <si>
    <t>09/22/1994</t>
  </si>
  <si>
    <t>Wennberg</t>
  </si>
  <si>
    <t>Alex Wennberg</t>
  </si>
  <si>
    <t>03/17/1995</t>
  </si>
  <si>
    <t>Wolanin</t>
  </si>
  <si>
    <t>Christian Wolanin</t>
  </si>
  <si>
    <t>01/05/2001</t>
  </si>
  <si>
    <t>York</t>
  </si>
  <si>
    <t>Cameron York</t>
  </si>
  <si>
    <t>03/20/2001</t>
  </si>
  <si>
    <t>Zegras</t>
  </si>
  <si>
    <t>Trevor Zegras</t>
  </si>
  <si>
    <t>01/12/1988</t>
  </si>
  <si>
    <t>Claude</t>
  </si>
  <si>
    <t>Giroux</t>
  </si>
  <si>
    <t>Claude Giroux</t>
  </si>
  <si>
    <t>03/21/1988</t>
  </si>
  <si>
    <t>Erik Johnson</t>
  </si>
  <si>
    <t>Patrick Morris</t>
  </si>
  <si>
    <t>Bailey</t>
  </si>
  <si>
    <t>Josh Bailey</t>
  </si>
  <si>
    <t>06/17/1994</t>
  </si>
  <si>
    <t>Barabanov</t>
  </si>
  <si>
    <t>Alexander Barabanov</t>
  </si>
  <si>
    <t>05/14/1996</t>
  </si>
  <si>
    <t>Louis</t>
  </si>
  <si>
    <t>Belpedio</t>
  </si>
  <si>
    <t>Louie Belpedio</t>
  </si>
  <si>
    <t>Carrick C</t>
  </si>
  <si>
    <t>Connor Carrick</t>
  </si>
  <si>
    <t>07/15/1997</t>
  </si>
  <si>
    <t>Cirelli</t>
  </si>
  <si>
    <t>Anthony Cirelli</t>
  </si>
  <si>
    <t>02/27/1991</t>
  </si>
  <si>
    <t>Cizikas</t>
  </si>
  <si>
    <t>Casey Cizikas</t>
  </si>
  <si>
    <t>11/18/1987</t>
  </si>
  <si>
    <t>Cal</t>
  </si>
  <si>
    <t>Clutterbuck</t>
  </si>
  <si>
    <t>Cal Clutterbuck</t>
  </si>
  <si>
    <t>06/24/1990</t>
  </si>
  <si>
    <t>Zotto</t>
  </si>
  <si>
    <t>Del</t>
  </si>
  <si>
    <t>Zotto Del</t>
  </si>
  <si>
    <t>06/09/1988</t>
  </si>
  <si>
    <t>Demers</t>
  </si>
  <si>
    <t>Jason Demers</t>
  </si>
  <si>
    <t>Dickinson</t>
  </si>
  <si>
    <t>Jason Dickinson</t>
  </si>
  <si>
    <t>Vince</t>
  </si>
  <si>
    <t>Dunn</t>
  </si>
  <si>
    <t>Vince Dunn</t>
  </si>
  <si>
    <t>08/10/1991</t>
  </si>
  <si>
    <t>Foligno</t>
  </si>
  <si>
    <t>Marcus Foligno</t>
  </si>
  <si>
    <t>10/31/1987</t>
  </si>
  <si>
    <t>Nick Foligno</t>
  </si>
  <si>
    <t>01/07/1992</t>
  </si>
  <si>
    <t>Gudbranson</t>
  </si>
  <si>
    <t>Erik Gudbranson</t>
  </si>
  <si>
    <t>06/09/2000</t>
  </si>
  <si>
    <t>Barrett</t>
  </si>
  <si>
    <t>Hayton</t>
  </si>
  <si>
    <t>Barrett Hayton</t>
  </si>
  <si>
    <t>03/02/1996</t>
  </si>
  <si>
    <t>Hodgson</t>
  </si>
  <si>
    <t>Hayden Hodgson</t>
  </si>
  <si>
    <t>04/05/1995</t>
  </si>
  <si>
    <t>Bo</t>
  </si>
  <si>
    <t>Horvat</t>
  </si>
  <si>
    <t>Bo Horvat</t>
  </si>
  <si>
    <t>03/11/1997</t>
  </si>
  <si>
    <t>Konecny</t>
  </si>
  <si>
    <t>Travis Konecny</t>
  </si>
  <si>
    <t>05/30/1994</t>
  </si>
  <si>
    <t>Laughton</t>
  </si>
  <si>
    <t>Scott Laughton</t>
  </si>
  <si>
    <t>01/31/1990</t>
  </si>
  <si>
    <t>Markstrom</t>
  </si>
  <si>
    <t>Jacob Markstrom</t>
  </si>
  <si>
    <t>12/31/1992</t>
  </si>
  <si>
    <t>Gerald</t>
  </si>
  <si>
    <t>Mayhew</t>
  </si>
  <si>
    <t>Gerry Mayhew</t>
  </si>
  <si>
    <t>McBain</t>
  </si>
  <si>
    <t>Jack McBain</t>
  </si>
  <si>
    <t>07/09/1997</t>
  </si>
  <si>
    <t>McNiven</t>
  </si>
  <si>
    <t>Michael McNiven</t>
  </si>
  <si>
    <t>10/12/1994</t>
  </si>
  <si>
    <t>Monahan</t>
  </si>
  <si>
    <t>Sean Monahan</t>
  </si>
  <si>
    <t>O'Reilly</t>
  </si>
  <si>
    <t>Ryan O'Reilly</t>
  </si>
  <si>
    <t>05/16/1985</t>
  </si>
  <si>
    <t>Corey</t>
  </si>
  <si>
    <t>Perry</t>
  </si>
  <si>
    <t>Corey Perry</t>
  </si>
  <si>
    <t>07/01/1993</t>
  </si>
  <si>
    <t>Ritchie</t>
  </si>
  <si>
    <t>Brett Ritchie</t>
  </si>
  <si>
    <t>12/05/1995</t>
  </si>
  <si>
    <t>Nick Ritchie</t>
  </si>
  <si>
    <t>03/17/1987</t>
  </si>
  <si>
    <t>Bobby Ryan</t>
  </si>
  <si>
    <t>07/30/1992</t>
  </si>
  <si>
    <t>Sabourin</t>
  </si>
  <si>
    <t>Scott Sabourin</t>
  </si>
  <si>
    <t>06/16/1999</t>
  </si>
  <si>
    <t>Dmitri</t>
  </si>
  <si>
    <t>Samorukov</t>
  </si>
  <si>
    <t>Dmitri Samorukov</t>
  </si>
  <si>
    <t>03/07/1997</t>
  </si>
  <si>
    <t>Strome</t>
  </si>
  <si>
    <t>Dylan Strome</t>
  </si>
  <si>
    <t>07/11/1993</t>
  </si>
  <si>
    <t>Ryan Strome</t>
  </si>
  <si>
    <t>Malcolm</t>
  </si>
  <si>
    <t>Subban</t>
  </si>
  <si>
    <t>Malcolm Subban</t>
  </si>
  <si>
    <t>01/03/1998</t>
  </si>
  <si>
    <t>Wells</t>
  </si>
  <si>
    <t>Dylan Wells</t>
  </si>
  <si>
    <t>05/26/1998</t>
  </si>
  <si>
    <t>Stanley</t>
  </si>
  <si>
    <t>Logan Stanley</t>
  </si>
  <si>
    <t>Lakonic Sports</t>
  </si>
  <si>
    <t>Patrick Sullivan</t>
  </si>
  <si>
    <t>04/22/1995</t>
  </si>
  <si>
    <t>Madison</t>
  </si>
  <si>
    <t>Bowey</t>
  </si>
  <si>
    <t>Madison Bowey</t>
  </si>
  <si>
    <t>01/09/1998</t>
  </si>
  <si>
    <t>Day</t>
  </si>
  <si>
    <t>Sean Day</t>
  </si>
  <si>
    <t>12/30/1997</t>
  </si>
  <si>
    <t>Sawchenko</t>
  </si>
  <si>
    <t>Zachary Sawchenko</t>
  </si>
  <si>
    <t>AC Hockey</t>
  </si>
  <si>
    <t>Patrik Aronsson</t>
  </si>
  <si>
    <t>08/24/1999</t>
  </si>
  <si>
    <t>Olle</t>
  </si>
  <si>
    <t>Lycksell</t>
  </si>
  <si>
    <t>Olle Lycksell</t>
  </si>
  <si>
    <t>Lawrence</t>
  </si>
  <si>
    <t>Pilut</t>
  </si>
  <si>
    <t>Lawrence Pilut</t>
  </si>
  <si>
    <t>01/12/1997</t>
  </si>
  <si>
    <t>Felix</t>
  </si>
  <si>
    <t>Sandstrom</t>
  </si>
  <si>
    <t>Felix Sandstrom</t>
  </si>
  <si>
    <t>Paul Capizzano</t>
  </si>
  <si>
    <t>04/27/1998</t>
  </si>
  <si>
    <t>Batherson</t>
  </si>
  <si>
    <t>Drake Batherson</t>
  </si>
  <si>
    <t>06/07/1990</t>
  </si>
  <si>
    <t>TJ</t>
  </si>
  <si>
    <t>Brodie</t>
  </si>
  <si>
    <t>T.J. Brodie</t>
  </si>
  <si>
    <t>04/16/1998</t>
  </si>
  <si>
    <t>Bunnaman</t>
  </si>
  <si>
    <t>Connor Bunnaman</t>
  </si>
  <si>
    <t>09/17/1995</t>
  </si>
  <si>
    <t>Bunting</t>
  </si>
  <si>
    <t>Michael Bunting</t>
  </si>
  <si>
    <t>08/13/1997</t>
  </si>
  <si>
    <t>Capobianco</t>
  </si>
  <si>
    <t>Kyle Capobianco</t>
  </si>
  <si>
    <t>10/26/1992</t>
  </si>
  <si>
    <t>Cramarossa</t>
  </si>
  <si>
    <t>Joseph Cramarossa</t>
  </si>
  <si>
    <t>Colle</t>
  </si>
  <si>
    <t>Dal</t>
  </si>
  <si>
    <t>Colle Dal</t>
  </si>
  <si>
    <t>10/09/1993</t>
  </si>
  <si>
    <t>DiGiuseppe</t>
  </si>
  <si>
    <t>Giuseppe Di</t>
  </si>
  <si>
    <t>07/14/1999</t>
  </si>
  <si>
    <t>Entwistle</t>
  </si>
  <si>
    <t>MacKenzie Entwistle</t>
  </si>
  <si>
    <t>Gaunce</t>
  </si>
  <si>
    <t>Brendan Gaunce</t>
  </si>
  <si>
    <t>Geertsen</t>
  </si>
  <si>
    <t>Mason Geertsen</t>
  </si>
  <si>
    <t>Zemgus</t>
  </si>
  <si>
    <t>Girgensons</t>
  </si>
  <si>
    <t>Zemgus Girgensons</t>
  </si>
  <si>
    <t>03/25/1998</t>
  </si>
  <si>
    <t>Gleason</t>
  </si>
  <si>
    <t>Ben Gleason</t>
  </si>
  <si>
    <t>01/04/1993</t>
  </si>
  <si>
    <t>Griffith</t>
  </si>
  <si>
    <t>Seth Griffith</t>
  </si>
  <si>
    <t>Houser</t>
  </si>
  <si>
    <t>Michael Houser</t>
  </si>
  <si>
    <t>05/07/1986</t>
  </si>
  <si>
    <t>Khudobin</t>
  </si>
  <si>
    <t>Anton Khudobin</t>
  </si>
  <si>
    <t>11/12/1987</t>
  </si>
  <si>
    <t>Little</t>
  </si>
  <si>
    <t>Bryan Little</t>
  </si>
  <si>
    <t>Marchment</t>
  </si>
  <si>
    <t>Mason Marchment</t>
  </si>
  <si>
    <t>06/08/1995</t>
  </si>
  <si>
    <t>Spencer Martin</t>
  </si>
  <si>
    <t>06/05/1995</t>
  </si>
  <si>
    <t>Dylan McLaughlin</t>
  </si>
  <si>
    <t>01/28/2001</t>
  </si>
  <si>
    <t>Newhook</t>
  </si>
  <si>
    <t>Alex Newhook</t>
  </si>
  <si>
    <t>02/04/1995</t>
  </si>
  <si>
    <t>Darnell</t>
  </si>
  <si>
    <t>Nurse</t>
  </si>
  <si>
    <t>Darnell Nurse</t>
  </si>
  <si>
    <t>03/20/1995</t>
  </si>
  <si>
    <t>Nick Paul</t>
  </si>
  <si>
    <t>08/16/1994</t>
  </si>
  <si>
    <t>Pelech</t>
  </si>
  <si>
    <t>Adam Pelech</t>
  </si>
  <si>
    <t>03/13/1998</t>
  </si>
  <si>
    <t>Pezzetta</t>
  </si>
  <si>
    <t>Michael Pezzetta</t>
  </si>
  <si>
    <t>Sgarbossa</t>
  </si>
  <si>
    <t>Michael Sgarbossa</t>
  </si>
  <si>
    <t>Stillman</t>
  </si>
  <si>
    <t>Riley Stillman</t>
  </si>
  <si>
    <t>09/18/1998</t>
  </si>
  <si>
    <t>Timmins</t>
  </si>
  <si>
    <t>Conor Timmins</t>
  </si>
  <si>
    <t>04/06/1997</t>
  </si>
  <si>
    <t>Zacha</t>
  </si>
  <si>
    <t>Pavel Zacha</t>
  </si>
  <si>
    <t>02/21/1997</t>
  </si>
  <si>
    <t>Zboril</t>
  </si>
  <si>
    <t>Jakub Zboril</t>
  </si>
  <si>
    <t>Paraphe Sports-Management</t>
  </si>
  <si>
    <t>Paul Corbeil</t>
  </si>
  <si>
    <t>Barre-Boulet</t>
  </si>
  <si>
    <t>Alex Barre-Boulet</t>
  </si>
  <si>
    <t>08/16/1995</t>
  </si>
  <si>
    <t>Desrosiers</t>
  </si>
  <si>
    <t>Philippe Desrosiers</t>
  </si>
  <si>
    <t>01/14/1999</t>
  </si>
  <si>
    <t>Arnaud</t>
  </si>
  <si>
    <t>Durandeau</t>
  </si>
  <si>
    <t>Arnaud Durandeau</t>
  </si>
  <si>
    <t>12/15/1991</t>
  </si>
  <si>
    <t>Yanni</t>
  </si>
  <si>
    <t>Gourde</t>
  </si>
  <si>
    <t>Yanni Gourde</t>
  </si>
  <si>
    <t>11/18/1998</t>
  </si>
  <si>
    <t>Huntington</t>
  </si>
  <si>
    <t>Jimmy Huntington</t>
  </si>
  <si>
    <t>Montembeault</t>
  </si>
  <si>
    <t>Sam Montembeault</t>
  </si>
  <si>
    <t>TMI, LLC</t>
  </si>
  <si>
    <t>Paul Theofanous</t>
  </si>
  <si>
    <t>09/20/1988</t>
  </si>
  <si>
    <t>Sergei</t>
  </si>
  <si>
    <t>Bobrovsky</t>
  </si>
  <si>
    <t>Sergei Bobrovsky</t>
  </si>
  <si>
    <t>04/26/1997</t>
  </si>
  <si>
    <t>Kirill</t>
  </si>
  <si>
    <t>Kaprizov</t>
  </si>
  <si>
    <t>Kirill Kaprizov</t>
  </si>
  <si>
    <t>03/20/1998</t>
  </si>
  <si>
    <t>Nikolai</t>
  </si>
  <si>
    <t>Knyzhov</t>
  </si>
  <si>
    <t>Nikolai Knyzhov</t>
  </si>
  <si>
    <t>Klim</t>
  </si>
  <si>
    <t>Kostin</t>
  </si>
  <si>
    <t>Klim Kostin</t>
  </si>
  <si>
    <t>04/15/1983</t>
  </si>
  <si>
    <t>Kovalchuk</t>
  </si>
  <si>
    <t>Ilya Kovalchuk</t>
  </si>
  <si>
    <t>01/18/1997</t>
  </si>
  <si>
    <t>Malgin</t>
  </si>
  <si>
    <t>Denis Malgin</t>
  </si>
  <si>
    <t>03/12/1998</t>
  </si>
  <si>
    <t>Maltsev</t>
  </si>
  <si>
    <t>Mikhail Maltsev</t>
  </si>
  <si>
    <t>10/30/1991</t>
  </si>
  <si>
    <t>Artemi</t>
  </si>
  <si>
    <t>Panarin</t>
  </si>
  <si>
    <t>Artemi Panarin</t>
  </si>
  <si>
    <t>08/11/1999</t>
  </si>
  <si>
    <t>Cayden</t>
  </si>
  <si>
    <t>Primeau</t>
  </si>
  <si>
    <t>Cayden Primeau</t>
  </si>
  <si>
    <t>Joakim</t>
  </si>
  <si>
    <t>Joakim Ryan</t>
  </si>
  <si>
    <t>04/27/1988</t>
  </si>
  <si>
    <t>Semyon</t>
  </si>
  <si>
    <t>Varlamov</t>
  </si>
  <si>
    <t>Semyon Varlamov</t>
  </si>
  <si>
    <t>08/26/1995</t>
  </si>
  <si>
    <t>Duclair</t>
  </si>
  <si>
    <t>Anthony Duclair</t>
  </si>
  <si>
    <t>Pete Rutili</t>
  </si>
  <si>
    <t>04/03/1994</t>
  </si>
  <si>
    <t>Vincent</t>
  </si>
  <si>
    <t>Hinostroza</t>
  </si>
  <si>
    <t>Vinnie Hinostroza</t>
  </si>
  <si>
    <t>03/06/1995</t>
  </si>
  <si>
    <t>Lafferty</t>
  </si>
  <si>
    <t>Sam Lafferty</t>
  </si>
  <si>
    <t>12/09/1992</t>
  </si>
  <si>
    <t>Lyon</t>
  </si>
  <si>
    <t>Alex Lyon</t>
  </si>
  <si>
    <t>11/09/1999</t>
  </si>
  <si>
    <t>Madden</t>
  </si>
  <si>
    <t>Tyler Madden</t>
  </si>
  <si>
    <t>Neal</t>
  </si>
  <si>
    <t>Pionk</t>
  </si>
  <si>
    <t>Neal Pionk</t>
  </si>
  <si>
    <t>Global Hockey Consultants</t>
  </si>
  <si>
    <t>Peter Fish</t>
  </si>
  <si>
    <t>04/10/1995</t>
  </si>
  <si>
    <t>Bjorkstrand</t>
  </si>
  <si>
    <t>Oliver Bjorkstrand</t>
  </si>
  <si>
    <t>03/28/1993</t>
  </si>
  <si>
    <t>Colin</t>
  </si>
  <si>
    <t>Blackwell</t>
  </si>
  <si>
    <t>Colin Blackwell</t>
  </si>
  <si>
    <t>04/20/1988</t>
  </si>
  <si>
    <t>Bonino</t>
  </si>
  <si>
    <t>Nick Bonino</t>
  </si>
  <si>
    <t>06/04/1988</t>
  </si>
  <si>
    <t>Fedun</t>
  </si>
  <si>
    <t>Taylor Fedun</t>
  </si>
  <si>
    <t>Grzelcyk</t>
  </si>
  <si>
    <t>Matt Grzelcyk</t>
  </si>
  <si>
    <t>Marino</t>
  </si>
  <si>
    <t>John Marino</t>
  </si>
  <si>
    <t>05/21/1993</t>
  </si>
  <si>
    <t>Rooney</t>
  </si>
  <si>
    <t>Kevin Rooney</t>
  </si>
  <si>
    <t>02/06/1996</t>
  </si>
  <si>
    <t>Billy</t>
  </si>
  <si>
    <t>Sweezey</t>
  </si>
  <si>
    <t>Billy Sweezey</t>
  </si>
  <si>
    <t>03/14/1994</t>
  </si>
  <si>
    <t>Frankie</t>
  </si>
  <si>
    <t>Vatrano</t>
  </si>
  <si>
    <t>Frank Vatrano</t>
  </si>
  <si>
    <t>Vesey</t>
  </si>
  <si>
    <t>Jimmy Vesey</t>
  </si>
  <si>
    <t>02/13/1995</t>
  </si>
  <si>
    <t>Maxwell</t>
  </si>
  <si>
    <t>Willman</t>
  </si>
  <si>
    <t>Maxwell Willman</t>
  </si>
  <si>
    <t>09/13/1995</t>
  </si>
  <si>
    <t>Miles</t>
  </si>
  <si>
    <t>Wood</t>
  </si>
  <si>
    <t>Miles Wood</t>
  </si>
  <si>
    <t>Peter MacTavish</t>
  </si>
  <si>
    <t>Ceci</t>
  </si>
  <si>
    <t>Cody Ceci</t>
  </si>
  <si>
    <t>Alterno Global Management LLC</t>
  </si>
  <si>
    <t>Peter Wallen</t>
  </si>
  <si>
    <t>08/15/2000</t>
  </si>
  <si>
    <t>Boqvist</t>
  </si>
  <si>
    <t>Adam Boqvist</t>
  </si>
  <si>
    <t>Boqvist J</t>
  </si>
  <si>
    <t>Jesper Boqvist J</t>
  </si>
  <si>
    <t>07/12/1993</t>
  </si>
  <si>
    <t>Brodin</t>
  </si>
  <si>
    <t>Jonas Brodin</t>
  </si>
  <si>
    <t>07/05/1997</t>
  </si>
  <si>
    <t>Lucas Carlsson</t>
  </si>
  <si>
    <t>09/17/1998</t>
  </si>
  <si>
    <t>Mario</t>
  </si>
  <si>
    <t>Ferraro</t>
  </si>
  <si>
    <t>Mario Ferraro</t>
  </si>
  <si>
    <t>12/18/1990</t>
  </si>
  <si>
    <t>Hedman</t>
  </si>
  <si>
    <t>Victor Hedman</t>
  </si>
  <si>
    <t>12/08/1992</t>
  </si>
  <si>
    <t>Janmark</t>
  </si>
  <si>
    <t>Mattias Janmark</t>
  </si>
  <si>
    <t>11/23/1992</t>
  </si>
  <si>
    <t>Landeskog</t>
  </si>
  <si>
    <t>Gabriel Landeskog</t>
  </si>
  <si>
    <t>Liljegren</t>
  </si>
  <si>
    <t>Timothy Liljegren</t>
  </si>
  <si>
    <t>11/06/1999</t>
  </si>
  <si>
    <t>Isac</t>
  </si>
  <si>
    <t>Lundestrom</t>
  </si>
  <si>
    <t>Isac Lundestrom</t>
  </si>
  <si>
    <t>05/08/1996</t>
  </si>
  <si>
    <t>Marcus Pettersson</t>
  </si>
  <si>
    <t>05/02/1997</t>
  </si>
  <si>
    <t>Werner</t>
  </si>
  <si>
    <t>Adam Werner</t>
  </si>
  <si>
    <t>Philippe Lecavalier</t>
  </si>
  <si>
    <t>Aube-Kubel</t>
  </si>
  <si>
    <t>Nicolas Aube-Kubel</t>
  </si>
  <si>
    <t>06/08/1997</t>
  </si>
  <si>
    <t>Beauvillier</t>
  </si>
  <si>
    <t>Anthony Beauvillier</t>
  </si>
  <si>
    <t>09/19/1998</t>
  </si>
  <si>
    <t>Benoit</t>
  </si>
  <si>
    <t>Simon Benoit</t>
  </si>
  <si>
    <t>12/09/2000</t>
  </si>
  <si>
    <t>Bolduc</t>
  </si>
  <si>
    <t>Samuel Bolduc</t>
  </si>
  <si>
    <t>12/20/1994</t>
  </si>
  <si>
    <t>Carrier</t>
  </si>
  <si>
    <t>William Carrier</t>
  </si>
  <si>
    <t>Carrier A</t>
  </si>
  <si>
    <t>Alexandre Carrier A</t>
  </si>
  <si>
    <t>Chiasson</t>
  </si>
  <si>
    <t>Alex Chiasson</t>
  </si>
  <si>
    <t>05/29/1996</t>
  </si>
  <si>
    <t>Desharnais</t>
  </si>
  <si>
    <t>Vincent Desharnais</t>
  </si>
  <si>
    <t>02/22/1991</t>
  </si>
  <si>
    <t>Deslauriers</t>
  </si>
  <si>
    <t>Nick Deslauriers</t>
  </si>
  <si>
    <t>01/06/1999</t>
  </si>
  <si>
    <t>Rafael</t>
  </si>
  <si>
    <t>Harvey-Pinard</t>
  </si>
  <si>
    <t>Rafael Harvey-Pinard</t>
  </si>
  <si>
    <t>Mathias</t>
  </si>
  <si>
    <t>Laferriere</t>
  </si>
  <si>
    <t>Mathias Laferriere</t>
  </si>
  <si>
    <t>09/25/2000</t>
  </si>
  <si>
    <t>Raphael</t>
  </si>
  <si>
    <t>Lavoie</t>
  </si>
  <si>
    <t>Raphael Lavoie</t>
  </si>
  <si>
    <t>04/24/1987</t>
  </si>
  <si>
    <t>Kristopher</t>
  </si>
  <si>
    <t>Letang</t>
  </si>
  <si>
    <t>Kris Letang</t>
  </si>
  <si>
    <t>08/22/2000</t>
  </si>
  <si>
    <t>Mandolese</t>
  </si>
  <si>
    <t>Kevin Mandolese</t>
  </si>
  <si>
    <t>02/27/1994</t>
  </si>
  <si>
    <t>Matheson</t>
  </si>
  <si>
    <t>Mike Matheson</t>
  </si>
  <si>
    <t>Mathieu Olivier</t>
  </si>
  <si>
    <t>Anthony Richard</t>
  </si>
  <si>
    <t>Marco</t>
  </si>
  <si>
    <t>Scandella</t>
  </si>
  <si>
    <t>Marco Scandella</t>
  </si>
  <si>
    <t>01/13/2000</t>
  </si>
  <si>
    <t>Veleno</t>
  </si>
  <si>
    <t>Joe Veleno</t>
  </si>
  <si>
    <t>02/19/1994</t>
  </si>
  <si>
    <t>Walcott</t>
  </si>
  <si>
    <t>Daniel Walcott</t>
  </si>
  <si>
    <t>White</t>
  </si>
  <si>
    <t>Colin White</t>
  </si>
  <si>
    <t>Alpha Hockey Inc.</t>
  </si>
  <si>
    <t>Ray (Raynold) Petkau</t>
  </si>
  <si>
    <t>03/23/1993</t>
  </si>
  <si>
    <t>Brossoit</t>
  </si>
  <si>
    <t>Laurent Brossoit</t>
  </si>
  <si>
    <t>07/06/1995</t>
  </si>
  <si>
    <t>Eric</t>
  </si>
  <si>
    <t>Comrie</t>
  </si>
  <si>
    <t>Eric Comrie</t>
  </si>
  <si>
    <t>05/19/1993</t>
  </si>
  <si>
    <t>Hellebuyck</t>
  </si>
  <si>
    <t>Connor Hellebuyck</t>
  </si>
  <si>
    <t>01/10/1990</t>
  </si>
  <si>
    <t>Martin Jones</t>
  </si>
  <si>
    <t>12/17/1997</t>
  </si>
  <si>
    <t>Kehler</t>
  </si>
  <si>
    <t>Cole Kehler</t>
  </si>
  <si>
    <t>08/20/1992</t>
  </si>
  <si>
    <t>Zane</t>
  </si>
  <si>
    <t>McIntyre</t>
  </si>
  <si>
    <t>Zane McIntyre</t>
  </si>
  <si>
    <t>03/15/1988</t>
  </si>
  <si>
    <t>James</t>
  </si>
  <si>
    <t>Reimer</t>
  </si>
  <si>
    <t>James Reimer</t>
  </si>
  <si>
    <t>07/06/1990</t>
  </si>
  <si>
    <t>Schultz</t>
  </si>
  <si>
    <t>Justin Schultz</t>
  </si>
  <si>
    <t>11/01/1998</t>
  </si>
  <si>
    <t>Stuart</t>
  </si>
  <si>
    <t>Stuart Skinner</t>
  </si>
  <si>
    <t>Bridge Sports &amp; Entertainment, LLC.</t>
  </si>
  <si>
    <t>Renat Mamashev</t>
  </si>
  <si>
    <t>Yakov</t>
  </si>
  <si>
    <t>Trenin</t>
  </si>
  <si>
    <t>Yakov Trenin</t>
  </si>
  <si>
    <t>Richard Curran</t>
  </si>
  <si>
    <t>Carlson</t>
  </si>
  <si>
    <t>John Carlson</t>
  </si>
  <si>
    <t>Ellis</t>
  </si>
  <si>
    <t>Ryan Ellis</t>
  </si>
  <si>
    <t>01/24/1991</t>
  </si>
  <si>
    <t>Kassian</t>
  </si>
  <si>
    <t>Zack Kassian</t>
  </si>
  <si>
    <t>10/10/1996</t>
  </si>
  <si>
    <t>Sami</t>
  </si>
  <si>
    <t>Niku</t>
  </si>
  <si>
    <t>Sami Niku</t>
  </si>
  <si>
    <t>09/10/1988</t>
  </si>
  <si>
    <t>Staal</t>
  </si>
  <si>
    <t>Jordan Staal</t>
  </si>
  <si>
    <t>Richard Evans</t>
  </si>
  <si>
    <t>03/20/1999</t>
  </si>
  <si>
    <t>Attard</t>
  </si>
  <si>
    <t>Ronald Attard</t>
  </si>
  <si>
    <t>Cecconi</t>
  </si>
  <si>
    <t>Joseph Cecconi</t>
  </si>
  <si>
    <t>01/12/2000</t>
  </si>
  <si>
    <t>Declan</t>
  </si>
  <si>
    <t>Chisholm</t>
  </si>
  <si>
    <t>Declan Chisholm</t>
  </si>
  <si>
    <t>Kyle Connor</t>
  </si>
  <si>
    <t>04/23/1994</t>
  </si>
  <si>
    <t>Dries</t>
  </si>
  <si>
    <t>Sheldon Dries</t>
  </si>
  <si>
    <t>05/22/1997</t>
  </si>
  <si>
    <t>Duhaime</t>
  </si>
  <si>
    <t>Brandon Duhaime</t>
  </si>
  <si>
    <t>Dakota Joshua</t>
  </si>
  <si>
    <t>07/12/1997</t>
  </si>
  <si>
    <t>Johnathan</t>
  </si>
  <si>
    <t>Kovacevic</t>
  </si>
  <si>
    <t>Johnathan Kovacevic</t>
  </si>
  <si>
    <t>04/16/1999</t>
  </si>
  <si>
    <t>Livingstone</t>
  </si>
  <si>
    <t>Jake Livingstone</t>
  </si>
  <si>
    <t>MacDonald</t>
  </si>
  <si>
    <t>Jacob MacDonald</t>
  </si>
  <si>
    <t>08/07/1996</t>
  </si>
  <si>
    <t>Malott</t>
  </si>
  <si>
    <t>Jeff Malott</t>
  </si>
  <si>
    <t>07/11/1998</t>
  </si>
  <si>
    <t>Hugh</t>
  </si>
  <si>
    <t>McGing</t>
  </si>
  <si>
    <t>Hugh McGing</t>
  </si>
  <si>
    <t>01/07/1996</t>
  </si>
  <si>
    <t>Nedeljkovic</t>
  </si>
  <si>
    <t>Alex Nedeljkovic</t>
  </si>
  <si>
    <t>Nolan Patrick</t>
  </si>
  <si>
    <t>10/20/1997</t>
  </si>
  <si>
    <t>Ronning</t>
  </si>
  <si>
    <t>Ty Ronning</t>
  </si>
  <si>
    <t>03/01/1995</t>
  </si>
  <si>
    <t>Matt Roy</t>
  </si>
  <si>
    <t>06/02/1999</t>
  </si>
  <si>
    <t>Scanlin</t>
  </si>
  <si>
    <t>Brandon Scanlin</t>
  </si>
  <si>
    <t>Schueneman</t>
  </si>
  <si>
    <t>Corey Schueneman</t>
  </si>
  <si>
    <t>10/19/1998</t>
  </si>
  <si>
    <t>Nathan Smith</t>
  </si>
  <si>
    <t>Devante</t>
  </si>
  <si>
    <t>Devante Stephens</t>
  </si>
  <si>
    <t>Rick Komarow</t>
  </si>
  <si>
    <t>10/26/2000</t>
  </si>
  <si>
    <t>Dorofeyev</t>
  </si>
  <si>
    <t>Pavel Dorofeyev</t>
  </si>
  <si>
    <t>Valette World Sports Inc.</t>
  </si>
  <si>
    <t>Rick Valette</t>
  </si>
  <si>
    <t>10/17/1996</t>
  </si>
  <si>
    <t>DeBrusk</t>
  </si>
  <si>
    <t>Jake DeBrusk</t>
  </si>
  <si>
    <t>09/27/1993</t>
  </si>
  <si>
    <t>Ryan Murray</t>
  </si>
  <si>
    <t>04/12/1993</t>
  </si>
  <si>
    <t>Nugent-Hopkins</t>
  </si>
  <si>
    <t>Ryan Nugent-Hopkins</t>
  </si>
  <si>
    <t>01/16/1994</t>
  </si>
  <si>
    <t>Derrick</t>
  </si>
  <si>
    <t>Pouliot</t>
  </si>
  <si>
    <t>Derrick Pouliot</t>
  </si>
  <si>
    <t>Wintersports Ltd. Operating as Raze Sports</t>
  </si>
  <si>
    <t>Ritchie Winter</t>
  </si>
  <si>
    <t>01/15/1996</t>
  </si>
  <si>
    <t>Appleton</t>
  </si>
  <si>
    <t>Mason Appleton</t>
  </si>
  <si>
    <t>07/18/1994</t>
  </si>
  <si>
    <t>Blandisi</t>
  </si>
  <si>
    <t>Joseph Blandisi</t>
  </si>
  <si>
    <t>11/30/1994</t>
  </si>
  <si>
    <t>Marko</t>
  </si>
  <si>
    <t>Dano</t>
  </si>
  <si>
    <t>Marko Dano</t>
  </si>
  <si>
    <t>04/20/1995</t>
  </si>
  <si>
    <t>Erne</t>
  </si>
  <si>
    <t>Adam Erne</t>
  </si>
  <si>
    <t>10/03/1983</t>
  </si>
  <si>
    <t>Giordano</t>
  </si>
  <si>
    <t>Mark Giordano</t>
  </si>
  <si>
    <t>05/12/1997</t>
  </si>
  <si>
    <t>Huska</t>
  </si>
  <si>
    <t>Adam Huska</t>
  </si>
  <si>
    <t>Slater</t>
  </si>
  <si>
    <t>Koekkoek</t>
  </si>
  <si>
    <t>Slater Koekkoek</t>
  </si>
  <si>
    <t>09/06/1992</t>
  </si>
  <si>
    <t>Ladue</t>
  </si>
  <si>
    <t>Paul Ladue</t>
  </si>
  <si>
    <t>04/04/1996</t>
  </si>
  <si>
    <t>Mangiapane</t>
  </si>
  <si>
    <t>Andrew Mangiapane</t>
  </si>
  <si>
    <t>05/01/1992</t>
  </si>
  <si>
    <t>McCormick</t>
  </si>
  <si>
    <t>Max McCormick</t>
  </si>
  <si>
    <t>Calvin</t>
  </si>
  <si>
    <t>Pickard</t>
  </si>
  <si>
    <t>Calvin Pickard</t>
  </si>
  <si>
    <t>Rem</t>
  </si>
  <si>
    <t>Rem Pitlick</t>
  </si>
  <si>
    <t>12/07/1991</t>
  </si>
  <si>
    <t>Sheahan</t>
  </si>
  <si>
    <t>Riley Sheahan</t>
  </si>
  <si>
    <t>06/01/1995</t>
  </si>
  <si>
    <t>Sikura</t>
  </si>
  <si>
    <t>Dylan Sikura</t>
  </si>
  <si>
    <t>05/03/1997</t>
  </si>
  <si>
    <t>Colton White</t>
  </si>
  <si>
    <t>Robert Hooper</t>
  </si>
  <si>
    <t>Binnington</t>
  </si>
  <si>
    <t>Jordan Binnington</t>
  </si>
  <si>
    <t>03/18/1989</t>
  </si>
  <si>
    <t>Bortuzzo</t>
  </si>
  <si>
    <t>Robert Bortuzzo</t>
  </si>
  <si>
    <t>09/07/1998</t>
  </si>
  <si>
    <t>Caamano</t>
  </si>
  <si>
    <t>Nicholas Caamano</t>
  </si>
  <si>
    <t>Lawson</t>
  </si>
  <si>
    <t>Crouse</t>
  </si>
  <si>
    <t>Lawson Crouse</t>
  </si>
  <si>
    <t>11/24/1989</t>
  </si>
  <si>
    <t>Hoffman</t>
  </si>
  <si>
    <t>Mike Hoffman</t>
  </si>
  <si>
    <t>03/02/1990</t>
  </si>
  <si>
    <t>Hutchinson</t>
  </si>
  <si>
    <t>Michael Hutchinson</t>
  </si>
  <si>
    <t>06/18/1998</t>
  </si>
  <si>
    <t>Boris</t>
  </si>
  <si>
    <t>Katchouk</t>
  </si>
  <si>
    <t>Boris Katchouk</t>
  </si>
  <si>
    <t>04/13/1996</t>
  </si>
  <si>
    <t>Lorentz</t>
  </si>
  <si>
    <t>Steven Lorentz</t>
  </si>
  <si>
    <t>Matthew Murray</t>
  </si>
  <si>
    <t>02/25/1999</t>
  </si>
  <si>
    <t>Schnarr</t>
  </si>
  <si>
    <t>Nate Schnarr</t>
  </si>
  <si>
    <t>R Murray LLC</t>
  </si>
  <si>
    <t>Robert Murray</t>
  </si>
  <si>
    <t>05/08/1992</t>
  </si>
  <si>
    <t>Hayes</t>
  </si>
  <si>
    <t>Kevin Hayes</t>
  </si>
  <si>
    <t>Pro Hockey Consulting / Garrusso, Norton, Cooley, McGlone PC</t>
  </si>
  <si>
    <t>Robert Norton</t>
  </si>
  <si>
    <t>03/02/1992</t>
  </si>
  <si>
    <t>Coyle</t>
  </si>
  <si>
    <t>Charlie Coyle</t>
  </si>
  <si>
    <t>Jandec Inc.</t>
  </si>
  <si>
    <t>Robert Sauve</t>
  </si>
  <si>
    <t>03/30/1987</t>
  </si>
  <si>
    <t>Marc-Edouard</t>
  </si>
  <si>
    <t>Vlasic</t>
  </si>
  <si>
    <t>Marc-Edouard Vlasic</t>
  </si>
  <si>
    <t>Icy Luck Inc.</t>
  </si>
  <si>
    <t>Ron Salcer</t>
  </si>
  <si>
    <t>03/09/1985</t>
  </si>
  <si>
    <t>Burns</t>
  </si>
  <si>
    <t>Brent Burns</t>
  </si>
  <si>
    <t>R.W.G. Sport Management</t>
  </si>
  <si>
    <t>Ross Gurney</t>
  </si>
  <si>
    <t>Karl</t>
  </si>
  <si>
    <t>Alzner</t>
  </si>
  <si>
    <t>Karl Alzner</t>
  </si>
  <si>
    <t>07/12/1995</t>
  </si>
  <si>
    <t>Burroughs</t>
  </si>
  <si>
    <t>Kyle Burroughs</t>
  </si>
  <si>
    <t>10/07/1991</t>
  </si>
  <si>
    <t>Manson</t>
  </si>
  <si>
    <t>Josh Manson</t>
  </si>
  <si>
    <t>08/23/1999</t>
  </si>
  <si>
    <t>Pachal</t>
  </si>
  <si>
    <t>Brayden Pachal</t>
  </si>
  <si>
    <t>02/21/1994</t>
  </si>
  <si>
    <t>Devon</t>
  </si>
  <si>
    <t>Devon Toews</t>
  </si>
  <si>
    <t>Ryan Barnes</t>
  </si>
  <si>
    <t>05/04/1997</t>
  </si>
  <si>
    <t>Miletic</t>
  </si>
  <si>
    <t>Sam Miletic</t>
  </si>
  <si>
    <t>03/01/2000</t>
  </si>
  <si>
    <t>Tyler Tucker</t>
  </si>
  <si>
    <t>Karel</t>
  </si>
  <si>
    <t>Vejmelka</t>
  </si>
  <si>
    <t>Karel Vejmelka</t>
  </si>
  <si>
    <t>Scott Bartlett</t>
  </si>
  <si>
    <t>06/30/2000</t>
  </si>
  <si>
    <t>Bernard-Docker</t>
  </si>
  <si>
    <t>Jacob Bernard-Docker</t>
  </si>
  <si>
    <t>07/29/1998</t>
  </si>
  <si>
    <t>Clayton</t>
  </si>
  <si>
    <t>Keller</t>
  </si>
  <si>
    <t>Clayton Keller</t>
  </si>
  <si>
    <t>Jaden</t>
  </si>
  <si>
    <t>Schwartz</t>
  </si>
  <si>
    <t>Jaden Schwartz</t>
  </si>
  <si>
    <t>Unlimited Sports Management LLC</t>
  </si>
  <si>
    <t>Serge Payer</t>
  </si>
  <si>
    <t>Bitten</t>
  </si>
  <si>
    <t>William Bitten</t>
  </si>
  <si>
    <t>Remi</t>
  </si>
  <si>
    <t>Elie</t>
  </si>
  <si>
    <t>Remi Elie</t>
  </si>
  <si>
    <t>07/02/1995</t>
  </si>
  <si>
    <t>Kahun</t>
  </si>
  <si>
    <t>Dominik Kahun</t>
  </si>
  <si>
    <t>Peeke</t>
  </si>
  <si>
    <t>Andrew Peeke</t>
  </si>
  <si>
    <t>Shawn Hunwick</t>
  </si>
  <si>
    <t>02/25/2000</t>
  </si>
  <si>
    <t>Farabee</t>
  </si>
  <si>
    <t>Joel Farabee</t>
  </si>
  <si>
    <t>04/28/1989</t>
  </si>
  <si>
    <t>Glendening</t>
  </si>
  <si>
    <t>Luke Glendening</t>
  </si>
  <si>
    <t>03/31/2001</t>
  </si>
  <si>
    <t>Zac Jones</t>
  </si>
  <si>
    <t>10/18/2000</t>
  </si>
  <si>
    <t>Lockwood</t>
  </si>
  <si>
    <t>Will Lockwood</t>
  </si>
  <si>
    <t>07/26/1987</t>
  </si>
  <si>
    <t>Martinez</t>
  </si>
  <si>
    <t>Alec Martinez</t>
  </si>
  <si>
    <t>02/03/1992</t>
  </si>
  <si>
    <t>Jonathon</t>
  </si>
  <si>
    <t>Merrill</t>
  </si>
  <si>
    <t>Jon Merrill</t>
  </si>
  <si>
    <t>Shumi Agency</t>
  </si>
  <si>
    <t>Shumi Babaev</t>
  </si>
  <si>
    <t>02/01/2001</t>
  </si>
  <si>
    <t>Chinakhov</t>
  </si>
  <si>
    <t>Yegor Chinakhov</t>
  </si>
  <si>
    <t>03/30/2000</t>
  </si>
  <si>
    <t>Zamula</t>
  </si>
  <si>
    <t>Yegor Zamula</t>
  </si>
  <si>
    <t>Simo Niiranen</t>
  </si>
  <si>
    <t>09/02/1998</t>
  </si>
  <si>
    <t>Luostarinen</t>
  </si>
  <si>
    <t>Eetu Luostarinen</t>
  </si>
  <si>
    <t>Stephen Bartlett</t>
  </si>
  <si>
    <t>03/26/1993</t>
  </si>
  <si>
    <t>Murphy</t>
  </si>
  <si>
    <t>Connor Murphy</t>
  </si>
  <si>
    <t>02/01/1991</t>
  </si>
  <si>
    <t>Palmieri</t>
  </si>
  <si>
    <t>Kyle Palmieri</t>
  </si>
  <si>
    <t>Stephen F. Reich</t>
  </si>
  <si>
    <t>Barber</t>
  </si>
  <si>
    <t>Riley Barber</t>
  </si>
  <si>
    <t>Trocheck</t>
  </si>
  <si>
    <t>Vincent Trocheck</t>
  </si>
  <si>
    <t>Stephen W. Screnci, P.A.</t>
  </si>
  <si>
    <t>Stephen Screnci</t>
  </si>
  <si>
    <t>09/17/1985</t>
  </si>
  <si>
    <t>Ovechkin</t>
  </si>
  <si>
    <t>Alex Ovechkin</t>
  </si>
  <si>
    <t>PCI Hockey</t>
  </si>
  <si>
    <t>Thane Campbell</t>
  </si>
  <si>
    <t>02/04/2000</t>
  </si>
  <si>
    <t>Foudy</t>
  </si>
  <si>
    <t>Liam Foudy</t>
  </si>
  <si>
    <t>McGinn</t>
  </si>
  <si>
    <t>Brock McGinn</t>
  </si>
  <si>
    <t>Veritas Hockey</t>
  </si>
  <si>
    <t>Thomas Lynn</t>
  </si>
  <si>
    <t>10/14/1997</t>
  </si>
  <si>
    <t>Wade</t>
  </si>
  <si>
    <t>Allison</t>
  </si>
  <si>
    <t>Wade Allison</t>
  </si>
  <si>
    <t>09/26/1995</t>
  </si>
  <si>
    <t>Karson</t>
  </si>
  <si>
    <t>Kuhlman</t>
  </si>
  <si>
    <t>Karson Kuhlman</t>
  </si>
  <si>
    <t>07/21/1996</t>
  </si>
  <si>
    <t>Wolff</t>
  </si>
  <si>
    <t>Nick Wolff</t>
  </si>
  <si>
    <t>Stevenson Hood Thornton Beaubier LLP</t>
  </si>
  <si>
    <t>Timothy Hodgson</t>
  </si>
  <si>
    <t>04/03/1996</t>
  </si>
  <si>
    <t>Rourke</t>
  </si>
  <si>
    <t>Chartier</t>
  </si>
  <si>
    <t>Rourke Chartier</t>
  </si>
  <si>
    <t>Nogier</t>
  </si>
  <si>
    <t>Nelson Nogier</t>
  </si>
  <si>
    <t>Vision Hockey LLC</t>
  </si>
  <si>
    <t>Tobin Wright</t>
  </si>
  <si>
    <t>06/26/1999</t>
  </si>
  <si>
    <t>Dewar</t>
  </si>
  <si>
    <t>Connor Dewar</t>
  </si>
  <si>
    <t>01/09/1999</t>
  </si>
  <si>
    <t>Aleksi</t>
  </si>
  <si>
    <t>Heponiemi</t>
  </si>
  <si>
    <t>Aleksi Heponiemi</t>
  </si>
  <si>
    <t>09/04/1998</t>
  </si>
  <si>
    <t>Linus Hogberg</t>
  </si>
  <si>
    <t>Lankinen</t>
  </si>
  <si>
    <t>Kevin Lankinen</t>
  </si>
  <si>
    <t>05/29/1994</t>
  </si>
  <si>
    <t>Saku</t>
  </si>
  <si>
    <t>Maenalanen</t>
  </si>
  <si>
    <t>Saku Maenalanen</t>
  </si>
  <si>
    <t>03/04/1995</t>
  </si>
  <si>
    <t>Valeriy</t>
  </si>
  <si>
    <t>Nichushkin</t>
  </si>
  <si>
    <t>Valeri Nichushkin</t>
  </si>
  <si>
    <t>06/08/1998</t>
  </si>
  <si>
    <t>Markus</t>
  </si>
  <si>
    <t>Niemelainen</t>
  </si>
  <si>
    <t>Markus Niemelainen</t>
  </si>
  <si>
    <t>06/27/1998</t>
  </si>
  <si>
    <t>German</t>
  </si>
  <si>
    <t>Rubtsov</t>
  </si>
  <si>
    <t>German Rubtsov</t>
  </si>
  <si>
    <t>Somppi</t>
  </si>
  <si>
    <t>Otto Somppi</t>
  </si>
  <si>
    <t>Raze Sports</t>
  </si>
  <si>
    <t>Todd Reynolds</t>
  </si>
  <si>
    <t>02/24/1995</t>
  </si>
  <si>
    <t>Bertuzzi</t>
  </si>
  <si>
    <t>Tyler Bertuzzi</t>
  </si>
  <si>
    <t>02/04/1992</t>
  </si>
  <si>
    <t>Carrick</t>
  </si>
  <si>
    <t>Sam Carrick</t>
  </si>
  <si>
    <t>01/13/1991</t>
  </si>
  <si>
    <t>Clifford</t>
  </si>
  <si>
    <t>Kyle Clifford</t>
  </si>
  <si>
    <t>12/08/1998</t>
  </si>
  <si>
    <t>Dunne</t>
  </si>
  <si>
    <t>Joshua Dunne</t>
  </si>
  <si>
    <t>03/12/1991</t>
  </si>
  <si>
    <t>Byron</t>
  </si>
  <si>
    <t>Froese</t>
  </si>
  <si>
    <t>Byron Froese</t>
  </si>
  <si>
    <t>06/09/1992</t>
  </si>
  <si>
    <t>Hyman</t>
  </si>
  <si>
    <t>Zach Hyman</t>
  </si>
  <si>
    <t>06/14/1995</t>
  </si>
  <si>
    <t>Robinson</t>
  </si>
  <si>
    <t>Eric Robinson</t>
  </si>
  <si>
    <t>07/19/1994</t>
  </si>
  <si>
    <t>Shore</t>
  </si>
  <si>
    <t>Devin Shore</t>
  </si>
  <si>
    <t>07/21/2000</t>
  </si>
  <si>
    <t>Dellandrea</t>
  </si>
  <si>
    <t>Ty Dellandrea</t>
  </si>
  <si>
    <t>Wade Arnott</t>
  </si>
  <si>
    <t>02/25/1987</t>
  </si>
  <si>
    <t>Abdelkader</t>
  </si>
  <si>
    <t>Justin Abdelkader</t>
  </si>
  <si>
    <t>12/02/1998</t>
  </si>
  <si>
    <t>Barron</t>
  </si>
  <si>
    <t>Morgan Barron</t>
  </si>
  <si>
    <t>09/13/1994</t>
  </si>
  <si>
    <t>Jankowski</t>
  </si>
  <si>
    <t>Mark Jankowski</t>
  </si>
  <si>
    <t>10/02/1987</t>
  </si>
  <si>
    <t>Phil</t>
  </si>
  <si>
    <t>Kessel</t>
  </si>
  <si>
    <t>Phil Kessel</t>
  </si>
  <si>
    <t>01/08/1987</t>
  </si>
  <si>
    <t>Lewis</t>
  </si>
  <si>
    <t>Trevor Lewis</t>
  </si>
  <si>
    <t>MacInnis</t>
  </si>
  <si>
    <t>Ryan MacInnis</t>
  </si>
  <si>
    <t>05/11/1988</t>
  </si>
  <si>
    <t>Marchand</t>
  </si>
  <si>
    <t>Brad Marchand</t>
  </si>
  <si>
    <t>McCarron</t>
  </si>
  <si>
    <t>Michael McCarron</t>
  </si>
  <si>
    <t>Colin Miller</t>
  </si>
  <si>
    <t>02/12/1993</t>
  </si>
  <si>
    <t>Noesen</t>
  </si>
  <si>
    <t>Stefan Noesen</t>
  </si>
  <si>
    <t>09/01/1989</t>
  </si>
  <si>
    <t>Nyquist</t>
  </si>
  <si>
    <t>Gustav Nyquist</t>
  </si>
  <si>
    <t>12/21/1992</t>
  </si>
  <si>
    <t>Oleksiak</t>
  </si>
  <si>
    <t>Jamie Oleksiak</t>
  </si>
  <si>
    <t>12/09/1987</t>
  </si>
  <si>
    <t>Petry</t>
  </si>
  <si>
    <t>Jeff Petry</t>
  </si>
  <si>
    <t>03/26/1994</t>
  </si>
  <si>
    <t>Skjei</t>
  </si>
  <si>
    <t>Brady Skjei</t>
  </si>
  <si>
    <t>12/31/1991</t>
  </si>
  <si>
    <t>Tanev</t>
  </si>
  <si>
    <t>Brandon Tanev</t>
  </si>
  <si>
    <t>12/20/1989</t>
  </si>
  <si>
    <t>Christopher Tanev</t>
  </si>
  <si>
    <t>02/20/1992</t>
  </si>
  <si>
    <t>Jarred</t>
  </si>
  <si>
    <t>Tinordi</t>
  </si>
  <si>
    <t>Jarred Tinordi</t>
  </si>
  <si>
    <t>Walman</t>
  </si>
  <si>
    <t>Jake Walman</t>
  </si>
  <si>
    <t>CT</t>
  </si>
  <si>
    <t>Win Years</t>
  </si>
  <si>
    <t>Total Years</t>
  </si>
  <si>
    <t>Won%</t>
  </si>
  <si>
    <t>Total Contract Value</t>
  </si>
  <si>
    <t>Total Player Value</t>
  </si>
  <si>
    <t>Market Value Capture %</t>
  </si>
  <si>
    <t>Discount Rate</t>
  </si>
  <si>
    <t>Dollar Index</t>
  </si>
  <si>
    <t>(blank)</t>
  </si>
  <si>
    <t>Grand Total</t>
  </si>
  <si>
    <t>CTR</t>
  </si>
  <si>
    <t>WinR</t>
  </si>
  <si>
    <t>TCV R</t>
  </si>
  <si>
    <t>TPV R</t>
  </si>
  <si>
    <t>A/B R</t>
  </si>
  <si>
    <t>Inflation Effect</t>
  </si>
  <si>
    <t>$I R</t>
  </si>
  <si>
    <t>Expected Annual Income</t>
  </si>
  <si>
    <t>EAI per Player</t>
  </si>
  <si>
    <t>Index R</t>
  </si>
  <si>
    <t>ASCR</t>
  </si>
  <si>
    <t>Normal Tag</t>
  </si>
  <si>
    <t>75% Tag</t>
  </si>
  <si>
    <t>PLY</t>
  </si>
  <si>
    <t>MA</t>
  </si>
  <si>
    <t>TEA</t>
  </si>
  <si>
    <t>Change</t>
  </si>
  <si>
    <t>N/A</t>
  </si>
  <si>
    <t>TEA -&gt; MA</t>
  </si>
  <si>
    <t>MA -&gt; TEA</t>
  </si>
  <si>
    <t>PLY -&gt;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</si>
</sst>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ptos Narrow"/>
      <family val="2"/>
    </font>
    <font>
      <sz val="9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0" xfId="0" applyFont="1" applyFill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9" fontId="2" fillId="2" borderId="0" xfId="2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9" fontId="3" fillId="0" borderId="0" xfId="2" applyFont="1" applyAlignment="1">
      <alignment horizontal="center"/>
    </xf>
    <xf numFmtId="165" fontId="2" fillId="2" borderId="0" xfId="0" applyNumberFormat="1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0" fontId="2" fillId="2" borderId="0" xfId="2" applyNumberFormat="1" applyFont="1" applyFill="1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44" fontId="3" fillId="0" borderId="0" xfId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165" fontId="3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5" borderId="0" xfId="1" applyFont="1" applyFill="1" applyAlignment="1">
      <alignment horizontal="center" vertical="center"/>
    </xf>
    <xf numFmtId="165" fontId="3" fillId="5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0" fontId="5" fillId="0" borderId="0" xfId="2" applyNumberFormat="1" applyFont="1" applyAlignment="1">
      <alignment horizontal="center" vertical="center"/>
    </xf>
    <xf numFmtId="44" fontId="2" fillId="2" borderId="0" xfId="1" applyNumberFormat="1" applyFont="1" applyFill="1" applyAlignment="1">
      <alignment horizontal="center" vertical="center"/>
    </xf>
    <xf numFmtId="44" fontId="5" fillId="0" borderId="0" xfId="1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69FF82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DAAB4-8EA2-4620-9405-BF59D45C0C4A}">
  <sheetPr codeName="Sheet1"/>
  <dimension ref="A1:W1137"/>
  <sheetViews>
    <sheetView topLeftCell="F1" workbookViewId="0">
      <pane ySplit="1" topLeftCell="A11" activePane="bottomLeft" state="frozen"/>
      <selection activeCell="J1" sqref="J1"/>
      <selection pane="bottomLeft" activeCell="K24" sqref="A1:W1137"/>
    </sheetView>
  </sheetViews>
  <sheetFormatPr defaultRowHeight="15" x14ac:dyDescent="0.25"/>
  <cols>
    <col min="1" max="1" width="39.140625" style="3" customWidth="1"/>
    <col min="2" max="2" width="25" style="3" customWidth="1"/>
    <col min="3" max="6" width="9.140625" style="3"/>
    <col min="7" max="7" width="16.42578125" style="3" customWidth="1"/>
    <col min="8" max="19" width="11.42578125" style="4" customWidth="1"/>
    <col min="20" max="20" width="28" style="4" customWidth="1"/>
    <col min="21" max="21" width="21.140625" style="5" customWidth="1"/>
    <col min="22" max="23" width="11.42578125" style="4" customWidth="1"/>
  </cols>
  <sheetData>
    <row r="1" spans="1:2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20</v>
      </c>
      <c r="V1" s="7" t="s">
        <v>21</v>
      </c>
      <c r="W1" s="7" t="s">
        <v>22</v>
      </c>
    </row>
    <row r="2" spans="1:23" x14ac:dyDescent="0.25">
      <c r="A2" s="9" t="s">
        <v>23</v>
      </c>
      <c r="B2" s="9" t="s">
        <v>24</v>
      </c>
      <c r="C2" s="9" t="s">
        <v>25</v>
      </c>
      <c r="D2" s="9">
        <v>34</v>
      </c>
      <c r="E2" s="9" t="s">
        <v>26</v>
      </c>
      <c r="F2" s="9" t="s">
        <v>27</v>
      </c>
      <c r="G2" s="9" t="s">
        <v>28</v>
      </c>
      <c r="H2" s="10">
        <v>4350000</v>
      </c>
      <c r="I2" s="10">
        <v>0</v>
      </c>
      <c r="J2" s="10">
        <v>5200000</v>
      </c>
      <c r="K2" s="10">
        <v>7243515</v>
      </c>
      <c r="L2" s="10">
        <v>4000000</v>
      </c>
      <c r="M2" s="10">
        <v>2664743</v>
      </c>
      <c r="N2" s="10">
        <v>2000000</v>
      </c>
      <c r="O2" s="10">
        <v>2576995</v>
      </c>
      <c r="P2" s="10">
        <v>3750000</v>
      </c>
      <c r="Q2" s="10">
        <v>1264389</v>
      </c>
      <c r="R2" s="10">
        <v>4400000</v>
      </c>
      <c r="S2" s="10">
        <v>672543</v>
      </c>
      <c r="T2" s="10">
        <v>9277815</v>
      </c>
      <c r="U2" s="11">
        <v>1.6433016217722904</v>
      </c>
      <c r="V2" s="10">
        <v>23700000</v>
      </c>
      <c r="W2" s="10">
        <v>14422185</v>
      </c>
    </row>
    <row r="3" spans="1:23" x14ac:dyDescent="0.25">
      <c r="A3" s="9" t="s">
        <v>23</v>
      </c>
      <c r="B3" s="9" t="s">
        <v>24</v>
      </c>
      <c r="C3" s="9" t="s">
        <v>29</v>
      </c>
      <c r="D3" s="9">
        <v>24</v>
      </c>
      <c r="E3" s="9" t="s">
        <v>30</v>
      </c>
      <c r="F3" s="9" t="s">
        <v>31</v>
      </c>
      <c r="G3" s="9" t="s">
        <v>32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318902.43902439025</v>
      </c>
      <c r="S3" s="10">
        <v>3960497</v>
      </c>
      <c r="T3" s="10">
        <v>-3641594.5609756098</v>
      </c>
      <c r="U3" s="11">
        <v>8.0520813176828632E-2</v>
      </c>
      <c r="V3" s="10">
        <v>318902.43902439025</v>
      </c>
      <c r="W3" s="10">
        <v>3960497</v>
      </c>
    </row>
    <row r="4" spans="1:23" x14ac:dyDescent="0.25">
      <c r="A4" s="9" t="s">
        <v>23</v>
      </c>
      <c r="B4" s="9" t="s">
        <v>24</v>
      </c>
      <c r="C4" s="9" t="s">
        <v>33</v>
      </c>
      <c r="D4" s="9">
        <v>32</v>
      </c>
      <c r="E4" s="9" t="s">
        <v>34</v>
      </c>
      <c r="F4" s="9" t="s">
        <v>35</v>
      </c>
      <c r="G4" s="9" t="s">
        <v>36</v>
      </c>
      <c r="H4" s="10">
        <v>2500000</v>
      </c>
      <c r="I4" s="10">
        <v>1489931</v>
      </c>
      <c r="J4" s="10">
        <v>1000000</v>
      </c>
      <c r="K4" s="10">
        <v>1936385</v>
      </c>
      <c r="L4" s="10">
        <v>1250000</v>
      </c>
      <c r="M4" s="10">
        <v>-22377</v>
      </c>
      <c r="N4" s="10">
        <v>1250000</v>
      </c>
      <c r="O4" s="10">
        <v>-104654</v>
      </c>
      <c r="P4" s="10">
        <v>850000</v>
      </c>
      <c r="Q4" s="10">
        <v>-62070</v>
      </c>
      <c r="R4" s="10">
        <v>0</v>
      </c>
      <c r="S4" s="10">
        <v>0</v>
      </c>
      <c r="T4" s="10">
        <v>3612785</v>
      </c>
      <c r="U4" s="11">
        <v>2.1160163906320713</v>
      </c>
      <c r="V4" s="10">
        <v>6850000</v>
      </c>
      <c r="W4" s="10">
        <v>3237215</v>
      </c>
    </row>
    <row r="5" spans="1:23" x14ac:dyDescent="0.25">
      <c r="A5" s="9" t="s">
        <v>23</v>
      </c>
      <c r="B5" s="9" t="s">
        <v>24</v>
      </c>
      <c r="C5" s="9" t="s">
        <v>37</v>
      </c>
      <c r="D5" s="9">
        <v>33</v>
      </c>
      <c r="E5" s="9" t="s">
        <v>38</v>
      </c>
      <c r="F5" s="9" t="s">
        <v>39</v>
      </c>
      <c r="G5" s="9" t="s">
        <v>40</v>
      </c>
      <c r="H5" s="10">
        <v>0</v>
      </c>
      <c r="I5" s="10">
        <v>0</v>
      </c>
      <c r="J5" s="10">
        <v>70000</v>
      </c>
      <c r="K5" s="10">
        <v>282197</v>
      </c>
      <c r="L5" s="10">
        <v>225000</v>
      </c>
      <c r="M5" s="10">
        <v>142370</v>
      </c>
      <c r="N5" s="10">
        <v>250000</v>
      </c>
      <c r="O5" s="10">
        <v>247643</v>
      </c>
      <c r="P5" s="10">
        <v>275000</v>
      </c>
      <c r="Q5" s="10">
        <v>1360450</v>
      </c>
      <c r="R5" s="10">
        <v>450000</v>
      </c>
      <c r="S5" s="10">
        <v>416357</v>
      </c>
      <c r="T5" s="10">
        <v>-1179017</v>
      </c>
      <c r="U5" s="11">
        <v>0.51857541209391356</v>
      </c>
      <c r="V5" s="10">
        <v>1270000</v>
      </c>
      <c r="W5" s="10">
        <v>2449017</v>
      </c>
    </row>
    <row r="6" spans="1:23" x14ac:dyDescent="0.25">
      <c r="A6" s="9" t="s">
        <v>23</v>
      </c>
      <c r="B6" s="9" t="s">
        <v>24</v>
      </c>
      <c r="C6" s="9" t="s">
        <v>41</v>
      </c>
      <c r="D6" s="9">
        <v>30</v>
      </c>
      <c r="E6" s="9" t="s">
        <v>42</v>
      </c>
      <c r="F6" s="9" t="s">
        <v>43</v>
      </c>
      <c r="G6" s="9" t="s">
        <v>44</v>
      </c>
      <c r="H6" s="10">
        <v>225000</v>
      </c>
      <c r="I6" s="10">
        <v>172257</v>
      </c>
      <c r="J6" s="10">
        <v>250000</v>
      </c>
      <c r="K6" s="10">
        <v>141578</v>
      </c>
      <c r="L6" s="10">
        <v>75000</v>
      </c>
      <c r="M6" s="10">
        <v>49330</v>
      </c>
      <c r="N6" s="10">
        <v>125000</v>
      </c>
      <c r="O6" s="10">
        <v>37397</v>
      </c>
      <c r="P6" s="10">
        <v>100000</v>
      </c>
      <c r="Q6" s="10">
        <v>0</v>
      </c>
      <c r="R6" s="10">
        <v>0</v>
      </c>
      <c r="S6" s="10">
        <v>0</v>
      </c>
      <c r="T6" s="10">
        <v>374438</v>
      </c>
      <c r="U6" s="11">
        <v>1.9347816318073108</v>
      </c>
      <c r="V6" s="10">
        <v>775000</v>
      </c>
      <c r="W6" s="10">
        <v>400562</v>
      </c>
    </row>
    <row r="7" spans="1:23" x14ac:dyDescent="0.25">
      <c r="A7" s="9" t="s">
        <v>23</v>
      </c>
      <c r="B7" s="9" t="s">
        <v>24</v>
      </c>
      <c r="C7" s="9" t="s">
        <v>45</v>
      </c>
      <c r="D7" s="9">
        <v>26</v>
      </c>
      <c r="E7" s="9" t="s">
        <v>46</v>
      </c>
      <c r="F7" s="9" t="s">
        <v>47</v>
      </c>
      <c r="G7" s="9" t="s">
        <v>48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163109.75609756095</v>
      </c>
      <c r="Q7" s="10">
        <v>439240</v>
      </c>
      <c r="R7" s="10">
        <v>328963.41463414632</v>
      </c>
      <c r="S7" s="10">
        <v>928577</v>
      </c>
      <c r="T7" s="10">
        <v>-875743.82926829276</v>
      </c>
      <c r="U7" s="11">
        <v>0.35975073473403768</v>
      </c>
      <c r="V7" s="10">
        <v>492073.17073170724</v>
      </c>
      <c r="W7" s="10">
        <v>1367817</v>
      </c>
    </row>
    <row r="8" spans="1:23" x14ac:dyDescent="0.25">
      <c r="A8" s="9" t="s">
        <v>23</v>
      </c>
      <c r="B8" s="9" t="s">
        <v>24</v>
      </c>
      <c r="C8" s="9" t="s">
        <v>49</v>
      </c>
      <c r="D8" s="9">
        <v>38</v>
      </c>
      <c r="E8" s="9" t="s">
        <v>50</v>
      </c>
      <c r="F8" s="9" t="s">
        <v>51</v>
      </c>
      <c r="G8" s="9" t="s">
        <v>52</v>
      </c>
      <c r="H8" s="10">
        <v>6500000</v>
      </c>
      <c r="I8" s="10">
        <v>17679382</v>
      </c>
      <c r="J8" s="10">
        <v>5500000</v>
      </c>
      <c r="K8" s="10">
        <v>6408464</v>
      </c>
      <c r="L8" s="10">
        <v>3500000</v>
      </c>
      <c r="M8" s="10">
        <v>0</v>
      </c>
      <c r="N8" s="10">
        <v>3500000</v>
      </c>
      <c r="O8" s="10">
        <v>4012</v>
      </c>
      <c r="P8" s="10">
        <v>3500000</v>
      </c>
      <c r="Q8" s="10">
        <v>0</v>
      </c>
      <c r="R8" s="10">
        <v>0</v>
      </c>
      <c r="S8" s="10">
        <v>0</v>
      </c>
      <c r="T8" s="10">
        <v>-1591858</v>
      </c>
      <c r="U8" s="11">
        <v>0.93392547805984905</v>
      </c>
      <c r="V8" s="10">
        <v>22500000</v>
      </c>
      <c r="W8" s="10">
        <v>24091858</v>
      </c>
    </row>
    <row r="9" spans="1:23" x14ac:dyDescent="0.25">
      <c r="A9" s="9" t="s">
        <v>23</v>
      </c>
      <c r="B9" s="9" t="s">
        <v>24</v>
      </c>
      <c r="C9" s="9" t="s">
        <v>53</v>
      </c>
      <c r="D9" s="9">
        <v>28</v>
      </c>
      <c r="E9" s="9" t="s">
        <v>54</v>
      </c>
      <c r="F9" s="9" t="s">
        <v>51</v>
      </c>
      <c r="G9" s="9" t="s">
        <v>55</v>
      </c>
      <c r="H9" s="10">
        <v>0</v>
      </c>
      <c r="I9" s="10">
        <v>0</v>
      </c>
      <c r="J9" s="10">
        <v>70000</v>
      </c>
      <c r="K9" s="10">
        <v>57480</v>
      </c>
      <c r="L9" s="10">
        <v>100000</v>
      </c>
      <c r="M9" s="10">
        <v>468652</v>
      </c>
      <c r="N9" s="10">
        <v>200000</v>
      </c>
      <c r="O9" s="10">
        <v>-75778</v>
      </c>
      <c r="P9" s="10">
        <v>250000</v>
      </c>
      <c r="Q9" s="10">
        <v>275730</v>
      </c>
      <c r="R9" s="10">
        <v>275000</v>
      </c>
      <c r="S9" s="10">
        <v>186880</v>
      </c>
      <c r="T9" s="10">
        <v>-17964</v>
      </c>
      <c r="U9" s="11">
        <v>0.98032343005857847</v>
      </c>
      <c r="V9" s="10">
        <v>895000</v>
      </c>
      <c r="W9" s="10">
        <v>912964</v>
      </c>
    </row>
    <row r="10" spans="1:23" x14ac:dyDescent="0.25">
      <c r="A10" s="9" t="s">
        <v>23</v>
      </c>
      <c r="B10" s="9" t="s">
        <v>24</v>
      </c>
      <c r="C10" s="9" t="s">
        <v>56</v>
      </c>
      <c r="D10" s="9">
        <v>29</v>
      </c>
      <c r="E10" s="9" t="s">
        <v>57</v>
      </c>
      <c r="F10" s="9" t="s">
        <v>58</v>
      </c>
      <c r="G10" s="9" t="s">
        <v>59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225000</v>
      </c>
      <c r="S10" s="10">
        <v>132520</v>
      </c>
      <c r="T10" s="10">
        <v>92480</v>
      </c>
      <c r="U10" s="11">
        <v>1.6978569272562631</v>
      </c>
      <c r="V10" s="10">
        <v>225000</v>
      </c>
      <c r="W10" s="10">
        <v>132520</v>
      </c>
    </row>
    <row r="11" spans="1:23" x14ac:dyDescent="0.25">
      <c r="A11" s="9" t="s">
        <v>23</v>
      </c>
      <c r="B11" s="9" t="s">
        <v>24</v>
      </c>
      <c r="C11" s="9" t="s">
        <v>60</v>
      </c>
      <c r="D11" s="9">
        <v>27</v>
      </c>
      <c r="E11" s="9" t="s">
        <v>61</v>
      </c>
      <c r="F11" s="9" t="s">
        <v>62</v>
      </c>
      <c r="G11" s="9" t="s">
        <v>63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1800000</v>
      </c>
      <c r="Q11" s="10">
        <v>915405</v>
      </c>
      <c r="R11" s="10">
        <v>1900000</v>
      </c>
      <c r="S11" s="10">
        <v>1483784</v>
      </c>
      <c r="T11" s="10">
        <v>1300811</v>
      </c>
      <c r="U11" s="11">
        <v>1.5421877976266147</v>
      </c>
      <c r="V11" s="10">
        <v>3700000</v>
      </c>
      <c r="W11" s="10">
        <v>2399189</v>
      </c>
    </row>
    <row r="12" spans="1:23" x14ac:dyDescent="0.25">
      <c r="A12" s="9" t="s">
        <v>23</v>
      </c>
      <c r="B12" s="9" t="s">
        <v>24</v>
      </c>
      <c r="C12" s="9" t="s">
        <v>64</v>
      </c>
      <c r="D12" s="9">
        <v>26</v>
      </c>
      <c r="E12" s="9" t="s">
        <v>65</v>
      </c>
      <c r="F12" s="9" t="s">
        <v>66</v>
      </c>
      <c r="G12" s="9" t="s">
        <v>67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130000</v>
      </c>
      <c r="O12" s="10">
        <v>425522</v>
      </c>
      <c r="P12" s="10">
        <v>200000</v>
      </c>
      <c r="Q12" s="10">
        <v>220580</v>
      </c>
      <c r="R12" s="10">
        <v>775000</v>
      </c>
      <c r="S12" s="10">
        <v>188240</v>
      </c>
      <c r="T12" s="10">
        <v>270658</v>
      </c>
      <c r="U12" s="11">
        <v>1.3243969499318025</v>
      </c>
      <c r="V12" s="10">
        <v>1105000</v>
      </c>
      <c r="W12" s="10">
        <v>834342</v>
      </c>
    </row>
    <row r="13" spans="1:23" x14ac:dyDescent="0.25">
      <c r="A13" s="9" t="s">
        <v>23</v>
      </c>
      <c r="B13" s="9" t="s">
        <v>24</v>
      </c>
      <c r="C13" s="9" t="s">
        <v>68</v>
      </c>
      <c r="D13" s="9">
        <v>27</v>
      </c>
      <c r="E13" s="9" t="s">
        <v>69</v>
      </c>
      <c r="F13" s="9" t="s">
        <v>70</v>
      </c>
      <c r="G13" s="9" t="s">
        <v>71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75000</v>
      </c>
      <c r="Q13" s="10">
        <v>33565</v>
      </c>
      <c r="R13" s="10">
        <v>75000</v>
      </c>
      <c r="S13" s="10">
        <v>0</v>
      </c>
      <c r="T13" s="10">
        <v>116435</v>
      </c>
      <c r="U13" s="11">
        <v>4.4689408610159393</v>
      </c>
      <c r="V13" s="10">
        <v>150000</v>
      </c>
      <c r="W13" s="10">
        <v>33565</v>
      </c>
    </row>
    <row r="14" spans="1:23" x14ac:dyDescent="0.25">
      <c r="A14" s="9" t="s">
        <v>23</v>
      </c>
      <c r="B14" s="9" t="s">
        <v>24</v>
      </c>
      <c r="C14" s="9" t="s">
        <v>72</v>
      </c>
      <c r="D14" s="9">
        <v>23</v>
      </c>
      <c r="E14" s="9" t="s">
        <v>73</v>
      </c>
      <c r="F14" s="9" t="s">
        <v>74</v>
      </c>
      <c r="G14" s="9" t="s">
        <v>75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7100000</v>
      </c>
      <c r="S14" s="10">
        <v>3195735</v>
      </c>
      <c r="T14" s="10">
        <v>3904265</v>
      </c>
      <c r="U14" s="11">
        <v>2.2217111243579333</v>
      </c>
      <c r="V14" s="10">
        <v>7100000</v>
      </c>
      <c r="W14" s="10">
        <v>3195735</v>
      </c>
    </row>
    <row r="15" spans="1:23" x14ac:dyDescent="0.25">
      <c r="A15" s="9" t="s">
        <v>23</v>
      </c>
      <c r="B15" s="9" t="s">
        <v>24</v>
      </c>
      <c r="C15" s="9" t="s">
        <v>76</v>
      </c>
      <c r="D15" s="9">
        <v>34</v>
      </c>
      <c r="E15" s="9" t="s">
        <v>77</v>
      </c>
      <c r="F15" s="9" t="s">
        <v>78</v>
      </c>
      <c r="G15" s="9" t="s">
        <v>79</v>
      </c>
      <c r="H15" s="10">
        <v>3900000</v>
      </c>
      <c r="I15" s="10">
        <v>3422351</v>
      </c>
      <c r="J15" s="10">
        <v>3900000</v>
      </c>
      <c r="K15" s="10">
        <v>349412</v>
      </c>
      <c r="L15" s="10">
        <v>3000000</v>
      </c>
      <c r="M15" s="10">
        <v>3027947</v>
      </c>
      <c r="N15" s="10">
        <v>3100000</v>
      </c>
      <c r="O15" s="10">
        <v>2561598</v>
      </c>
      <c r="P15" s="10">
        <v>5500000</v>
      </c>
      <c r="Q15" s="10">
        <v>1577893</v>
      </c>
      <c r="R15" s="10">
        <v>4000000</v>
      </c>
      <c r="S15" s="10">
        <v>3732269</v>
      </c>
      <c r="T15" s="10">
        <v>8728530</v>
      </c>
      <c r="U15" s="11">
        <v>1.5949322051573565</v>
      </c>
      <c r="V15" s="10">
        <v>23400000</v>
      </c>
      <c r="W15" s="10">
        <v>14671470</v>
      </c>
    </row>
    <row r="16" spans="1:23" x14ac:dyDescent="0.25">
      <c r="A16" s="9" t="s">
        <v>23</v>
      </c>
      <c r="B16" s="9" t="s">
        <v>24</v>
      </c>
      <c r="C16" s="9" t="s">
        <v>80</v>
      </c>
      <c r="D16" s="9">
        <v>34</v>
      </c>
      <c r="E16" s="9" t="s">
        <v>81</v>
      </c>
      <c r="F16" s="9" t="s">
        <v>82</v>
      </c>
      <c r="G16" s="9" t="s">
        <v>83</v>
      </c>
      <c r="H16" s="10">
        <v>235365.85365853659</v>
      </c>
      <c r="I16" s="10">
        <v>547734</v>
      </c>
      <c r="J16" s="10">
        <v>384146.3414634146</v>
      </c>
      <c r="K16" s="10">
        <v>517568</v>
      </c>
      <c r="L16" s="10">
        <v>384146.3414634146</v>
      </c>
      <c r="M16" s="10">
        <v>81347</v>
      </c>
      <c r="N16" s="10">
        <v>750000</v>
      </c>
      <c r="O16" s="10">
        <v>478765</v>
      </c>
      <c r="P16" s="10">
        <v>750000</v>
      </c>
      <c r="Q16" s="10">
        <v>418110</v>
      </c>
      <c r="R16" s="10">
        <v>506707.31707317074</v>
      </c>
      <c r="S16" s="10">
        <v>392294</v>
      </c>
      <c r="T16" s="10">
        <v>574547.85365853645</v>
      </c>
      <c r="U16" s="11">
        <v>1.2358747056054831</v>
      </c>
      <c r="V16" s="10">
        <v>3010365.8536585364</v>
      </c>
      <c r="W16" s="10">
        <v>2435818</v>
      </c>
    </row>
    <row r="17" spans="1:23" x14ac:dyDescent="0.25">
      <c r="A17" s="9" t="s">
        <v>23</v>
      </c>
      <c r="B17" s="9" t="s">
        <v>24</v>
      </c>
      <c r="C17" s="9" t="s">
        <v>84</v>
      </c>
      <c r="D17" s="9">
        <v>32</v>
      </c>
      <c r="E17" s="9" t="s">
        <v>85</v>
      </c>
      <c r="F17" s="9" t="s">
        <v>86</v>
      </c>
      <c r="G17" s="9" t="s">
        <v>87</v>
      </c>
      <c r="H17" s="10">
        <v>2100000</v>
      </c>
      <c r="I17" s="10">
        <v>6239493</v>
      </c>
      <c r="J17" s="10">
        <v>3250000</v>
      </c>
      <c r="K17" s="10">
        <v>3085333</v>
      </c>
      <c r="L17" s="10">
        <v>3500000</v>
      </c>
      <c r="M17" s="10">
        <v>1158775</v>
      </c>
      <c r="N17" s="10">
        <v>1100000</v>
      </c>
      <c r="O17" s="10">
        <v>-32135</v>
      </c>
      <c r="P17" s="10">
        <v>150000</v>
      </c>
      <c r="Q17" s="10">
        <v>96320</v>
      </c>
      <c r="R17" s="10">
        <v>0</v>
      </c>
      <c r="S17" s="10">
        <v>0</v>
      </c>
      <c r="T17" s="10">
        <v>-447786</v>
      </c>
      <c r="U17" s="11">
        <v>0.95754692027312649</v>
      </c>
      <c r="V17" s="10">
        <v>10100000</v>
      </c>
      <c r="W17" s="10">
        <v>10547786</v>
      </c>
    </row>
    <row r="18" spans="1:23" x14ac:dyDescent="0.25">
      <c r="A18" s="9" t="s">
        <v>23</v>
      </c>
      <c r="B18" s="9" t="s">
        <v>24</v>
      </c>
      <c r="C18" s="9" t="s">
        <v>88</v>
      </c>
      <c r="D18" s="9">
        <v>26</v>
      </c>
      <c r="E18" s="9" t="s">
        <v>89</v>
      </c>
      <c r="F18" s="9" t="s">
        <v>90</v>
      </c>
      <c r="G18" s="9" t="s">
        <v>91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950000</v>
      </c>
      <c r="O18" s="10">
        <v>1071885</v>
      </c>
      <c r="P18" s="10">
        <v>1150000</v>
      </c>
      <c r="Q18" s="10">
        <v>4198546</v>
      </c>
      <c r="R18" s="10">
        <v>2300000</v>
      </c>
      <c r="S18" s="10">
        <v>3953601</v>
      </c>
      <c r="T18" s="10">
        <v>-4824032</v>
      </c>
      <c r="U18" s="11">
        <v>0.47701482388612704</v>
      </c>
      <c r="V18" s="10">
        <v>4400000</v>
      </c>
      <c r="W18" s="10">
        <v>9224032</v>
      </c>
    </row>
    <row r="19" spans="1:23" x14ac:dyDescent="0.25">
      <c r="A19" s="9" t="s">
        <v>23</v>
      </c>
      <c r="B19" s="9" t="s">
        <v>24</v>
      </c>
      <c r="C19" s="9" t="s">
        <v>92</v>
      </c>
      <c r="D19" s="9">
        <v>29</v>
      </c>
      <c r="E19" s="9" t="s">
        <v>93</v>
      </c>
      <c r="F19" s="9" t="s">
        <v>94</v>
      </c>
      <c r="G19" s="9" t="s">
        <v>95</v>
      </c>
      <c r="H19" s="10">
        <v>100000</v>
      </c>
      <c r="I19" s="10">
        <v>1535961</v>
      </c>
      <c r="J19" s="10">
        <v>100000</v>
      </c>
      <c r="K19" s="10">
        <v>1081266</v>
      </c>
      <c r="L19" s="10">
        <v>150000</v>
      </c>
      <c r="M19" s="10">
        <v>9606</v>
      </c>
      <c r="N19" s="10">
        <v>175000</v>
      </c>
      <c r="O19" s="10">
        <v>134486</v>
      </c>
      <c r="P19" s="10">
        <v>0</v>
      </c>
      <c r="Q19" s="10">
        <v>0</v>
      </c>
      <c r="R19" s="10">
        <v>0</v>
      </c>
      <c r="S19" s="10">
        <v>0</v>
      </c>
      <c r="T19" s="10">
        <v>-2236319</v>
      </c>
      <c r="U19" s="11">
        <v>0.19012653011115341</v>
      </c>
      <c r="V19" s="10">
        <v>525000</v>
      </c>
      <c r="W19" s="10">
        <v>2761319</v>
      </c>
    </row>
    <row r="20" spans="1:23" x14ac:dyDescent="0.25">
      <c r="A20" s="9" t="s">
        <v>23</v>
      </c>
      <c r="B20" s="9" t="s">
        <v>24</v>
      </c>
      <c r="C20" s="9" t="s">
        <v>96</v>
      </c>
      <c r="D20" s="9">
        <v>27</v>
      </c>
      <c r="E20" s="9" t="s">
        <v>97</v>
      </c>
      <c r="F20" s="9" t="s">
        <v>94</v>
      </c>
      <c r="G20" s="9" t="s">
        <v>98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456402.43902439025</v>
      </c>
      <c r="O20" s="10">
        <v>387112</v>
      </c>
      <c r="P20" s="10">
        <v>800000</v>
      </c>
      <c r="Q20" s="10">
        <v>1623002</v>
      </c>
      <c r="R20" s="10">
        <v>775000</v>
      </c>
      <c r="S20" s="10">
        <v>813147</v>
      </c>
      <c r="T20" s="10">
        <v>-791858.56097560981</v>
      </c>
      <c r="U20" s="11">
        <v>0.71952343018388676</v>
      </c>
      <c r="V20" s="10">
        <v>2031402.4390243902</v>
      </c>
      <c r="W20" s="10">
        <v>2823261</v>
      </c>
    </row>
    <row r="21" spans="1:23" x14ac:dyDescent="0.25">
      <c r="A21" s="9" t="s">
        <v>23</v>
      </c>
      <c r="B21" s="9" t="s">
        <v>24</v>
      </c>
      <c r="C21" s="9" t="s">
        <v>99</v>
      </c>
      <c r="D21" s="9">
        <v>27</v>
      </c>
      <c r="E21" s="9" t="s">
        <v>46</v>
      </c>
      <c r="F21" s="9" t="s">
        <v>100</v>
      </c>
      <c r="G21" s="9" t="s">
        <v>101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203353.65853658537</v>
      </c>
      <c r="S21" s="10">
        <v>477182</v>
      </c>
      <c r="T21" s="10">
        <v>-273828.3414634146</v>
      </c>
      <c r="U21" s="11">
        <v>0.42615534227314811</v>
      </c>
      <c r="V21" s="10">
        <v>203353.65853658537</v>
      </c>
      <c r="W21" s="10">
        <v>477182</v>
      </c>
    </row>
    <row r="22" spans="1:23" x14ac:dyDescent="0.25">
      <c r="A22" s="9" t="s">
        <v>23</v>
      </c>
      <c r="B22" s="9" t="s">
        <v>24</v>
      </c>
      <c r="C22" s="9" t="s">
        <v>102</v>
      </c>
      <c r="D22" s="9">
        <v>31</v>
      </c>
      <c r="E22" s="9" t="s">
        <v>103</v>
      </c>
      <c r="F22" s="9" t="s">
        <v>104</v>
      </c>
      <c r="G22" s="9" t="s">
        <v>105</v>
      </c>
      <c r="H22" s="10">
        <v>70000</v>
      </c>
      <c r="I22" s="10">
        <v>125576</v>
      </c>
      <c r="J22" s="10">
        <v>225000</v>
      </c>
      <c r="K22" s="10">
        <v>2400</v>
      </c>
      <c r="L22" s="10">
        <v>700000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867024</v>
      </c>
      <c r="U22" s="11">
        <v>7.7748952928674129</v>
      </c>
      <c r="V22" s="10">
        <v>995000</v>
      </c>
      <c r="W22" s="10">
        <v>127976</v>
      </c>
    </row>
    <row r="23" spans="1:23" x14ac:dyDescent="0.25">
      <c r="A23" s="9" t="s">
        <v>23</v>
      </c>
      <c r="B23" s="9" t="s">
        <v>24</v>
      </c>
      <c r="C23" s="9" t="s">
        <v>106</v>
      </c>
      <c r="D23" s="9">
        <v>29</v>
      </c>
      <c r="E23" s="9" t="s">
        <v>85</v>
      </c>
      <c r="F23" s="9" t="s">
        <v>107</v>
      </c>
      <c r="G23" s="9" t="s">
        <v>108</v>
      </c>
      <c r="H23" s="10">
        <v>567317.07317073178</v>
      </c>
      <c r="I23" s="10">
        <v>1550813</v>
      </c>
      <c r="J23" s="10">
        <v>678658.53658536589</v>
      </c>
      <c r="K23" s="10">
        <v>8414504</v>
      </c>
      <c r="L23" s="10">
        <v>2500000</v>
      </c>
      <c r="M23" s="10">
        <v>3580504</v>
      </c>
      <c r="N23" s="10">
        <v>3000000</v>
      </c>
      <c r="O23" s="10">
        <v>3634160</v>
      </c>
      <c r="P23" s="10">
        <v>4000000</v>
      </c>
      <c r="Q23" s="10">
        <v>7073643</v>
      </c>
      <c r="R23" s="10">
        <v>5750000</v>
      </c>
      <c r="S23" s="10">
        <v>3131693</v>
      </c>
      <c r="T23" s="10">
        <v>-10889341.390243903</v>
      </c>
      <c r="U23" s="11">
        <v>0.60236569873396384</v>
      </c>
      <c r="V23" s="10">
        <v>16495975.609756097</v>
      </c>
      <c r="W23" s="10">
        <v>27385317</v>
      </c>
    </row>
    <row r="24" spans="1:23" x14ac:dyDescent="0.25">
      <c r="A24" s="9" t="s">
        <v>23</v>
      </c>
      <c r="B24" s="9" t="s">
        <v>24</v>
      </c>
      <c r="C24" s="9" t="s">
        <v>109</v>
      </c>
      <c r="D24" s="9">
        <v>33</v>
      </c>
      <c r="E24" s="9" t="s">
        <v>110</v>
      </c>
      <c r="F24" s="9" t="s">
        <v>111</v>
      </c>
      <c r="G24" s="9" t="s">
        <v>112</v>
      </c>
      <c r="H24" s="10">
        <v>3350000</v>
      </c>
      <c r="I24" s="10">
        <v>7980205</v>
      </c>
      <c r="J24" s="10">
        <v>3900000</v>
      </c>
      <c r="K24" s="10">
        <v>6903938</v>
      </c>
      <c r="L24" s="10">
        <v>2750000</v>
      </c>
      <c r="M24" s="10">
        <v>11283059</v>
      </c>
      <c r="N24" s="10">
        <v>5000000</v>
      </c>
      <c r="O24" s="10">
        <v>712362</v>
      </c>
      <c r="P24" s="10">
        <v>6250000</v>
      </c>
      <c r="Q24" s="10">
        <v>1983531</v>
      </c>
      <c r="R24" s="10">
        <v>7250000</v>
      </c>
      <c r="S24" s="10">
        <v>1195756</v>
      </c>
      <c r="T24" s="10">
        <v>-1558851</v>
      </c>
      <c r="U24" s="11">
        <v>0.94814003369589872</v>
      </c>
      <c r="V24" s="10">
        <v>28500000</v>
      </c>
      <c r="W24" s="10">
        <v>30058851</v>
      </c>
    </row>
    <row r="25" spans="1:23" x14ac:dyDescent="0.25">
      <c r="A25" s="9" t="s">
        <v>23</v>
      </c>
      <c r="B25" s="9" t="s">
        <v>24</v>
      </c>
      <c r="C25" s="9" t="s">
        <v>113</v>
      </c>
      <c r="D25" s="9">
        <v>34</v>
      </c>
      <c r="E25" s="9" t="s">
        <v>114</v>
      </c>
      <c r="F25" s="9" t="s">
        <v>115</v>
      </c>
      <c r="G25" s="9" t="s">
        <v>116</v>
      </c>
      <c r="H25" s="10">
        <v>3400000</v>
      </c>
      <c r="I25" s="10">
        <v>2665523</v>
      </c>
      <c r="J25" s="10">
        <v>2500000</v>
      </c>
      <c r="K25" s="10">
        <v>2603496</v>
      </c>
      <c r="L25" s="10">
        <v>2500000</v>
      </c>
      <c r="M25" s="10">
        <v>2093318</v>
      </c>
      <c r="N25" s="10">
        <v>2500000</v>
      </c>
      <c r="O25" s="10">
        <v>3540214</v>
      </c>
      <c r="P25" s="10">
        <v>2500000</v>
      </c>
      <c r="Q25" s="10">
        <v>2224604</v>
      </c>
      <c r="R25" s="10">
        <v>4000000</v>
      </c>
      <c r="S25" s="10">
        <v>1548321</v>
      </c>
      <c r="T25" s="10">
        <v>2724524</v>
      </c>
      <c r="U25" s="11">
        <v>1.185651490963564</v>
      </c>
      <c r="V25" s="10">
        <v>17400000</v>
      </c>
      <c r="W25" s="10">
        <v>14675476</v>
      </c>
    </row>
    <row r="26" spans="1:23" x14ac:dyDescent="0.25">
      <c r="A26" s="9" t="s">
        <v>23</v>
      </c>
      <c r="B26" s="9" t="s">
        <v>24</v>
      </c>
      <c r="C26" s="9" t="s">
        <v>117</v>
      </c>
      <c r="D26" s="9">
        <v>27</v>
      </c>
      <c r="E26" s="9" t="s">
        <v>118</v>
      </c>
      <c r="F26" s="9" t="s">
        <v>119</v>
      </c>
      <c r="G26" s="9" t="s">
        <v>120</v>
      </c>
      <c r="H26" s="10">
        <v>0</v>
      </c>
      <c r="I26" s="10">
        <v>0</v>
      </c>
      <c r="J26" s="10">
        <v>0</v>
      </c>
      <c r="K26" s="10">
        <v>0</v>
      </c>
      <c r="L26" s="10">
        <v>700000</v>
      </c>
      <c r="M26" s="10">
        <v>100960</v>
      </c>
      <c r="N26" s="10">
        <v>900000</v>
      </c>
      <c r="O26" s="10">
        <v>120145</v>
      </c>
      <c r="P26" s="10">
        <v>0</v>
      </c>
      <c r="Q26" s="10">
        <v>0</v>
      </c>
      <c r="R26" s="10">
        <v>0</v>
      </c>
      <c r="S26" s="10">
        <v>0</v>
      </c>
      <c r="T26" s="10">
        <v>1378895</v>
      </c>
      <c r="U26" s="11">
        <v>7.2363809049998871</v>
      </c>
      <c r="V26" s="10">
        <v>1600000</v>
      </c>
      <c r="W26" s="10">
        <v>221105</v>
      </c>
    </row>
    <row r="27" spans="1:23" x14ac:dyDescent="0.25">
      <c r="A27" s="9" t="s">
        <v>23</v>
      </c>
      <c r="B27" s="9" t="s">
        <v>24</v>
      </c>
      <c r="C27" s="9" t="s">
        <v>121</v>
      </c>
      <c r="D27" s="9">
        <v>26</v>
      </c>
      <c r="E27" s="9" t="s">
        <v>46</v>
      </c>
      <c r="F27" s="9" t="s">
        <v>122</v>
      </c>
      <c r="G27" s="9" t="s">
        <v>123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1000000</v>
      </c>
      <c r="O27" s="10">
        <v>4946080</v>
      </c>
      <c r="P27" s="10">
        <v>1450000</v>
      </c>
      <c r="Q27" s="10">
        <v>8383590</v>
      </c>
      <c r="R27" s="10">
        <v>2050000</v>
      </c>
      <c r="S27" s="10">
        <v>7007419</v>
      </c>
      <c r="T27" s="10">
        <v>-15837089</v>
      </c>
      <c r="U27" s="11">
        <v>0.22127060564075812</v>
      </c>
      <c r="V27" s="10">
        <v>4500000</v>
      </c>
      <c r="W27" s="10">
        <v>20337089</v>
      </c>
    </row>
    <row r="28" spans="1:23" x14ac:dyDescent="0.25">
      <c r="A28" s="9" t="s">
        <v>23</v>
      </c>
      <c r="B28" s="9" t="s">
        <v>24</v>
      </c>
      <c r="C28" s="9" t="s">
        <v>124</v>
      </c>
      <c r="D28" s="9">
        <v>33</v>
      </c>
      <c r="E28" s="9" t="s">
        <v>125</v>
      </c>
      <c r="F28" s="9" t="s">
        <v>126</v>
      </c>
      <c r="G28" s="9" t="s">
        <v>127</v>
      </c>
      <c r="H28" s="10">
        <v>2750000</v>
      </c>
      <c r="I28" s="10">
        <v>567929</v>
      </c>
      <c r="J28" s="10">
        <v>2750000</v>
      </c>
      <c r="K28" s="10">
        <v>2462668</v>
      </c>
      <c r="L28" s="10">
        <v>1750000</v>
      </c>
      <c r="M28" s="10">
        <v>2602346</v>
      </c>
      <c r="N28" s="10">
        <v>2250000</v>
      </c>
      <c r="O28" s="10">
        <v>5465488</v>
      </c>
      <c r="P28" s="10">
        <v>2500000</v>
      </c>
      <c r="Q28" s="10">
        <v>4140730</v>
      </c>
      <c r="R28" s="10">
        <v>3900000</v>
      </c>
      <c r="S28" s="10">
        <v>2337808</v>
      </c>
      <c r="T28" s="10">
        <v>-1676969</v>
      </c>
      <c r="U28" s="11">
        <v>0.90459282257367579</v>
      </c>
      <c r="V28" s="10">
        <v>15900000</v>
      </c>
      <c r="W28" s="10">
        <v>17576969</v>
      </c>
    </row>
    <row r="29" spans="1:23" x14ac:dyDescent="0.25">
      <c r="A29" s="9" t="s">
        <v>23</v>
      </c>
      <c r="B29" s="9" t="s">
        <v>24</v>
      </c>
      <c r="C29" s="9" t="s">
        <v>128</v>
      </c>
      <c r="D29" s="9">
        <v>29</v>
      </c>
      <c r="E29" s="9" t="s">
        <v>129</v>
      </c>
      <c r="F29" s="9" t="s">
        <v>130</v>
      </c>
      <c r="G29" s="9" t="s">
        <v>131</v>
      </c>
      <c r="H29" s="10">
        <v>0</v>
      </c>
      <c r="I29" s="10">
        <v>0</v>
      </c>
      <c r="J29" s="10">
        <v>2825000</v>
      </c>
      <c r="K29" s="10">
        <v>2930896</v>
      </c>
      <c r="L29" s="10">
        <v>2775000</v>
      </c>
      <c r="M29" s="10">
        <v>1369727</v>
      </c>
      <c r="N29" s="10">
        <v>1100000</v>
      </c>
      <c r="O29" s="10">
        <v>4611070</v>
      </c>
      <c r="P29" s="10">
        <v>1000000</v>
      </c>
      <c r="Q29" s="10">
        <v>1885955</v>
      </c>
      <c r="R29" s="10">
        <v>775000</v>
      </c>
      <c r="S29" s="10">
        <v>4899128</v>
      </c>
      <c r="T29" s="10">
        <v>-7221776</v>
      </c>
      <c r="U29" s="11">
        <v>0.53991978989825684</v>
      </c>
      <c r="V29" s="10">
        <v>8475000</v>
      </c>
      <c r="W29" s="10">
        <v>15696776</v>
      </c>
    </row>
    <row r="30" spans="1:23" x14ac:dyDescent="0.25">
      <c r="A30" s="9" t="s">
        <v>23</v>
      </c>
      <c r="B30" s="9" t="s">
        <v>24</v>
      </c>
      <c r="C30" s="9" t="s">
        <v>132</v>
      </c>
      <c r="D30" s="9">
        <v>25</v>
      </c>
      <c r="E30" s="9" t="s">
        <v>133</v>
      </c>
      <c r="F30" s="9" t="s">
        <v>134</v>
      </c>
      <c r="G30" s="9" t="s">
        <v>135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365548.78048780485</v>
      </c>
      <c r="S30" s="10">
        <v>226498</v>
      </c>
      <c r="T30" s="10">
        <v>139050.78048780485</v>
      </c>
      <c r="U30" s="11">
        <v>1.6139161515236551</v>
      </c>
      <c r="V30" s="10">
        <v>365548.78048780485</v>
      </c>
      <c r="W30" s="10">
        <v>226498</v>
      </c>
    </row>
    <row r="31" spans="1:23" x14ac:dyDescent="0.25">
      <c r="A31" s="9" t="s">
        <v>23</v>
      </c>
      <c r="B31" s="9" t="s">
        <v>24</v>
      </c>
      <c r="C31" s="9" t="s">
        <v>136</v>
      </c>
      <c r="D31" s="9">
        <v>28</v>
      </c>
      <c r="E31" s="9" t="s">
        <v>137</v>
      </c>
      <c r="F31" s="9" t="s">
        <v>134</v>
      </c>
      <c r="G31" s="9" t="s">
        <v>138</v>
      </c>
      <c r="H31" s="10">
        <v>0</v>
      </c>
      <c r="I31" s="10">
        <v>0</v>
      </c>
      <c r="J31" s="10">
        <v>0</v>
      </c>
      <c r="K31" s="10">
        <v>0</v>
      </c>
      <c r="L31" s="10">
        <v>125000</v>
      </c>
      <c r="M31" s="10">
        <v>671881</v>
      </c>
      <c r="N31" s="10">
        <v>190000</v>
      </c>
      <c r="O31" s="10">
        <v>600447</v>
      </c>
      <c r="P31" s="10">
        <v>325000</v>
      </c>
      <c r="Q31" s="10">
        <v>372374</v>
      </c>
      <c r="R31" s="10">
        <v>350000</v>
      </c>
      <c r="S31" s="10">
        <v>317445</v>
      </c>
      <c r="T31" s="10">
        <v>-972147</v>
      </c>
      <c r="U31" s="11">
        <v>0.50454935333591211</v>
      </c>
      <c r="V31" s="10">
        <v>990000</v>
      </c>
      <c r="W31" s="10">
        <v>1962147</v>
      </c>
    </row>
    <row r="32" spans="1:23" x14ac:dyDescent="0.25">
      <c r="A32" s="9" t="s">
        <v>23</v>
      </c>
      <c r="B32" s="9" t="s">
        <v>24</v>
      </c>
      <c r="C32" s="9" t="s">
        <v>139</v>
      </c>
      <c r="D32" s="9">
        <v>24</v>
      </c>
      <c r="E32" s="9" t="s">
        <v>140</v>
      </c>
      <c r="F32" s="9" t="s">
        <v>141</v>
      </c>
      <c r="G32" s="9" t="s">
        <v>142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1000000</v>
      </c>
      <c r="S32" s="10">
        <v>5827428</v>
      </c>
      <c r="T32" s="10">
        <v>-4827428</v>
      </c>
      <c r="U32" s="11">
        <v>0.17160229178292721</v>
      </c>
      <c r="V32" s="10">
        <v>1000000</v>
      </c>
      <c r="W32" s="10">
        <v>5827428</v>
      </c>
    </row>
    <row r="33" spans="1:23" x14ac:dyDescent="0.25">
      <c r="A33" s="9" t="s">
        <v>23</v>
      </c>
      <c r="B33" s="9" t="s">
        <v>24</v>
      </c>
      <c r="C33" s="9" t="s">
        <v>143</v>
      </c>
      <c r="D33" s="9">
        <v>30</v>
      </c>
      <c r="E33" s="9" t="s">
        <v>144</v>
      </c>
      <c r="F33" s="9" t="s">
        <v>145</v>
      </c>
      <c r="G33" s="9" t="s">
        <v>146</v>
      </c>
      <c r="H33" s="10">
        <v>650000</v>
      </c>
      <c r="I33" s="10">
        <v>229022</v>
      </c>
      <c r="J33" s="10">
        <v>800000</v>
      </c>
      <c r="K33" s="10">
        <v>72437</v>
      </c>
      <c r="L33" s="10">
        <v>0</v>
      </c>
      <c r="M33" s="10">
        <v>0</v>
      </c>
      <c r="N33" s="10">
        <v>250000</v>
      </c>
      <c r="O33" s="10">
        <v>510250</v>
      </c>
      <c r="P33" s="10">
        <v>400000</v>
      </c>
      <c r="Q33" s="10">
        <v>503366</v>
      </c>
      <c r="R33" s="10">
        <v>0</v>
      </c>
      <c r="S33" s="10">
        <v>0</v>
      </c>
      <c r="T33" s="10">
        <v>784925</v>
      </c>
      <c r="U33" s="11">
        <v>1.5968670988346672</v>
      </c>
      <c r="V33" s="10">
        <v>2100000</v>
      </c>
      <c r="W33" s="10">
        <v>1315075</v>
      </c>
    </row>
    <row r="34" spans="1:23" x14ac:dyDescent="0.25">
      <c r="A34" s="9" t="s">
        <v>23</v>
      </c>
      <c r="B34" s="9" t="s">
        <v>24</v>
      </c>
      <c r="C34" s="9" t="s">
        <v>147</v>
      </c>
      <c r="D34" s="9">
        <v>29</v>
      </c>
      <c r="E34" s="9" t="s">
        <v>148</v>
      </c>
      <c r="F34" s="9" t="s">
        <v>149</v>
      </c>
      <c r="G34" s="9" t="s">
        <v>150</v>
      </c>
      <c r="H34" s="10">
        <v>0</v>
      </c>
      <c r="I34" s="10">
        <v>0</v>
      </c>
      <c r="J34" s="10">
        <v>0</v>
      </c>
      <c r="K34" s="10">
        <v>0</v>
      </c>
      <c r="L34" s="10">
        <v>114634.14634146341</v>
      </c>
      <c r="M34" s="10">
        <v>30080</v>
      </c>
      <c r="N34" s="10">
        <v>140243.90243902439</v>
      </c>
      <c r="O34" s="10">
        <v>406292</v>
      </c>
      <c r="P34" s="10">
        <v>286585.36585365853</v>
      </c>
      <c r="Q34" s="10">
        <v>105600</v>
      </c>
      <c r="R34" s="10">
        <v>775000</v>
      </c>
      <c r="S34" s="10">
        <v>240445</v>
      </c>
      <c r="T34" s="10">
        <v>534046.41463414626</v>
      </c>
      <c r="U34" s="11">
        <v>1.6825598301598077</v>
      </c>
      <c r="V34" s="10">
        <v>1316463.4146341463</v>
      </c>
      <c r="W34" s="10">
        <v>782417</v>
      </c>
    </row>
    <row r="35" spans="1:23" x14ac:dyDescent="0.25">
      <c r="A35" s="9" t="s">
        <v>23</v>
      </c>
      <c r="B35" s="9" t="s">
        <v>24</v>
      </c>
      <c r="C35" s="9" t="s">
        <v>151</v>
      </c>
      <c r="D35" s="9">
        <v>25</v>
      </c>
      <c r="E35" s="9" t="s">
        <v>152</v>
      </c>
      <c r="F35" s="9" t="s">
        <v>153</v>
      </c>
      <c r="G35" s="9" t="s">
        <v>154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734146.3414634146</v>
      </c>
      <c r="Q35" s="10">
        <v>-600739</v>
      </c>
      <c r="R35" s="10">
        <v>775000</v>
      </c>
      <c r="S35" s="10">
        <v>1147926</v>
      </c>
      <c r="T35" s="10">
        <v>961959.34146341449</v>
      </c>
      <c r="U35" s="11">
        <v>2.758008398341727</v>
      </c>
      <c r="V35" s="10">
        <v>1509146.3414634145</v>
      </c>
      <c r="W35" s="10">
        <v>547187</v>
      </c>
    </row>
    <row r="36" spans="1:23" x14ac:dyDescent="0.25">
      <c r="A36" s="9" t="s">
        <v>23</v>
      </c>
      <c r="B36" s="9" t="s">
        <v>24</v>
      </c>
      <c r="C36" s="9" t="s">
        <v>155</v>
      </c>
      <c r="D36" s="9">
        <v>35</v>
      </c>
      <c r="E36" s="9" t="s">
        <v>156</v>
      </c>
      <c r="F36" s="9" t="s">
        <v>157</v>
      </c>
      <c r="G36" s="9" t="s">
        <v>158</v>
      </c>
      <c r="H36" s="10">
        <v>1300000</v>
      </c>
      <c r="I36" s="10">
        <v>858397</v>
      </c>
      <c r="J36" s="10">
        <v>1750000</v>
      </c>
      <c r="K36" s="10">
        <v>-292171</v>
      </c>
      <c r="L36" s="10">
        <v>750000</v>
      </c>
      <c r="M36" s="10">
        <v>966176</v>
      </c>
      <c r="N36" s="10">
        <v>900000</v>
      </c>
      <c r="O36" s="10">
        <v>240445</v>
      </c>
      <c r="P36" s="10">
        <v>400000</v>
      </c>
      <c r="Q36" s="10">
        <v>814392</v>
      </c>
      <c r="R36" s="10">
        <v>0</v>
      </c>
      <c r="S36" s="10">
        <v>0</v>
      </c>
      <c r="T36" s="10">
        <v>2512761</v>
      </c>
      <c r="U36" s="11">
        <v>1.971213328184988</v>
      </c>
      <c r="V36" s="10">
        <v>5100000</v>
      </c>
      <c r="W36" s="10">
        <v>2587239</v>
      </c>
    </row>
    <row r="37" spans="1:23" x14ac:dyDescent="0.25">
      <c r="A37" s="9" t="s">
        <v>23</v>
      </c>
      <c r="B37" s="9" t="s">
        <v>24</v>
      </c>
      <c r="C37" s="9" t="s">
        <v>159</v>
      </c>
      <c r="D37" s="9">
        <v>38</v>
      </c>
      <c r="E37" s="9" t="s">
        <v>160</v>
      </c>
      <c r="F37" s="9" t="s">
        <v>161</v>
      </c>
      <c r="G37" s="9" t="s">
        <v>162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100000</v>
      </c>
      <c r="Q37" s="10">
        <v>132800</v>
      </c>
      <c r="R37" s="10">
        <v>0</v>
      </c>
      <c r="S37" s="10">
        <v>0</v>
      </c>
      <c r="T37" s="10">
        <v>-32800</v>
      </c>
      <c r="U37" s="11">
        <v>0.75301204819277112</v>
      </c>
      <c r="V37" s="10">
        <v>100000</v>
      </c>
      <c r="W37" s="10">
        <v>132800</v>
      </c>
    </row>
    <row r="38" spans="1:23" x14ac:dyDescent="0.25">
      <c r="A38" s="9" t="s">
        <v>23</v>
      </c>
      <c r="B38" s="9" t="s">
        <v>24</v>
      </c>
      <c r="C38" s="9" t="s">
        <v>163</v>
      </c>
      <c r="D38" s="9">
        <v>32</v>
      </c>
      <c r="E38" s="9" t="s">
        <v>164</v>
      </c>
      <c r="F38" s="9" t="s">
        <v>165</v>
      </c>
      <c r="G38" s="9" t="s">
        <v>166</v>
      </c>
      <c r="H38" s="10">
        <v>160000</v>
      </c>
      <c r="I38" s="10">
        <v>462539</v>
      </c>
      <c r="J38" s="10">
        <v>225000</v>
      </c>
      <c r="K38" s="10">
        <v>344637</v>
      </c>
      <c r="L38" s="10">
        <v>250000</v>
      </c>
      <c r="M38" s="10">
        <v>1125123</v>
      </c>
      <c r="N38" s="10">
        <v>250000</v>
      </c>
      <c r="O38" s="10">
        <v>348664</v>
      </c>
      <c r="P38" s="10">
        <v>250000</v>
      </c>
      <c r="Q38" s="10">
        <v>39181</v>
      </c>
      <c r="R38" s="10">
        <v>0</v>
      </c>
      <c r="S38" s="10">
        <v>0</v>
      </c>
      <c r="T38" s="10">
        <v>-1185144</v>
      </c>
      <c r="U38" s="11">
        <v>0.48919377417953369</v>
      </c>
      <c r="V38" s="10">
        <v>1135000</v>
      </c>
      <c r="W38" s="10">
        <v>2320144</v>
      </c>
    </row>
    <row r="39" spans="1:23" x14ac:dyDescent="0.25">
      <c r="A39" s="9" t="s">
        <v>23</v>
      </c>
      <c r="B39" s="9" t="s">
        <v>24</v>
      </c>
      <c r="C39" s="9" t="s">
        <v>167</v>
      </c>
      <c r="D39" s="9">
        <v>29</v>
      </c>
      <c r="E39" s="9" t="s">
        <v>168</v>
      </c>
      <c r="F39" s="9" t="s">
        <v>169</v>
      </c>
      <c r="G39" s="9" t="s">
        <v>170</v>
      </c>
      <c r="H39" s="10">
        <v>0</v>
      </c>
      <c r="I39" s="10">
        <v>0</v>
      </c>
      <c r="J39" s="10">
        <v>0</v>
      </c>
      <c r="K39" s="10">
        <v>0</v>
      </c>
      <c r="L39" s="10">
        <v>100000</v>
      </c>
      <c r="M39" s="10">
        <v>142911</v>
      </c>
      <c r="N39" s="10">
        <v>750000</v>
      </c>
      <c r="O39" s="10">
        <v>1226068</v>
      </c>
      <c r="P39" s="10">
        <v>0</v>
      </c>
      <c r="Q39" s="10">
        <v>0</v>
      </c>
      <c r="R39" s="10">
        <v>0</v>
      </c>
      <c r="S39" s="10">
        <v>0</v>
      </c>
      <c r="T39" s="10">
        <v>-518979</v>
      </c>
      <c r="U39" s="11">
        <v>0.6209006858395929</v>
      </c>
      <c r="V39" s="10">
        <v>850000</v>
      </c>
      <c r="W39" s="10">
        <v>1368979</v>
      </c>
    </row>
    <row r="40" spans="1:23" x14ac:dyDescent="0.25">
      <c r="A40" s="9" t="s">
        <v>23</v>
      </c>
      <c r="B40" s="9" t="s">
        <v>24</v>
      </c>
      <c r="C40" s="9" t="s">
        <v>171</v>
      </c>
      <c r="D40" s="9">
        <v>30</v>
      </c>
      <c r="E40" s="9" t="s">
        <v>172</v>
      </c>
      <c r="F40" s="9" t="s">
        <v>173</v>
      </c>
      <c r="G40" s="9" t="s">
        <v>174</v>
      </c>
      <c r="H40" s="10">
        <v>150000</v>
      </c>
      <c r="I40" s="10">
        <v>427329</v>
      </c>
      <c r="J40" s="10">
        <v>150000</v>
      </c>
      <c r="K40" s="10">
        <v>-214841</v>
      </c>
      <c r="L40" s="10">
        <v>200000</v>
      </c>
      <c r="M40" s="10">
        <v>506007</v>
      </c>
      <c r="N40" s="10">
        <v>350000</v>
      </c>
      <c r="O40" s="10">
        <v>-88135</v>
      </c>
      <c r="P40" s="10">
        <v>0</v>
      </c>
      <c r="Q40" s="10">
        <v>0</v>
      </c>
      <c r="R40" s="10">
        <v>0</v>
      </c>
      <c r="S40" s="10">
        <v>0</v>
      </c>
      <c r="T40" s="10">
        <v>219640</v>
      </c>
      <c r="U40" s="11">
        <v>1.348435814455232</v>
      </c>
      <c r="V40" s="10">
        <v>850000</v>
      </c>
      <c r="W40" s="10">
        <v>630360</v>
      </c>
    </row>
    <row r="41" spans="1:23" x14ac:dyDescent="0.25">
      <c r="A41" s="9" t="s">
        <v>23</v>
      </c>
      <c r="B41" s="9" t="s">
        <v>24</v>
      </c>
      <c r="C41" s="9" t="s">
        <v>175</v>
      </c>
      <c r="D41" s="9">
        <v>27</v>
      </c>
      <c r="E41" s="9" t="s">
        <v>176</v>
      </c>
      <c r="F41" s="9" t="s">
        <v>177</v>
      </c>
      <c r="G41" s="9" t="s">
        <v>178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231707.31707317074</v>
      </c>
      <c r="Q41" s="10">
        <v>249143</v>
      </c>
      <c r="R41" s="10">
        <v>289878.04878048785</v>
      </c>
      <c r="S41" s="10">
        <v>496600</v>
      </c>
      <c r="T41" s="10">
        <v>-224157.63414634141</v>
      </c>
      <c r="U41" s="11">
        <v>0.69941704562249807</v>
      </c>
      <c r="V41" s="10">
        <v>521585.36585365859</v>
      </c>
      <c r="W41" s="10">
        <v>745743</v>
      </c>
    </row>
    <row r="42" spans="1:23" x14ac:dyDescent="0.25">
      <c r="A42" s="9" t="s">
        <v>23</v>
      </c>
      <c r="B42" s="9" t="s">
        <v>24</v>
      </c>
      <c r="C42" s="9" t="s">
        <v>179</v>
      </c>
      <c r="D42" s="9">
        <v>29</v>
      </c>
      <c r="E42" s="9" t="s">
        <v>180</v>
      </c>
      <c r="F42" s="9" t="s">
        <v>181</v>
      </c>
      <c r="G42" s="9" t="s">
        <v>182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352134.14634146343</v>
      </c>
      <c r="S42" s="10">
        <v>722167</v>
      </c>
      <c r="T42" s="10">
        <v>-370032.85365853657</v>
      </c>
      <c r="U42" s="11">
        <v>0.48760763970309284</v>
      </c>
      <c r="V42" s="10">
        <v>352134.14634146343</v>
      </c>
      <c r="W42" s="10">
        <v>722167</v>
      </c>
    </row>
    <row r="43" spans="1:23" x14ac:dyDescent="0.25">
      <c r="A43" s="9" t="s">
        <v>23</v>
      </c>
      <c r="B43" s="9" t="s">
        <v>24</v>
      </c>
      <c r="C43" s="9" t="s">
        <v>183</v>
      </c>
      <c r="D43" s="9">
        <v>28</v>
      </c>
      <c r="E43" s="9" t="s">
        <v>184</v>
      </c>
      <c r="F43" s="9" t="s">
        <v>185</v>
      </c>
      <c r="G43" s="9" t="s">
        <v>186</v>
      </c>
      <c r="H43" s="10">
        <v>0</v>
      </c>
      <c r="I43" s="10">
        <v>0</v>
      </c>
      <c r="J43" s="10">
        <v>0</v>
      </c>
      <c r="K43" s="10">
        <v>0</v>
      </c>
      <c r="L43" s="10">
        <v>1300000</v>
      </c>
      <c r="M43" s="10">
        <v>674748</v>
      </c>
      <c r="N43" s="10">
        <v>2550000</v>
      </c>
      <c r="O43" s="10">
        <v>871800</v>
      </c>
      <c r="P43" s="10">
        <v>3800000</v>
      </c>
      <c r="Q43" s="10">
        <v>466699</v>
      </c>
      <c r="R43" s="10">
        <v>1400000</v>
      </c>
      <c r="S43" s="10">
        <v>228201</v>
      </c>
      <c r="T43" s="10">
        <v>6808552</v>
      </c>
      <c r="U43" s="11">
        <v>4.0375685717446936</v>
      </c>
      <c r="V43" s="10">
        <v>9050000</v>
      </c>
      <c r="W43" s="10">
        <v>2241448</v>
      </c>
    </row>
    <row r="44" spans="1:23" x14ac:dyDescent="0.25">
      <c r="A44" s="9" t="s">
        <v>23</v>
      </c>
      <c r="B44" s="9" t="s">
        <v>24</v>
      </c>
      <c r="C44" s="9" t="s">
        <v>187</v>
      </c>
      <c r="D44" s="9">
        <v>28</v>
      </c>
      <c r="E44" s="9" t="s">
        <v>188</v>
      </c>
      <c r="F44" s="9" t="s">
        <v>189</v>
      </c>
      <c r="G44" s="9" t="s">
        <v>190</v>
      </c>
      <c r="H44" s="10">
        <v>0</v>
      </c>
      <c r="I44" s="10">
        <v>0</v>
      </c>
      <c r="J44" s="10">
        <v>0</v>
      </c>
      <c r="K44" s="10">
        <v>0</v>
      </c>
      <c r="L44" s="10">
        <v>547560.97560975607</v>
      </c>
      <c r="M44" s="10">
        <v>915674</v>
      </c>
      <c r="N44" s="10">
        <v>750000</v>
      </c>
      <c r="O44" s="10">
        <v>3259410</v>
      </c>
      <c r="P44" s="10">
        <v>900000</v>
      </c>
      <c r="Q44" s="10">
        <v>2860380</v>
      </c>
      <c r="R44" s="10">
        <v>1000000</v>
      </c>
      <c r="S44" s="10">
        <v>3181664</v>
      </c>
      <c r="T44" s="10">
        <v>-7019567.0243902439</v>
      </c>
      <c r="U44" s="11">
        <v>0.31296084140374436</v>
      </c>
      <c r="V44" s="10">
        <v>3197560.9756097561</v>
      </c>
      <c r="W44" s="10">
        <v>10217128</v>
      </c>
    </row>
    <row r="45" spans="1:23" x14ac:dyDescent="0.25">
      <c r="A45" s="9" t="s">
        <v>23</v>
      </c>
      <c r="B45" s="9" t="s">
        <v>24</v>
      </c>
      <c r="C45" s="9" t="s">
        <v>191</v>
      </c>
      <c r="D45" s="9">
        <v>31</v>
      </c>
      <c r="E45" s="9" t="s">
        <v>192</v>
      </c>
      <c r="F45" s="9" t="s">
        <v>193</v>
      </c>
      <c r="G45" s="9" t="s">
        <v>194</v>
      </c>
      <c r="H45" s="10">
        <v>1000000</v>
      </c>
      <c r="I45" s="10">
        <v>1834577</v>
      </c>
      <c r="J45" s="10">
        <v>1650000</v>
      </c>
      <c r="K45" s="10">
        <v>960746</v>
      </c>
      <c r="L45" s="10">
        <v>1650000</v>
      </c>
      <c r="M45" s="10">
        <v>-19003</v>
      </c>
      <c r="N45" s="10">
        <v>950000</v>
      </c>
      <c r="O45" s="10">
        <v>-951477</v>
      </c>
      <c r="P45" s="10">
        <v>0</v>
      </c>
      <c r="Q45" s="10">
        <v>0</v>
      </c>
      <c r="R45" s="10">
        <v>0</v>
      </c>
      <c r="S45" s="10">
        <v>0</v>
      </c>
      <c r="T45" s="10">
        <v>3425157</v>
      </c>
      <c r="U45" s="11">
        <v>2.8769598261329881</v>
      </c>
      <c r="V45" s="10">
        <v>5250000</v>
      </c>
      <c r="W45" s="10">
        <v>1824843</v>
      </c>
    </row>
    <row r="46" spans="1:23" x14ac:dyDescent="0.25">
      <c r="A46" s="9" t="s">
        <v>23</v>
      </c>
      <c r="B46" s="9" t="s">
        <v>24</v>
      </c>
      <c r="C46" s="9" t="s">
        <v>195</v>
      </c>
      <c r="D46" s="9">
        <v>28</v>
      </c>
      <c r="E46" s="9" t="s">
        <v>196</v>
      </c>
      <c r="F46" s="9" t="s">
        <v>197</v>
      </c>
      <c r="G46" s="9" t="s">
        <v>198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175000</v>
      </c>
      <c r="Q46" s="10">
        <v>113760</v>
      </c>
      <c r="R46" s="10">
        <v>0</v>
      </c>
      <c r="S46" s="10">
        <v>0</v>
      </c>
      <c r="T46" s="10">
        <v>61240</v>
      </c>
      <c r="U46" s="11">
        <v>1.5383263009845289</v>
      </c>
      <c r="V46" s="10">
        <v>175000</v>
      </c>
      <c r="W46" s="10">
        <v>113760</v>
      </c>
    </row>
    <row r="47" spans="1:23" x14ac:dyDescent="0.25">
      <c r="A47" s="9" t="s">
        <v>23</v>
      </c>
      <c r="B47" s="9" t="s">
        <v>24</v>
      </c>
      <c r="C47" s="9" t="s">
        <v>199</v>
      </c>
      <c r="D47" s="9">
        <v>28</v>
      </c>
      <c r="E47" s="9" t="s">
        <v>118</v>
      </c>
      <c r="F47" s="9" t="s">
        <v>200</v>
      </c>
      <c r="G47" s="9" t="s">
        <v>201</v>
      </c>
      <c r="H47" s="10">
        <v>0</v>
      </c>
      <c r="I47" s="10">
        <v>0</v>
      </c>
      <c r="J47" s="10">
        <v>874125</v>
      </c>
      <c r="K47" s="10">
        <v>-530027</v>
      </c>
      <c r="L47" s="10">
        <v>0</v>
      </c>
      <c r="M47" s="10">
        <v>0</v>
      </c>
      <c r="N47" s="10">
        <v>250000</v>
      </c>
      <c r="O47" s="10">
        <v>671160</v>
      </c>
      <c r="P47" s="10">
        <v>0</v>
      </c>
      <c r="Q47" s="10">
        <v>0</v>
      </c>
      <c r="R47" s="10">
        <v>0</v>
      </c>
      <c r="S47" s="10">
        <v>0</v>
      </c>
      <c r="T47" s="10">
        <v>982992</v>
      </c>
      <c r="U47" s="11">
        <v>7.9650046410123787</v>
      </c>
      <c r="V47" s="10">
        <v>1124125</v>
      </c>
      <c r="W47" s="10">
        <v>141133</v>
      </c>
    </row>
    <row r="48" spans="1:23" x14ac:dyDescent="0.25">
      <c r="A48" s="9" t="s">
        <v>23</v>
      </c>
      <c r="B48" s="9" t="s">
        <v>24</v>
      </c>
      <c r="C48" s="9" t="s">
        <v>202</v>
      </c>
      <c r="D48" s="9">
        <v>26</v>
      </c>
      <c r="E48" s="9" t="s">
        <v>203</v>
      </c>
      <c r="F48" s="9" t="s">
        <v>204</v>
      </c>
      <c r="G48" s="9" t="s">
        <v>205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333292.68292682926</v>
      </c>
      <c r="O48" s="10">
        <v>764450</v>
      </c>
      <c r="P48" s="10">
        <v>370609.75609756098</v>
      </c>
      <c r="Q48" s="10">
        <v>839921</v>
      </c>
      <c r="R48" s="10">
        <v>775000</v>
      </c>
      <c r="S48" s="10">
        <v>616115</v>
      </c>
      <c r="T48" s="10">
        <v>-741583.56097560981</v>
      </c>
      <c r="U48" s="11">
        <v>0.6660264640373279</v>
      </c>
      <c r="V48" s="10">
        <v>1478902.4390243902</v>
      </c>
      <c r="W48" s="10">
        <v>2220486</v>
      </c>
    </row>
    <row r="49" spans="1:23" x14ac:dyDescent="0.25">
      <c r="A49" s="9" t="s">
        <v>23</v>
      </c>
      <c r="B49" s="9" t="s">
        <v>24</v>
      </c>
      <c r="C49" s="9" t="s">
        <v>206</v>
      </c>
      <c r="D49" s="9">
        <v>28</v>
      </c>
      <c r="E49" s="9" t="s">
        <v>207</v>
      </c>
      <c r="F49" s="9" t="s">
        <v>208</v>
      </c>
      <c r="G49" s="9" t="s">
        <v>209</v>
      </c>
      <c r="H49" s="10">
        <v>0</v>
      </c>
      <c r="I49" s="10">
        <v>0</v>
      </c>
      <c r="J49" s="10">
        <v>250000</v>
      </c>
      <c r="K49" s="10">
        <v>234422</v>
      </c>
      <c r="L49" s="10">
        <v>800000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815578</v>
      </c>
      <c r="U49" s="11">
        <v>4.4791017907875537</v>
      </c>
      <c r="V49" s="10">
        <v>1050000</v>
      </c>
      <c r="W49" s="10">
        <v>234422</v>
      </c>
    </row>
    <row r="50" spans="1:23" x14ac:dyDescent="0.25">
      <c r="A50" s="9" t="s">
        <v>23</v>
      </c>
      <c r="B50" s="9" t="s">
        <v>24</v>
      </c>
      <c r="C50" s="9" t="s">
        <v>210</v>
      </c>
      <c r="D50" s="9">
        <v>27</v>
      </c>
      <c r="E50" s="9" t="s">
        <v>211</v>
      </c>
      <c r="F50" s="9" t="s">
        <v>212</v>
      </c>
      <c r="G50" s="9" t="s">
        <v>213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80000</v>
      </c>
      <c r="Q50" s="10">
        <v>226340</v>
      </c>
      <c r="R50" s="10">
        <v>0</v>
      </c>
      <c r="S50" s="10">
        <v>0</v>
      </c>
      <c r="T50" s="10">
        <v>-146340</v>
      </c>
      <c r="U50" s="11">
        <v>0.35345056110276574</v>
      </c>
      <c r="V50" s="10">
        <v>80000</v>
      </c>
      <c r="W50" s="10">
        <v>226340</v>
      </c>
    </row>
    <row r="51" spans="1:23" x14ac:dyDescent="0.25">
      <c r="A51" s="9" t="s">
        <v>23</v>
      </c>
      <c r="B51" s="9" t="s">
        <v>24</v>
      </c>
      <c r="C51" s="9" t="s">
        <v>214</v>
      </c>
      <c r="D51" s="9">
        <v>29</v>
      </c>
      <c r="E51" s="9" t="s">
        <v>215</v>
      </c>
      <c r="F51" s="9" t="s">
        <v>216</v>
      </c>
      <c r="G51" s="9" t="s">
        <v>217</v>
      </c>
      <c r="H51" s="10">
        <v>0</v>
      </c>
      <c r="I51" s="10">
        <v>0</v>
      </c>
      <c r="J51" s="10">
        <v>0</v>
      </c>
      <c r="K51" s="10">
        <v>0</v>
      </c>
      <c r="L51" s="10">
        <v>664634.14634146343</v>
      </c>
      <c r="M51" s="10">
        <v>656957</v>
      </c>
      <c r="N51" s="10">
        <v>679146.3414634146</v>
      </c>
      <c r="O51" s="10">
        <v>1355133</v>
      </c>
      <c r="P51" s="10">
        <v>750000</v>
      </c>
      <c r="Q51" s="10">
        <v>1706961</v>
      </c>
      <c r="R51" s="10">
        <v>775000</v>
      </c>
      <c r="S51" s="10">
        <v>3080823</v>
      </c>
      <c r="T51" s="10">
        <v>-3931093.512195122</v>
      </c>
      <c r="U51" s="11">
        <v>0.42188730082423265</v>
      </c>
      <c r="V51" s="10">
        <v>2868780.487804878</v>
      </c>
      <c r="W51" s="10">
        <v>6799874</v>
      </c>
    </row>
    <row r="52" spans="1:23" x14ac:dyDescent="0.25">
      <c r="A52" s="9" t="s">
        <v>23</v>
      </c>
      <c r="B52" s="9" t="s">
        <v>24</v>
      </c>
      <c r="C52" s="9" t="s">
        <v>218</v>
      </c>
      <c r="D52" s="9">
        <v>28</v>
      </c>
      <c r="E52" s="9" t="s">
        <v>219</v>
      </c>
      <c r="F52" s="9" t="s">
        <v>216</v>
      </c>
      <c r="G52" s="9" t="s">
        <v>220</v>
      </c>
      <c r="H52" s="10">
        <v>0</v>
      </c>
      <c r="I52" s="10">
        <v>0</v>
      </c>
      <c r="J52" s="10">
        <v>0</v>
      </c>
      <c r="K52" s="10">
        <v>0</v>
      </c>
      <c r="L52" s="10">
        <v>70000</v>
      </c>
      <c r="M52" s="10">
        <v>-118636</v>
      </c>
      <c r="N52" s="10">
        <v>150000</v>
      </c>
      <c r="O52" s="10">
        <v>83342</v>
      </c>
      <c r="P52" s="10">
        <v>0</v>
      </c>
      <c r="Q52" s="10">
        <v>0</v>
      </c>
      <c r="R52" s="10">
        <v>0</v>
      </c>
      <c r="S52" s="10">
        <v>0</v>
      </c>
      <c r="T52" s="10">
        <v>255294</v>
      </c>
      <c r="U52" s="11">
        <v>-6.233354111180371</v>
      </c>
      <c r="V52" s="10">
        <v>220000</v>
      </c>
      <c r="W52" s="10">
        <v>-35294</v>
      </c>
    </row>
    <row r="53" spans="1:23" x14ac:dyDescent="0.25">
      <c r="A53" s="9" t="s">
        <v>23</v>
      </c>
      <c r="B53" s="9" t="s">
        <v>24</v>
      </c>
      <c r="C53" s="9" t="s">
        <v>221</v>
      </c>
      <c r="D53" s="9">
        <v>27</v>
      </c>
      <c r="E53" s="9" t="s">
        <v>222</v>
      </c>
      <c r="F53" s="9" t="s">
        <v>223</v>
      </c>
      <c r="G53" s="9" t="s">
        <v>224</v>
      </c>
      <c r="H53" s="10">
        <v>0</v>
      </c>
      <c r="I53" s="10">
        <v>0</v>
      </c>
      <c r="J53" s="10">
        <v>0</v>
      </c>
      <c r="K53" s="10">
        <v>0</v>
      </c>
      <c r="L53" s="10">
        <v>800000</v>
      </c>
      <c r="M53" s="10">
        <v>-66721</v>
      </c>
      <c r="N53" s="10">
        <v>1050000</v>
      </c>
      <c r="O53" s="10">
        <v>1582179</v>
      </c>
      <c r="P53" s="10">
        <v>1200000</v>
      </c>
      <c r="Q53" s="10">
        <v>6125613</v>
      </c>
      <c r="R53" s="10">
        <v>4250000</v>
      </c>
      <c r="S53" s="10">
        <v>1322699</v>
      </c>
      <c r="T53" s="10">
        <v>-1663770</v>
      </c>
      <c r="U53" s="11">
        <v>0.81438948121158838</v>
      </c>
      <c r="V53" s="10">
        <v>7300000</v>
      </c>
      <c r="W53" s="10">
        <v>8963770</v>
      </c>
    </row>
    <row r="54" spans="1:23" x14ac:dyDescent="0.25">
      <c r="A54" s="9" t="s">
        <v>23</v>
      </c>
      <c r="B54" s="9" t="s">
        <v>24</v>
      </c>
      <c r="C54" s="9" t="s">
        <v>225</v>
      </c>
      <c r="D54" s="9">
        <v>30</v>
      </c>
      <c r="E54" s="9" t="s">
        <v>226</v>
      </c>
      <c r="F54" s="9" t="s">
        <v>227</v>
      </c>
      <c r="G54" s="9" t="s">
        <v>228</v>
      </c>
      <c r="H54" s="10">
        <v>70000</v>
      </c>
      <c r="I54" s="10">
        <v>668590</v>
      </c>
      <c r="J54" s="10">
        <v>70000</v>
      </c>
      <c r="K54" s="10">
        <v>242800</v>
      </c>
      <c r="L54" s="10">
        <v>70000</v>
      </c>
      <c r="M54" s="10">
        <v>99280</v>
      </c>
      <c r="N54" s="10">
        <v>250000</v>
      </c>
      <c r="O54" s="10">
        <v>640650</v>
      </c>
      <c r="P54" s="10">
        <v>275000</v>
      </c>
      <c r="Q54" s="10">
        <v>42360</v>
      </c>
      <c r="R54" s="10">
        <v>0</v>
      </c>
      <c r="S54" s="10">
        <v>0</v>
      </c>
      <c r="T54" s="10">
        <v>-958680</v>
      </c>
      <c r="U54" s="11">
        <v>0.43396627462094373</v>
      </c>
      <c r="V54" s="10">
        <v>735000</v>
      </c>
      <c r="W54" s="10">
        <v>1693680</v>
      </c>
    </row>
    <row r="55" spans="1:23" x14ac:dyDescent="0.25">
      <c r="A55" s="9" t="s">
        <v>23</v>
      </c>
      <c r="B55" s="9" t="s">
        <v>24</v>
      </c>
      <c r="C55" s="9" t="s">
        <v>229</v>
      </c>
      <c r="D55" s="9">
        <v>31</v>
      </c>
      <c r="E55" s="9" t="s">
        <v>230</v>
      </c>
      <c r="F55" s="9" t="s">
        <v>231</v>
      </c>
      <c r="G55" s="9" t="s">
        <v>232</v>
      </c>
      <c r="H55" s="10">
        <v>761250</v>
      </c>
      <c r="I55" s="10">
        <v>1499045</v>
      </c>
      <c r="J55" s="10">
        <v>800000</v>
      </c>
      <c r="K55" s="10">
        <v>410357</v>
      </c>
      <c r="L55" s="10">
        <v>700000</v>
      </c>
      <c r="M55" s="10">
        <v>1977730</v>
      </c>
      <c r="N55" s="10">
        <v>950000</v>
      </c>
      <c r="O55" s="10">
        <v>5391642</v>
      </c>
      <c r="P55" s="10">
        <v>950000</v>
      </c>
      <c r="Q55" s="10">
        <v>471765</v>
      </c>
      <c r="R55" s="10">
        <v>1100000</v>
      </c>
      <c r="S55" s="10">
        <v>5914286</v>
      </c>
      <c r="T55" s="10">
        <v>-10403575</v>
      </c>
      <c r="U55" s="11">
        <v>0.33586394996433089</v>
      </c>
      <c r="V55" s="10">
        <v>5261250</v>
      </c>
      <c r="W55" s="10">
        <v>15664825</v>
      </c>
    </row>
    <row r="56" spans="1:23" x14ac:dyDescent="0.25">
      <c r="A56" s="9" t="s">
        <v>23</v>
      </c>
      <c r="B56" s="9" t="s">
        <v>24</v>
      </c>
      <c r="C56" s="9" t="s">
        <v>233</v>
      </c>
      <c r="D56" s="9">
        <v>29</v>
      </c>
      <c r="E56" s="9" t="s">
        <v>234</v>
      </c>
      <c r="F56" s="9" t="s">
        <v>235</v>
      </c>
      <c r="G56" s="9" t="s">
        <v>236</v>
      </c>
      <c r="H56" s="10">
        <v>0</v>
      </c>
      <c r="I56" s="10">
        <v>0</v>
      </c>
      <c r="J56" s="10">
        <v>125000</v>
      </c>
      <c r="K56" s="10">
        <v>34720</v>
      </c>
      <c r="L56" s="10">
        <v>700000</v>
      </c>
      <c r="M56" s="10">
        <v>34720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755560</v>
      </c>
      <c r="U56" s="11">
        <v>11.880760368663594</v>
      </c>
      <c r="V56" s="10">
        <v>825000</v>
      </c>
      <c r="W56" s="10">
        <v>69440</v>
      </c>
    </row>
    <row r="57" spans="1:23" x14ac:dyDescent="0.25">
      <c r="A57" s="9" t="s">
        <v>23</v>
      </c>
      <c r="B57" s="9" t="s">
        <v>24</v>
      </c>
      <c r="C57" s="9" t="s">
        <v>237</v>
      </c>
      <c r="D57" s="9">
        <v>27</v>
      </c>
      <c r="E57" s="9" t="s">
        <v>188</v>
      </c>
      <c r="F57" s="9" t="s">
        <v>238</v>
      </c>
      <c r="G57" s="9" t="s">
        <v>239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475609.75609756098</v>
      </c>
      <c r="Q57" s="10">
        <v>4621374</v>
      </c>
      <c r="R57" s="10">
        <v>775000</v>
      </c>
      <c r="S57" s="10">
        <v>3277755</v>
      </c>
      <c r="T57" s="10">
        <v>-6648519.2439024393</v>
      </c>
      <c r="U57" s="11">
        <v>0.1583224879727323</v>
      </c>
      <c r="V57" s="10">
        <v>1250609.756097561</v>
      </c>
      <c r="W57" s="10">
        <v>7899129</v>
      </c>
    </row>
    <row r="58" spans="1:23" x14ac:dyDescent="0.25">
      <c r="A58" s="9" t="s">
        <v>23</v>
      </c>
      <c r="B58" s="9" t="s">
        <v>24</v>
      </c>
      <c r="C58" s="9" t="s">
        <v>240</v>
      </c>
      <c r="D58" s="9">
        <v>28</v>
      </c>
      <c r="E58" s="9" t="s">
        <v>241</v>
      </c>
      <c r="F58" s="9" t="s">
        <v>242</v>
      </c>
      <c r="G58" s="9" t="s">
        <v>243</v>
      </c>
      <c r="H58" s="10">
        <v>0</v>
      </c>
      <c r="I58" s="10">
        <v>0</v>
      </c>
      <c r="J58" s="10">
        <v>0</v>
      </c>
      <c r="K58" s="10">
        <v>0</v>
      </c>
      <c r="L58" s="10">
        <v>100000</v>
      </c>
      <c r="M58" s="10">
        <v>-3967</v>
      </c>
      <c r="N58" s="10">
        <v>160000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263967</v>
      </c>
      <c r="U58" s="11">
        <v>-65.540710864633226</v>
      </c>
      <c r="V58" s="10">
        <v>260000</v>
      </c>
      <c r="W58" s="10">
        <v>-3967</v>
      </c>
    </row>
    <row r="59" spans="1:23" x14ac:dyDescent="0.25">
      <c r="A59" s="9" t="s">
        <v>23</v>
      </c>
      <c r="B59" s="9" t="s">
        <v>24</v>
      </c>
      <c r="C59" s="9" t="s">
        <v>244</v>
      </c>
      <c r="D59" s="9">
        <v>27</v>
      </c>
      <c r="E59" s="9" t="s">
        <v>245</v>
      </c>
      <c r="F59" s="9" t="s">
        <v>246</v>
      </c>
      <c r="G59" s="9" t="s">
        <v>247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225000</v>
      </c>
      <c r="O59" s="10">
        <v>117240</v>
      </c>
      <c r="P59" s="10">
        <v>275000</v>
      </c>
      <c r="Q59" s="10">
        <v>221990</v>
      </c>
      <c r="R59" s="10">
        <v>775000</v>
      </c>
      <c r="S59" s="10">
        <v>151748</v>
      </c>
      <c r="T59" s="10">
        <v>784022</v>
      </c>
      <c r="U59" s="11">
        <v>2.5968577003450255</v>
      </c>
      <c r="V59" s="10">
        <v>1275000</v>
      </c>
      <c r="W59" s="10">
        <v>490978</v>
      </c>
    </row>
    <row r="60" spans="1:23" x14ac:dyDescent="0.25">
      <c r="A60" s="9" t="s">
        <v>23</v>
      </c>
      <c r="B60" s="9" t="s">
        <v>24</v>
      </c>
      <c r="C60" s="9" t="s">
        <v>248</v>
      </c>
      <c r="D60" s="9">
        <v>26</v>
      </c>
      <c r="E60" s="9" t="s">
        <v>249</v>
      </c>
      <c r="F60" s="9" t="s">
        <v>250</v>
      </c>
      <c r="G60" s="9" t="s">
        <v>251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332926.8292682927</v>
      </c>
      <c r="O60" s="10">
        <v>826619</v>
      </c>
      <c r="P60" s="10">
        <v>471951.21951219509</v>
      </c>
      <c r="Q60" s="10">
        <v>3724870</v>
      </c>
      <c r="R60" s="10">
        <v>775000</v>
      </c>
      <c r="S60" s="10">
        <v>4399375</v>
      </c>
      <c r="T60" s="10">
        <v>-7370985.9512195121</v>
      </c>
      <c r="U60" s="11">
        <v>0.176505647810143</v>
      </c>
      <c r="V60" s="10">
        <v>1579878.0487804879</v>
      </c>
      <c r="W60" s="10">
        <v>8950864</v>
      </c>
    </row>
    <row r="61" spans="1:23" x14ac:dyDescent="0.25">
      <c r="A61" s="9" t="s">
        <v>23</v>
      </c>
      <c r="B61" s="9" t="s">
        <v>24</v>
      </c>
      <c r="C61" s="9" t="s">
        <v>252</v>
      </c>
      <c r="D61" s="9">
        <v>26</v>
      </c>
      <c r="E61" s="9" t="s">
        <v>253</v>
      </c>
      <c r="F61" s="9" t="s">
        <v>254</v>
      </c>
      <c r="G61" s="9" t="s">
        <v>255</v>
      </c>
      <c r="H61" s="10">
        <v>0</v>
      </c>
      <c r="I61" s="10">
        <v>0</v>
      </c>
      <c r="J61" s="10">
        <v>0</v>
      </c>
      <c r="K61" s="10">
        <v>0</v>
      </c>
      <c r="L61" s="10">
        <v>7000000</v>
      </c>
      <c r="M61" s="10">
        <v>1260896</v>
      </c>
      <c r="N61" s="10">
        <v>7250000</v>
      </c>
      <c r="O61" s="10">
        <v>6199560</v>
      </c>
      <c r="P61" s="10">
        <v>4500000</v>
      </c>
      <c r="Q61" s="10">
        <v>12749433</v>
      </c>
      <c r="R61" s="10">
        <v>7750000</v>
      </c>
      <c r="S61" s="10">
        <v>8099444</v>
      </c>
      <c r="T61" s="10">
        <v>-1809333</v>
      </c>
      <c r="U61" s="11">
        <v>0.9360870494546798</v>
      </c>
      <c r="V61" s="10">
        <v>26500000</v>
      </c>
      <c r="W61" s="10">
        <v>28309333</v>
      </c>
    </row>
    <row r="62" spans="1:23" x14ac:dyDescent="0.25">
      <c r="A62" s="9" t="s">
        <v>256</v>
      </c>
      <c r="B62" s="9" t="s">
        <v>257</v>
      </c>
      <c r="C62" s="9" t="s">
        <v>258</v>
      </c>
      <c r="D62" s="9">
        <v>32</v>
      </c>
      <c r="E62" s="9" t="s">
        <v>234</v>
      </c>
      <c r="F62" s="9" t="s">
        <v>259</v>
      </c>
      <c r="G62" s="9" t="s">
        <v>260</v>
      </c>
      <c r="H62" s="10">
        <v>125000</v>
      </c>
      <c r="I62" s="10">
        <v>1216543</v>
      </c>
      <c r="J62" s="10">
        <v>160000</v>
      </c>
      <c r="K62" s="10">
        <v>384440</v>
      </c>
      <c r="L62" s="10">
        <v>350000</v>
      </c>
      <c r="M62" s="10">
        <v>169260</v>
      </c>
      <c r="N62" s="10">
        <v>0</v>
      </c>
      <c r="O62" s="10">
        <v>0</v>
      </c>
      <c r="P62" s="10">
        <v>0</v>
      </c>
      <c r="Q62" s="10">
        <v>0</v>
      </c>
      <c r="R62" s="10">
        <v>275000</v>
      </c>
      <c r="S62" s="10">
        <v>334095</v>
      </c>
      <c r="T62" s="10">
        <v>-1194338</v>
      </c>
      <c r="U62" s="11">
        <v>0.43244003577372075</v>
      </c>
      <c r="V62" s="10">
        <v>910000</v>
      </c>
      <c r="W62" s="10">
        <v>2104338</v>
      </c>
    </row>
    <row r="63" spans="1:23" x14ac:dyDescent="0.25">
      <c r="A63" s="9" t="s">
        <v>256</v>
      </c>
      <c r="B63" s="9" t="s">
        <v>257</v>
      </c>
      <c r="C63" s="9" t="s">
        <v>261</v>
      </c>
      <c r="D63" s="9">
        <v>30</v>
      </c>
      <c r="E63" s="9" t="s">
        <v>262</v>
      </c>
      <c r="F63" s="9" t="s">
        <v>263</v>
      </c>
      <c r="G63" s="9" t="s">
        <v>264</v>
      </c>
      <c r="H63" s="10">
        <v>0</v>
      </c>
      <c r="I63" s="10">
        <v>0</v>
      </c>
      <c r="J63" s="10">
        <v>392682.92682926828</v>
      </c>
      <c r="K63" s="10">
        <v>136640</v>
      </c>
      <c r="L63" s="10">
        <v>392682.92682926828</v>
      </c>
      <c r="M63" s="10">
        <v>72160</v>
      </c>
      <c r="N63" s="10">
        <v>471951.21951219509</v>
      </c>
      <c r="O63" s="10">
        <v>247590</v>
      </c>
      <c r="P63" s="10">
        <v>501219.51219512196</v>
      </c>
      <c r="Q63" s="10">
        <v>369498</v>
      </c>
      <c r="R63" s="10">
        <v>511585.36585365853</v>
      </c>
      <c r="S63" s="10">
        <v>1696445</v>
      </c>
      <c r="T63" s="10">
        <v>-252211.04878048785</v>
      </c>
      <c r="U63" s="11">
        <v>0.90000882168195562</v>
      </c>
      <c r="V63" s="10">
        <v>2270121.9512195121</v>
      </c>
      <c r="W63" s="10">
        <v>2522333</v>
      </c>
    </row>
    <row r="64" spans="1:23" x14ac:dyDescent="0.25">
      <c r="A64" s="9" t="s">
        <v>256</v>
      </c>
      <c r="B64" s="9" t="s">
        <v>257</v>
      </c>
      <c r="C64" s="9" t="s">
        <v>265</v>
      </c>
      <c r="D64" s="9">
        <v>29</v>
      </c>
      <c r="E64" s="9" t="s">
        <v>266</v>
      </c>
      <c r="F64" s="9" t="s">
        <v>267</v>
      </c>
      <c r="G64" s="9" t="s">
        <v>268</v>
      </c>
      <c r="H64" s="10">
        <v>5500000</v>
      </c>
      <c r="I64" s="10">
        <v>5008351</v>
      </c>
      <c r="J64" s="10">
        <v>5500000</v>
      </c>
      <c r="K64" s="10">
        <v>2073387</v>
      </c>
      <c r="L64" s="10">
        <v>4500000</v>
      </c>
      <c r="M64" s="10">
        <v>1632570</v>
      </c>
      <c r="N64" s="10">
        <v>5500000</v>
      </c>
      <c r="O64" s="10">
        <v>1171880</v>
      </c>
      <c r="P64" s="10">
        <v>5500000</v>
      </c>
      <c r="Q64" s="10">
        <v>1436447</v>
      </c>
      <c r="R64" s="10">
        <v>825000</v>
      </c>
      <c r="S64" s="10">
        <v>7888973</v>
      </c>
      <c r="T64" s="10">
        <v>8113392</v>
      </c>
      <c r="U64" s="11">
        <v>1.4223171740751737</v>
      </c>
      <c r="V64" s="10">
        <v>27325000</v>
      </c>
      <c r="W64" s="10">
        <v>19211608</v>
      </c>
    </row>
    <row r="65" spans="1:23" x14ac:dyDescent="0.25">
      <c r="A65" s="9" t="s">
        <v>256</v>
      </c>
      <c r="B65" s="9" t="s">
        <v>257</v>
      </c>
      <c r="C65" s="9" t="s">
        <v>269</v>
      </c>
      <c r="D65" s="9">
        <v>31</v>
      </c>
      <c r="E65" s="9" t="s">
        <v>270</v>
      </c>
      <c r="F65" s="9" t="s">
        <v>271</v>
      </c>
      <c r="G65" s="9" t="s">
        <v>272</v>
      </c>
      <c r="H65" s="10">
        <v>2200000</v>
      </c>
      <c r="I65" s="10">
        <v>3074115</v>
      </c>
      <c r="J65" s="10">
        <v>2400000</v>
      </c>
      <c r="K65" s="10">
        <v>2246283</v>
      </c>
      <c r="L65" s="10">
        <v>2500000</v>
      </c>
      <c r="M65" s="10">
        <v>795892</v>
      </c>
      <c r="N65" s="10">
        <v>3000000</v>
      </c>
      <c r="O65" s="10">
        <v>960811</v>
      </c>
      <c r="P65" s="10">
        <v>4000000</v>
      </c>
      <c r="Q65" s="10">
        <v>3276119</v>
      </c>
      <c r="R65" s="10">
        <v>4000000</v>
      </c>
      <c r="S65" s="10">
        <v>1932209</v>
      </c>
      <c r="T65" s="10">
        <v>5814571</v>
      </c>
      <c r="U65" s="11">
        <v>1.473290025118374</v>
      </c>
      <c r="V65" s="10">
        <v>18100000</v>
      </c>
      <c r="W65" s="10">
        <v>12285429</v>
      </c>
    </row>
    <row r="66" spans="1:23" x14ac:dyDescent="0.25">
      <c r="A66" s="9" t="s">
        <v>256</v>
      </c>
      <c r="B66" s="9" t="s">
        <v>257</v>
      </c>
      <c r="C66" s="9" t="s">
        <v>273</v>
      </c>
      <c r="D66" s="9">
        <v>40</v>
      </c>
      <c r="E66" s="9" t="s">
        <v>274</v>
      </c>
      <c r="F66" s="9" t="s">
        <v>275</v>
      </c>
      <c r="G66" s="9" t="s">
        <v>276</v>
      </c>
      <c r="H66" s="10">
        <v>5750000</v>
      </c>
      <c r="I66" s="10">
        <v>10379314</v>
      </c>
      <c r="J66" s="10">
        <v>8500000</v>
      </c>
      <c r="K66" s="10">
        <v>4163839</v>
      </c>
      <c r="L66" s="10">
        <v>6500000</v>
      </c>
      <c r="M66" s="10">
        <v>12149762</v>
      </c>
      <c r="N66" s="10">
        <v>6000000</v>
      </c>
      <c r="O66" s="10">
        <v>5715336</v>
      </c>
      <c r="P66" s="10">
        <v>3500000</v>
      </c>
      <c r="Q66" s="10">
        <v>2884783</v>
      </c>
      <c r="R66" s="10">
        <v>3500000</v>
      </c>
      <c r="S66" s="10">
        <v>1595532</v>
      </c>
      <c r="T66" s="10">
        <v>-3138566</v>
      </c>
      <c r="U66" s="11">
        <v>0.9149176468394028</v>
      </c>
      <c r="V66" s="10">
        <v>33750000</v>
      </c>
      <c r="W66" s="10">
        <v>36888566</v>
      </c>
    </row>
    <row r="67" spans="1:23" x14ac:dyDescent="0.25">
      <c r="A67" s="9" t="s">
        <v>256</v>
      </c>
      <c r="B67" s="9" t="s">
        <v>257</v>
      </c>
      <c r="C67" s="9" t="s">
        <v>277</v>
      </c>
      <c r="D67" s="9">
        <v>31</v>
      </c>
      <c r="E67" s="9" t="s">
        <v>278</v>
      </c>
      <c r="F67" s="9" t="s">
        <v>279</v>
      </c>
      <c r="G67" s="9" t="s">
        <v>280</v>
      </c>
      <c r="H67" s="10">
        <v>1050000</v>
      </c>
      <c r="I67" s="10">
        <v>300038</v>
      </c>
      <c r="J67" s="10">
        <v>350000</v>
      </c>
      <c r="K67" s="10">
        <v>1365898</v>
      </c>
      <c r="L67" s="10">
        <v>700000</v>
      </c>
      <c r="M67" s="10">
        <v>80933</v>
      </c>
      <c r="N67" s="10">
        <v>750000</v>
      </c>
      <c r="O67" s="10">
        <v>770643</v>
      </c>
      <c r="P67" s="10">
        <v>500000</v>
      </c>
      <c r="Q67" s="10">
        <v>555000</v>
      </c>
      <c r="R67" s="10">
        <v>0</v>
      </c>
      <c r="S67" s="10">
        <v>0</v>
      </c>
      <c r="T67" s="10">
        <v>277488</v>
      </c>
      <c r="U67" s="11">
        <v>1.0903130728211965</v>
      </c>
      <c r="V67" s="10">
        <v>3350000</v>
      </c>
      <c r="W67" s="10">
        <v>3072512</v>
      </c>
    </row>
    <row r="68" spans="1:23" x14ac:dyDescent="0.25">
      <c r="A68" s="9" t="s">
        <v>256</v>
      </c>
      <c r="B68" s="9" t="s">
        <v>257</v>
      </c>
      <c r="C68" s="9" t="s">
        <v>281</v>
      </c>
      <c r="D68" s="9">
        <v>39</v>
      </c>
      <c r="E68" s="9" t="s">
        <v>282</v>
      </c>
      <c r="F68" s="9" t="s">
        <v>283</v>
      </c>
      <c r="G68" s="9" t="s">
        <v>284</v>
      </c>
      <c r="H68" s="10">
        <v>3250000</v>
      </c>
      <c r="I68" s="10">
        <v>8197314</v>
      </c>
      <c r="J68" s="10">
        <v>2250000</v>
      </c>
      <c r="K68" s="10">
        <v>5576850</v>
      </c>
      <c r="L68" s="10">
        <v>2250000</v>
      </c>
      <c r="M68" s="10">
        <v>2489410</v>
      </c>
      <c r="N68" s="10">
        <v>1500000</v>
      </c>
      <c r="O68" s="10">
        <v>492707</v>
      </c>
      <c r="P68" s="10">
        <v>1500000</v>
      </c>
      <c r="Q68" s="10">
        <v>2943905</v>
      </c>
      <c r="R68" s="10">
        <v>0</v>
      </c>
      <c r="S68" s="10">
        <v>0</v>
      </c>
      <c r="T68" s="10">
        <v>-8950186</v>
      </c>
      <c r="U68" s="11">
        <v>0.54568012708103364</v>
      </c>
      <c r="V68" s="10">
        <v>10750000</v>
      </c>
      <c r="W68" s="10">
        <v>19700186</v>
      </c>
    </row>
    <row r="69" spans="1:23" x14ac:dyDescent="0.25">
      <c r="A69" s="9" t="s">
        <v>256</v>
      </c>
      <c r="B69" s="9" t="s">
        <v>257</v>
      </c>
      <c r="C69" s="9" t="s">
        <v>285</v>
      </c>
      <c r="D69" s="9">
        <v>28</v>
      </c>
      <c r="E69" s="9" t="s">
        <v>203</v>
      </c>
      <c r="F69" s="9" t="s">
        <v>286</v>
      </c>
      <c r="G69" s="9" t="s">
        <v>287</v>
      </c>
      <c r="H69" s="10">
        <v>0</v>
      </c>
      <c r="I69" s="10">
        <v>0</v>
      </c>
      <c r="J69" s="10">
        <v>0</v>
      </c>
      <c r="K69" s="10">
        <v>0</v>
      </c>
      <c r="L69" s="10">
        <v>471341.46341463411</v>
      </c>
      <c r="M69" s="10">
        <v>613131</v>
      </c>
      <c r="N69" s="10">
        <v>750000</v>
      </c>
      <c r="O69" s="10">
        <v>1211427</v>
      </c>
      <c r="P69" s="10">
        <v>429878.04878048785</v>
      </c>
      <c r="Q69" s="10">
        <v>631722</v>
      </c>
      <c r="R69" s="10">
        <v>432012.19512195128</v>
      </c>
      <c r="S69" s="10">
        <v>285779</v>
      </c>
      <c r="T69" s="10">
        <v>-658827.29268292664</v>
      </c>
      <c r="U69" s="11">
        <v>0.75973263424203252</v>
      </c>
      <c r="V69" s="10">
        <v>2083231.7073170734</v>
      </c>
      <c r="W69" s="10">
        <v>2742059</v>
      </c>
    </row>
    <row r="70" spans="1:23" x14ac:dyDescent="0.25">
      <c r="A70" s="9" t="s">
        <v>256</v>
      </c>
      <c r="B70" s="9" t="s">
        <v>257</v>
      </c>
      <c r="C70" s="9" t="s">
        <v>288</v>
      </c>
      <c r="D70" s="9">
        <v>27</v>
      </c>
      <c r="E70" s="9" t="s">
        <v>289</v>
      </c>
      <c r="F70" s="9" t="s">
        <v>290</v>
      </c>
      <c r="G70" s="9" t="s">
        <v>291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3200000</v>
      </c>
      <c r="O70" s="10">
        <v>2814786</v>
      </c>
      <c r="P70" s="10">
        <v>4500000</v>
      </c>
      <c r="Q70" s="10">
        <v>5122865</v>
      </c>
      <c r="R70" s="10">
        <v>5500000</v>
      </c>
      <c r="S70" s="10">
        <v>7848284</v>
      </c>
      <c r="T70" s="10">
        <v>-2585935</v>
      </c>
      <c r="U70" s="11">
        <v>0.83618740353358856</v>
      </c>
      <c r="V70" s="10">
        <v>13200000</v>
      </c>
      <c r="W70" s="10">
        <v>15785935</v>
      </c>
    </row>
    <row r="71" spans="1:23" x14ac:dyDescent="0.25">
      <c r="A71" s="9" t="s">
        <v>256</v>
      </c>
      <c r="B71" s="9" t="s">
        <v>257</v>
      </c>
      <c r="C71" s="9" t="s">
        <v>292</v>
      </c>
      <c r="D71" s="9">
        <v>31</v>
      </c>
      <c r="E71" s="9" t="s">
        <v>266</v>
      </c>
      <c r="F71" s="9" t="s">
        <v>293</v>
      </c>
      <c r="G71" s="9" t="s">
        <v>294</v>
      </c>
      <c r="H71" s="10">
        <v>6200000</v>
      </c>
      <c r="I71" s="10">
        <v>8593156</v>
      </c>
      <c r="J71" s="10">
        <v>6200000</v>
      </c>
      <c r="K71" s="10">
        <v>8713646</v>
      </c>
      <c r="L71" s="10">
        <v>5300000</v>
      </c>
      <c r="M71" s="10">
        <v>7832678</v>
      </c>
      <c r="N71" s="10">
        <v>5300000</v>
      </c>
      <c r="O71" s="10">
        <v>13327588</v>
      </c>
      <c r="P71" s="10">
        <v>6200000</v>
      </c>
      <c r="Q71" s="10">
        <v>5555400</v>
      </c>
      <c r="R71" s="10">
        <v>10500000</v>
      </c>
      <c r="S71" s="10">
        <v>3183643</v>
      </c>
      <c r="T71" s="10">
        <v>-7506111</v>
      </c>
      <c r="U71" s="11">
        <v>0.84099281129089409</v>
      </c>
      <c r="V71" s="10">
        <v>39700000</v>
      </c>
      <c r="W71" s="10">
        <v>47206111</v>
      </c>
    </row>
    <row r="72" spans="1:23" x14ac:dyDescent="0.25">
      <c r="A72" s="9" t="s">
        <v>256</v>
      </c>
      <c r="B72" s="9" t="s">
        <v>257</v>
      </c>
      <c r="C72" s="9" t="s">
        <v>295</v>
      </c>
      <c r="D72" s="9">
        <v>28</v>
      </c>
      <c r="E72" s="9" t="s">
        <v>296</v>
      </c>
      <c r="F72" s="9" t="s">
        <v>297</v>
      </c>
      <c r="G72" s="9" t="s">
        <v>298</v>
      </c>
      <c r="H72" s="10">
        <v>0</v>
      </c>
      <c r="I72" s="10">
        <v>0</v>
      </c>
      <c r="J72" s="10">
        <v>0</v>
      </c>
      <c r="K72" s="10">
        <v>0</v>
      </c>
      <c r="L72" s="10">
        <v>109390.24390243902</v>
      </c>
      <c r="M72" s="10">
        <v>109520</v>
      </c>
      <c r="N72" s="10">
        <v>147560.9756097561</v>
      </c>
      <c r="O72" s="10">
        <v>-32516</v>
      </c>
      <c r="P72" s="10">
        <v>217073.1707317073</v>
      </c>
      <c r="Q72" s="10">
        <v>-107511</v>
      </c>
      <c r="R72" s="10">
        <v>357926.8292682927</v>
      </c>
      <c r="S72" s="10">
        <v>-41457</v>
      </c>
      <c r="T72" s="10">
        <v>903915.21951219509</v>
      </c>
      <c r="U72" s="11">
        <v>-11.560658377969473</v>
      </c>
      <c r="V72" s="10">
        <v>831951.21951219509</v>
      </c>
      <c r="W72" s="10">
        <v>-71964</v>
      </c>
    </row>
    <row r="73" spans="1:23" x14ac:dyDescent="0.25">
      <c r="A73" s="9" t="s">
        <v>256</v>
      </c>
      <c r="B73" s="9" t="s">
        <v>257</v>
      </c>
      <c r="C73" s="9" t="s">
        <v>299</v>
      </c>
      <c r="D73" s="9">
        <v>24</v>
      </c>
      <c r="E73" s="9" t="s">
        <v>300</v>
      </c>
      <c r="F73" s="9" t="s">
        <v>301</v>
      </c>
      <c r="G73" s="9" t="s">
        <v>302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141158.53658536586</v>
      </c>
      <c r="S73" s="10">
        <v>299397</v>
      </c>
      <c r="T73" s="10">
        <v>-158238.46341463414</v>
      </c>
      <c r="U73" s="11">
        <v>0.47147612229035646</v>
      </c>
      <c r="V73" s="10">
        <v>141158.53658536586</v>
      </c>
      <c r="W73" s="10">
        <v>299397</v>
      </c>
    </row>
    <row r="74" spans="1:23" x14ac:dyDescent="0.25">
      <c r="A74" s="9" t="s">
        <v>256</v>
      </c>
      <c r="B74" s="9" t="s">
        <v>257</v>
      </c>
      <c r="C74" s="9" t="s">
        <v>303</v>
      </c>
      <c r="D74" s="9">
        <v>28</v>
      </c>
      <c r="E74" s="9" t="s">
        <v>304</v>
      </c>
      <c r="F74" s="9" t="s">
        <v>305</v>
      </c>
      <c r="G74" s="9" t="s">
        <v>306</v>
      </c>
      <c r="H74" s="10">
        <v>0</v>
      </c>
      <c r="I74" s="10">
        <v>0</v>
      </c>
      <c r="J74" s="10">
        <v>0</v>
      </c>
      <c r="K74" s="10">
        <v>0</v>
      </c>
      <c r="L74" s="10">
        <v>482317.07317073166</v>
      </c>
      <c r="M74" s="10">
        <v>294955</v>
      </c>
      <c r="N74" s="10">
        <v>750000</v>
      </c>
      <c r="O74" s="10">
        <v>469934</v>
      </c>
      <c r="P74" s="10">
        <v>481097.5609756097</v>
      </c>
      <c r="Q74" s="10">
        <v>320040</v>
      </c>
      <c r="R74" s="10">
        <v>608536.58536585362</v>
      </c>
      <c r="S74" s="10">
        <v>760105</v>
      </c>
      <c r="T74" s="10">
        <v>476917.21951219533</v>
      </c>
      <c r="U74" s="11">
        <v>1.2584869544475579</v>
      </c>
      <c r="V74" s="10">
        <v>2321951.2195121953</v>
      </c>
      <c r="W74" s="10">
        <v>1845034</v>
      </c>
    </row>
    <row r="75" spans="1:23" x14ac:dyDescent="0.25">
      <c r="A75" s="9" t="s">
        <v>256</v>
      </c>
      <c r="B75" s="9" t="s">
        <v>257</v>
      </c>
      <c r="C75" s="9" t="s">
        <v>307</v>
      </c>
      <c r="D75" s="9">
        <v>27</v>
      </c>
      <c r="E75" s="9" t="s">
        <v>308</v>
      </c>
      <c r="F75" s="9" t="s">
        <v>309</v>
      </c>
      <c r="G75" s="9" t="s">
        <v>310</v>
      </c>
      <c r="H75" s="10">
        <v>0</v>
      </c>
      <c r="I75" s="10">
        <v>0</v>
      </c>
      <c r="J75" s="10">
        <v>0</v>
      </c>
      <c r="K75" s="10">
        <v>0</v>
      </c>
      <c r="L75" s="10">
        <v>105000</v>
      </c>
      <c r="M75" s="10">
        <v>-103262</v>
      </c>
      <c r="N75" s="10">
        <v>275000</v>
      </c>
      <c r="O75" s="10">
        <v>1231710</v>
      </c>
      <c r="P75" s="10">
        <v>350000</v>
      </c>
      <c r="Q75" s="10">
        <v>551404</v>
      </c>
      <c r="R75" s="10">
        <v>400000</v>
      </c>
      <c r="S75" s="10">
        <v>167260</v>
      </c>
      <c r="T75" s="10">
        <v>-717112</v>
      </c>
      <c r="U75" s="11">
        <v>0.61176582686918823</v>
      </c>
      <c r="V75" s="10">
        <v>1130000</v>
      </c>
      <c r="W75" s="10">
        <v>1847112</v>
      </c>
    </row>
    <row r="76" spans="1:23" x14ac:dyDescent="0.25">
      <c r="A76" s="9" t="s">
        <v>256</v>
      </c>
      <c r="B76" s="9" t="s">
        <v>257</v>
      </c>
      <c r="C76" s="9" t="s">
        <v>311</v>
      </c>
      <c r="D76" s="9">
        <v>36</v>
      </c>
      <c r="E76" s="9" t="s">
        <v>312</v>
      </c>
      <c r="F76" s="9" t="s">
        <v>313</v>
      </c>
      <c r="G76" s="9" t="s">
        <v>314</v>
      </c>
      <c r="H76" s="10">
        <v>5000000</v>
      </c>
      <c r="I76" s="10">
        <v>4897350</v>
      </c>
      <c r="J76" s="10">
        <v>10500000</v>
      </c>
      <c r="K76" s="10">
        <v>8060853</v>
      </c>
      <c r="L76" s="10">
        <v>7000000</v>
      </c>
      <c r="M76" s="10">
        <v>8657339</v>
      </c>
      <c r="N76" s="10">
        <v>5250000</v>
      </c>
      <c r="O76" s="10">
        <v>3676622</v>
      </c>
      <c r="P76" s="10">
        <v>5250000</v>
      </c>
      <c r="Q76" s="10">
        <v>340236</v>
      </c>
      <c r="R76" s="10">
        <v>2000000</v>
      </c>
      <c r="S76" s="10">
        <v>916889</v>
      </c>
      <c r="T76" s="10">
        <v>8450711</v>
      </c>
      <c r="U76" s="11">
        <v>1.3183027236623925</v>
      </c>
      <c r="V76" s="10">
        <v>35000000</v>
      </c>
      <c r="W76" s="10">
        <v>26549289</v>
      </c>
    </row>
    <row r="77" spans="1:23" x14ac:dyDescent="0.25">
      <c r="A77" s="9" t="s">
        <v>256</v>
      </c>
      <c r="B77" s="9" t="s">
        <v>257</v>
      </c>
      <c r="C77" s="9" t="s">
        <v>315</v>
      </c>
      <c r="D77" s="9">
        <v>36</v>
      </c>
      <c r="E77" s="9" t="s">
        <v>316</v>
      </c>
      <c r="F77" s="9" t="s">
        <v>317</v>
      </c>
      <c r="G77" s="9" t="s">
        <v>318</v>
      </c>
      <c r="H77" s="10">
        <v>4750000</v>
      </c>
      <c r="I77" s="10">
        <v>7091110</v>
      </c>
      <c r="J77" s="10">
        <v>4750000</v>
      </c>
      <c r="K77" s="10">
        <v>6906009</v>
      </c>
      <c r="L77" s="10">
        <v>3087500</v>
      </c>
      <c r="M77" s="10">
        <v>5692300</v>
      </c>
      <c r="N77" s="10">
        <v>3412500</v>
      </c>
      <c r="O77" s="10">
        <v>7449661</v>
      </c>
      <c r="P77" s="10">
        <v>4350000</v>
      </c>
      <c r="Q77" s="10">
        <v>5406105</v>
      </c>
      <c r="R77" s="10">
        <v>5150000</v>
      </c>
      <c r="S77" s="10">
        <v>3764949</v>
      </c>
      <c r="T77" s="10">
        <v>-10810134</v>
      </c>
      <c r="U77" s="11">
        <v>0.70228327992400141</v>
      </c>
      <c r="V77" s="10">
        <v>25500000</v>
      </c>
      <c r="W77" s="10">
        <v>36310134</v>
      </c>
    </row>
    <row r="78" spans="1:23" x14ac:dyDescent="0.25">
      <c r="A78" s="9" t="s">
        <v>256</v>
      </c>
      <c r="B78" s="9" t="s">
        <v>257</v>
      </c>
      <c r="C78" s="9" t="s">
        <v>319</v>
      </c>
      <c r="D78" s="9">
        <v>26</v>
      </c>
      <c r="E78" s="9" t="s">
        <v>320</v>
      </c>
      <c r="F78" s="9" t="s">
        <v>321</v>
      </c>
      <c r="G78" s="9" t="s">
        <v>322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175000</v>
      </c>
      <c r="Q78" s="10">
        <v>296389</v>
      </c>
      <c r="R78" s="10">
        <v>175000</v>
      </c>
      <c r="S78" s="10">
        <v>465348</v>
      </c>
      <c r="T78" s="10">
        <v>-411737</v>
      </c>
      <c r="U78" s="11">
        <v>0.45947617090938209</v>
      </c>
      <c r="V78" s="10">
        <v>350000</v>
      </c>
      <c r="W78" s="10">
        <v>761737</v>
      </c>
    </row>
    <row r="79" spans="1:23" x14ac:dyDescent="0.25">
      <c r="A79" s="9" t="s">
        <v>256</v>
      </c>
      <c r="B79" s="9" t="s">
        <v>257</v>
      </c>
      <c r="C79" s="9" t="s">
        <v>323</v>
      </c>
      <c r="D79" s="9">
        <v>34</v>
      </c>
      <c r="E79" s="9" t="s">
        <v>300</v>
      </c>
      <c r="F79" s="9" t="s">
        <v>324</v>
      </c>
      <c r="G79" s="9" t="s">
        <v>325</v>
      </c>
      <c r="H79" s="10">
        <v>2250000</v>
      </c>
      <c r="I79" s="10">
        <v>1714936</v>
      </c>
      <c r="J79" s="10">
        <v>1300000</v>
      </c>
      <c r="K79" s="10">
        <v>1115795</v>
      </c>
      <c r="L79" s="10">
        <v>900000</v>
      </c>
      <c r="M79" s="10">
        <v>2767255</v>
      </c>
      <c r="N79" s="10">
        <v>1700000</v>
      </c>
      <c r="O79" s="10">
        <v>4412507</v>
      </c>
      <c r="P79" s="10">
        <v>3250000</v>
      </c>
      <c r="Q79" s="10">
        <v>1158752</v>
      </c>
      <c r="R79" s="10">
        <v>2500000</v>
      </c>
      <c r="S79" s="10">
        <v>1630386</v>
      </c>
      <c r="T79" s="10">
        <v>-899631</v>
      </c>
      <c r="U79" s="11">
        <v>0.92971430192011006</v>
      </c>
      <c r="V79" s="10">
        <v>11900000</v>
      </c>
      <c r="W79" s="10">
        <v>12799631</v>
      </c>
    </row>
    <row r="80" spans="1:23" x14ac:dyDescent="0.25">
      <c r="A80" s="9" t="s">
        <v>256</v>
      </c>
      <c r="B80" s="9" t="s">
        <v>257</v>
      </c>
      <c r="C80" s="9" t="s">
        <v>326</v>
      </c>
      <c r="D80" s="9">
        <v>30</v>
      </c>
      <c r="E80" s="9" t="s">
        <v>327</v>
      </c>
      <c r="F80" s="9" t="s">
        <v>328</v>
      </c>
      <c r="G80" s="9" t="s">
        <v>329</v>
      </c>
      <c r="H80" s="10">
        <v>750000</v>
      </c>
      <c r="I80" s="10">
        <v>3445381</v>
      </c>
      <c r="J80" s="10">
        <v>750000</v>
      </c>
      <c r="K80" s="10">
        <v>1552973</v>
      </c>
      <c r="L80" s="10">
        <v>700000</v>
      </c>
      <c r="M80" s="10">
        <v>98162</v>
      </c>
      <c r="N80" s="10">
        <v>350000</v>
      </c>
      <c r="O80" s="10">
        <v>962586</v>
      </c>
      <c r="P80" s="10">
        <v>0</v>
      </c>
      <c r="Q80" s="10">
        <v>0</v>
      </c>
      <c r="R80" s="10">
        <v>0</v>
      </c>
      <c r="S80" s="10">
        <v>0</v>
      </c>
      <c r="T80" s="10">
        <v>-3509102</v>
      </c>
      <c r="U80" s="11">
        <v>0.42085444344723028</v>
      </c>
      <c r="V80" s="10">
        <v>2550000</v>
      </c>
      <c r="W80" s="10">
        <v>6059102</v>
      </c>
    </row>
    <row r="81" spans="1:23" x14ac:dyDescent="0.25">
      <c r="A81" s="9" t="s">
        <v>256</v>
      </c>
      <c r="B81" s="9" t="s">
        <v>257</v>
      </c>
      <c r="C81" s="9" t="s">
        <v>330</v>
      </c>
      <c r="D81" s="9">
        <v>26</v>
      </c>
      <c r="E81" s="9" t="s">
        <v>331</v>
      </c>
      <c r="F81" s="9" t="s">
        <v>332</v>
      </c>
      <c r="G81" s="9" t="s">
        <v>333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125000</v>
      </c>
      <c r="O81" s="10">
        <v>38051</v>
      </c>
      <c r="P81" s="10">
        <v>100000</v>
      </c>
      <c r="Q81" s="10">
        <v>527901</v>
      </c>
      <c r="R81" s="10">
        <v>300000</v>
      </c>
      <c r="S81" s="10">
        <v>562791</v>
      </c>
      <c r="T81" s="10">
        <v>-603743</v>
      </c>
      <c r="U81" s="11">
        <v>0.46511916352969629</v>
      </c>
      <c r="V81" s="10">
        <v>525000</v>
      </c>
      <c r="W81" s="10">
        <v>1128743</v>
      </c>
    </row>
    <row r="82" spans="1:23" x14ac:dyDescent="0.25">
      <c r="A82" s="9" t="s">
        <v>256</v>
      </c>
      <c r="B82" s="9" t="s">
        <v>257</v>
      </c>
      <c r="C82" s="9" t="s">
        <v>334</v>
      </c>
      <c r="D82" s="9">
        <v>30</v>
      </c>
      <c r="E82" s="9" t="s">
        <v>34</v>
      </c>
      <c r="F82" s="9" t="s">
        <v>335</v>
      </c>
      <c r="G82" s="9" t="s">
        <v>336</v>
      </c>
      <c r="H82" s="10">
        <v>413109.75609756098</v>
      </c>
      <c r="I82" s="10">
        <v>432983</v>
      </c>
      <c r="J82" s="10">
        <v>519512.19512195123</v>
      </c>
      <c r="K82" s="10">
        <v>380994</v>
      </c>
      <c r="L82" s="10">
        <v>542073.17073170736</v>
      </c>
      <c r="M82" s="10">
        <v>-27672</v>
      </c>
      <c r="N82" s="10">
        <v>546951.21951219509</v>
      </c>
      <c r="O82" s="10">
        <v>2276021</v>
      </c>
      <c r="P82" s="10">
        <v>551463.41463414638</v>
      </c>
      <c r="Q82" s="10">
        <v>1342553</v>
      </c>
      <c r="R82" s="10">
        <v>775000</v>
      </c>
      <c r="S82" s="10">
        <v>1389576</v>
      </c>
      <c r="T82" s="10">
        <v>-2446345.2439024388</v>
      </c>
      <c r="U82" s="11">
        <v>0.57781271165235748</v>
      </c>
      <c r="V82" s="10">
        <v>3348109.7560975612</v>
      </c>
      <c r="W82" s="10">
        <v>5794455</v>
      </c>
    </row>
    <row r="83" spans="1:23" x14ac:dyDescent="0.25">
      <c r="A83" s="9" t="s">
        <v>256</v>
      </c>
      <c r="B83" s="9" t="s">
        <v>257</v>
      </c>
      <c r="C83" s="9" t="s">
        <v>337</v>
      </c>
      <c r="D83" s="9">
        <v>31</v>
      </c>
      <c r="E83" s="9" t="s">
        <v>338</v>
      </c>
      <c r="F83" s="9" t="s">
        <v>339</v>
      </c>
      <c r="G83" s="9" t="s">
        <v>340</v>
      </c>
      <c r="H83" s="10">
        <v>3000000</v>
      </c>
      <c r="I83" s="10">
        <v>6275153</v>
      </c>
      <c r="J83" s="10">
        <v>3000000</v>
      </c>
      <c r="K83" s="10">
        <v>5310708</v>
      </c>
      <c r="L83" s="10">
        <v>3250000</v>
      </c>
      <c r="M83" s="10">
        <v>2554429</v>
      </c>
      <c r="N83" s="10">
        <v>4000000</v>
      </c>
      <c r="O83" s="10">
        <v>7824964</v>
      </c>
      <c r="P83" s="10">
        <v>5500000</v>
      </c>
      <c r="Q83" s="10">
        <v>4985075</v>
      </c>
      <c r="R83" s="10">
        <v>6750000</v>
      </c>
      <c r="S83" s="10">
        <v>5462921</v>
      </c>
      <c r="T83" s="10">
        <v>-6913250</v>
      </c>
      <c r="U83" s="11">
        <v>0.78671530932566158</v>
      </c>
      <c r="V83" s="10">
        <v>25500000</v>
      </c>
      <c r="W83" s="10">
        <v>32413250</v>
      </c>
    </row>
    <row r="84" spans="1:23" x14ac:dyDescent="0.25">
      <c r="A84" s="9" t="s">
        <v>256</v>
      </c>
      <c r="B84" s="9" t="s">
        <v>257</v>
      </c>
      <c r="C84" s="9" t="s">
        <v>341</v>
      </c>
      <c r="D84" s="9">
        <v>26</v>
      </c>
      <c r="E84" s="9" t="s">
        <v>342</v>
      </c>
      <c r="F84" s="9" t="s">
        <v>343</v>
      </c>
      <c r="G84" s="9" t="s">
        <v>344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1400000</v>
      </c>
      <c r="Q84" s="10">
        <v>4589530</v>
      </c>
      <c r="R84" s="10">
        <v>2000000</v>
      </c>
      <c r="S84" s="10">
        <v>5519572</v>
      </c>
      <c r="T84" s="10">
        <v>-6709102</v>
      </c>
      <c r="U84" s="11">
        <v>0.33633056625603341</v>
      </c>
      <c r="V84" s="10">
        <v>3400000</v>
      </c>
      <c r="W84" s="10">
        <v>10109102</v>
      </c>
    </row>
    <row r="85" spans="1:23" x14ac:dyDescent="0.25">
      <c r="A85" s="9" t="s">
        <v>345</v>
      </c>
      <c r="B85" s="9" t="s">
        <v>346</v>
      </c>
      <c r="C85" s="9" t="s">
        <v>347</v>
      </c>
      <c r="D85" s="9">
        <v>28</v>
      </c>
      <c r="E85" s="9" t="s">
        <v>348</v>
      </c>
      <c r="F85" s="9" t="s">
        <v>349</v>
      </c>
      <c r="G85" s="9" t="s">
        <v>350</v>
      </c>
      <c r="H85" s="10">
        <v>6250000</v>
      </c>
      <c r="I85" s="10">
        <v>4134911</v>
      </c>
      <c r="J85" s="10">
        <v>6500000</v>
      </c>
      <c r="K85" s="10">
        <v>7066177</v>
      </c>
      <c r="L85" s="10">
        <v>4750000</v>
      </c>
      <c r="M85" s="10">
        <v>5967734</v>
      </c>
      <c r="N85" s="10">
        <v>6500000</v>
      </c>
      <c r="O85" s="10">
        <v>7038990</v>
      </c>
      <c r="P85" s="10">
        <v>4750000</v>
      </c>
      <c r="Q85" s="10">
        <v>3243475</v>
      </c>
      <c r="R85" s="10">
        <v>6500000</v>
      </c>
      <c r="S85" s="10">
        <v>6748488</v>
      </c>
      <c r="T85" s="10">
        <v>1050225</v>
      </c>
      <c r="U85" s="11">
        <v>1.0307085353631713</v>
      </c>
      <c r="V85" s="10">
        <v>35250000</v>
      </c>
      <c r="W85" s="10">
        <v>34199775</v>
      </c>
    </row>
    <row r="86" spans="1:23" x14ac:dyDescent="0.25">
      <c r="A86" s="9" t="s">
        <v>345</v>
      </c>
      <c r="B86" s="9" t="s">
        <v>346</v>
      </c>
      <c r="C86" s="9" t="s">
        <v>351</v>
      </c>
      <c r="D86" s="9">
        <v>32</v>
      </c>
      <c r="E86" s="9" t="s">
        <v>352</v>
      </c>
      <c r="F86" s="9" t="s">
        <v>353</v>
      </c>
      <c r="G86" s="9" t="s">
        <v>354</v>
      </c>
      <c r="H86" s="10">
        <v>6075000</v>
      </c>
      <c r="I86" s="10">
        <v>5714231</v>
      </c>
      <c r="J86" s="10">
        <v>5850000</v>
      </c>
      <c r="K86" s="10">
        <v>2252277</v>
      </c>
      <c r="L86" s="10">
        <v>4250000</v>
      </c>
      <c r="M86" s="10">
        <v>4881054</v>
      </c>
      <c r="N86" s="10">
        <v>5475000</v>
      </c>
      <c r="O86" s="10">
        <v>7043603</v>
      </c>
      <c r="P86" s="10">
        <v>4000000</v>
      </c>
      <c r="Q86" s="10">
        <v>4541054</v>
      </c>
      <c r="R86" s="10">
        <v>4000000</v>
      </c>
      <c r="S86" s="10">
        <v>4048045</v>
      </c>
      <c r="T86" s="10">
        <v>1169736</v>
      </c>
      <c r="U86" s="11">
        <v>1.041071810289399</v>
      </c>
      <c r="V86" s="10">
        <v>29650000</v>
      </c>
      <c r="W86" s="10">
        <v>28480264</v>
      </c>
    </row>
    <row r="87" spans="1:23" x14ac:dyDescent="0.25">
      <c r="A87" s="9" t="s">
        <v>355</v>
      </c>
      <c r="B87" s="9" t="s">
        <v>356</v>
      </c>
      <c r="C87" s="9" t="s">
        <v>357</v>
      </c>
      <c r="D87" s="9">
        <v>25</v>
      </c>
      <c r="E87" s="9" t="s">
        <v>358</v>
      </c>
      <c r="F87" s="9" t="s">
        <v>359</v>
      </c>
      <c r="G87" s="9" t="s">
        <v>360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4000000</v>
      </c>
      <c r="Q87" s="10">
        <v>7084590</v>
      </c>
      <c r="R87" s="10">
        <v>4000000</v>
      </c>
      <c r="S87" s="10">
        <v>9363060</v>
      </c>
      <c r="T87" s="10">
        <v>-8447650</v>
      </c>
      <c r="U87" s="11">
        <v>0.48639167297455865</v>
      </c>
      <c r="V87" s="10">
        <v>8000000</v>
      </c>
      <c r="W87" s="10">
        <v>16447650</v>
      </c>
    </row>
    <row r="88" spans="1:23" x14ac:dyDescent="0.25">
      <c r="A88" s="9" t="s">
        <v>355</v>
      </c>
      <c r="B88" s="9" t="s">
        <v>356</v>
      </c>
      <c r="C88" s="9" t="s">
        <v>361</v>
      </c>
      <c r="D88" s="9">
        <v>30</v>
      </c>
      <c r="E88" s="9" t="s">
        <v>362</v>
      </c>
      <c r="F88" s="9" t="s">
        <v>363</v>
      </c>
      <c r="G88" s="9" t="s">
        <v>364</v>
      </c>
      <c r="H88" s="10">
        <v>650000</v>
      </c>
      <c r="I88" s="10">
        <v>-307918</v>
      </c>
      <c r="J88" s="10">
        <v>658384.14634146343</v>
      </c>
      <c r="K88" s="10">
        <v>261360</v>
      </c>
      <c r="L88" s="10">
        <v>653902.4390243903</v>
      </c>
      <c r="M88" s="10">
        <v>-447038</v>
      </c>
      <c r="N88" s="10">
        <v>707317.07317073166</v>
      </c>
      <c r="O88" s="10">
        <v>-1720335</v>
      </c>
      <c r="P88" s="10">
        <v>750000</v>
      </c>
      <c r="Q88" s="10">
        <v>-1813729</v>
      </c>
      <c r="R88" s="10">
        <v>800000</v>
      </c>
      <c r="S88" s="10">
        <v>-1856400</v>
      </c>
      <c r="T88" s="10">
        <v>10103663.658536585</v>
      </c>
      <c r="U88" s="11">
        <v>-0.7171245124177158</v>
      </c>
      <c r="V88" s="10">
        <v>4219603.658536585</v>
      </c>
      <c r="W88" s="10">
        <v>-5884060</v>
      </c>
    </row>
    <row r="89" spans="1:23" x14ac:dyDescent="0.25">
      <c r="A89" s="9" t="s">
        <v>355</v>
      </c>
      <c r="B89" s="9" t="s">
        <v>356</v>
      </c>
      <c r="C89" s="9" t="s">
        <v>365</v>
      </c>
      <c r="D89" s="9">
        <v>28</v>
      </c>
      <c r="E89" s="9" t="s">
        <v>366</v>
      </c>
      <c r="F89" s="9" t="s">
        <v>367</v>
      </c>
      <c r="G89" s="9" t="s">
        <v>368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155000</v>
      </c>
      <c r="Q89" s="10">
        <v>80080</v>
      </c>
      <c r="R89" s="10">
        <v>0</v>
      </c>
      <c r="S89" s="10">
        <v>0</v>
      </c>
      <c r="T89" s="10">
        <v>74920</v>
      </c>
      <c r="U89" s="11">
        <v>1.9355644355644355</v>
      </c>
      <c r="V89" s="10">
        <v>155000</v>
      </c>
      <c r="W89" s="10">
        <v>80080</v>
      </c>
    </row>
    <row r="90" spans="1:23" x14ac:dyDescent="0.25">
      <c r="A90" s="9" t="s">
        <v>256</v>
      </c>
      <c r="B90" s="9" t="s">
        <v>369</v>
      </c>
      <c r="C90" s="9" t="s">
        <v>370</v>
      </c>
      <c r="D90" s="9">
        <v>29</v>
      </c>
      <c r="E90" s="9" t="s">
        <v>46</v>
      </c>
      <c r="F90" s="9" t="s">
        <v>371</v>
      </c>
      <c r="G90" s="9" t="s">
        <v>372</v>
      </c>
      <c r="H90" s="10">
        <v>0</v>
      </c>
      <c r="I90" s="10">
        <v>0</v>
      </c>
      <c r="J90" s="10">
        <v>75000</v>
      </c>
      <c r="K90" s="10">
        <v>61080</v>
      </c>
      <c r="L90" s="10">
        <v>110000</v>
      </c>
      <c r="M90" s="10">
        <v>20960</v>
      </c>
      <c r="N90" s="10">
        <v>150000</v>
      </c>
      <c r="O90" s="10">
        <v>7253</v>
      </c>
      <c r="P90" s="10">
        <v>200000</v>
      </c>
      <c r="Q90" s="10">
        <v>0</v>
      </c>
      <c r="R90" s="10">
        <v>0</v>
      </c>
      <c r="S90" s="10">
        <v>0</v>
      </c>
      <c r="T90" s="10">
        <v>445707</v>
      </c>
      <c r="U90" s="11">
        <v>5.9915110926948358</v>
      </c>
      <c r="V90" s="10">
        <v>535000</v>
      </c>
      <c r="W90" s="10">
        <v>89293</v>
      </c>
    </row>
    <row r="91" spans="1:23" x14ac:dyDescent="0.25">
      <c r="A91" s="9" t="s">
        <v>256</v>
      </c>
      <c r="B91" s="9" t="s">
        <v>369</v>
      </c>
      <c r="C91" s="9" t="s">
        <v>373</v>
      </c>
      <c r="D91" s="9">
        <v>26</v>
      </c>
      <c r="E91" s="9" t="s">
        <v>374</v>
      </c>
      <c r="F91" s="9" t="s">
        <v>275</v>
      </c>
      <c r="G91" s="9" t="s">
        <v>375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83231.707317073175</v>
      </c>
      <c r="O91" s="10">
        <v>423520</v>
      </c>
      <c r="P91" s="10">
        <v>206707.31707317074</v>
      </c>
      <c r="Q91" s="10">
        <v>179990</v>
      </c>
      <c r="R91" s="10">
        <v>775000</v>
      </c>
      <c r="S91" s="10">
        <v>621849</v>
      </c>
      <c r="T91" s="10">
        <v>-160419.97560975607</v>
      </c>
      <c r="U91" s="11">
        <v>0.86908328448254257</v>
      </c>
      <c r="V91" s="10">
        <v>1064939.0243902439</v>
      </c>
      <c r="W91" s="10">
        <v>1225359</v>
      </c>
    </row>
    <row r="92" spans="1:23" x14ac:dyDescent="0.25">
      <c r="A92" s="9" t="s">
        <v>256</v>
      </c>
      <c r="B92" s="9" t="s">
        <v>369</v>
      </c>
      <c r="C92" s="9" t="s">
        <v>376</v>
      </c>
      <c r="D92" s="9">
        <v>31</v>
      </c>
      <c r="E92" s="9" t="s">
        <v>377</v>
      </c>
      <c r="F92" s="9" t="s">
        <v>378</v>
      </c>
      <c r="G92" s="9" t="s">
        <v>379</v>
      </c>
      <c r="H92" s="10">
        <v>75000</v>
      </c>
      <c r="I92" s="10">
        <v>214480</v>
      </c>
      <c r="J92" s="10">
        <v>0</v>
      </c>
      <c r="K92" s="10">
        <v>0</v>
      </c>
      <c r="L92" s="10">
        <v>0</v>
      </c>
      <c r="M92" s="10">
        <v>0</v>
      </c>
      <c r="N92" s="10">
        <v>150000</v>
      </c>
      <c r="O92" s="10">
        <v>169710</v>
      </c>
      <c r="P92" s="10">
        <v>0</v>
      </c>
      <c r="Q92" s="10">
        <v>0</v>
      </c>
      <c r="R92" s="10">
        <v>0</v>
      </c>
      <c r="S92" s="10">
        <v>0</v>
      </c>
      <c r="T92" s="10">
        <v>-159190</v>
      </c>
      <c r="U92" s="11">
        <v>0.58564772638538221</v>
      </c>
      <c r="V92" s="10">
        <v>225000</v>
      </c>
      <c r="W92" s="10">
        <v>384190</v>
      </c>
    </row>
    <row r="93" spans="1:23" x14ac:dyDescent="0.25">
      <c r="A93" s="9" t="s">
        <v>256</v>
      </c>
      <c r="B93" s="9" t="s">
        <v>369</v>
      </c>
      <c r="C93" s="9" t="s">
        <v>380</v>
      </c>
      <c r="D93" s="9">
        <v>38</v>
      </c>
      <c r="E93" s="9" t="s">
        <v>381</v>
      </c>
      <c r="F93" s="9" t="s">
        <v>382</v>
      </c>
      <c r="G93" s="9" t="s">
        <v>383</v>
      </c>
      <c r="H93" s="10">
        <v>0</v>
      </c>
      <c r="I93" s="10">
        <v>0</v>
      </c>
      <c r="J93" s="10">
        <v>0</v>
      </c>
      <c r="K93" s="10">
        <v>0</v>
      </c>
      <c r="L93" s="10">
        <v>700000</v>
      </c>
      <c r="M93" s="10">
        <v>3400</v>
      </c>
      <c r="N93" s="10">
        <v>500000</v>
      </c>
      <c r="O93" s="10">
        <v>477991</v>
      </c>
      <c r="P93" s="10">
        <v>400000</v>
      </c>
      <c r="Q93" s="10">
        <v>210927</v>
      </c>
      <c r="R93" s="10">
        <v>0</v>
      </c>
      <c r="S93" s="10">
        <v>0</v>
      </c>
      <c r="T93" s="10">
        <v>907682</v>
      </c>
      <c r="U93" s="11">
        <v>2.311076701746885</v>
      </c>
      <c r="V93" s="10">
        <v>1600000</v>
      </c>
      <c r="W93" s="10">
        <v>692318</v>
      </c>
    </row>
    <row r="94" spans="1:23" x14ac:dyDescent="0.25">
      <c r="A94" s="9" t="s">
        <v>256</v>
      </c>
      <c r="B94" s="9" t="s">
        <v>369</v>
      </c>
      <c r="C94" s="9" t="s">
        <v>384</v>
      </c>
      <c r="D94" s="9">
        <v>24</v>
      </c>
      <c r="E94" s="9" t="s">
        <v>385</v>
      </c>
      <c r="F94" s="9" t="s">
        <v>386</v>
      </c>
      <c r="G94" s="9" t="s">
        <v>387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120000</v>
      </c>
      <c r="S94" s="10">
        <v>411929</v>
      </c>
      <c r="T94" s="10">
        <v>-291929</v>
      </c>
      <c r="U94" s="11">
        <v>0.29131233780578691</v>
      </c>
      <c r="V94" s="10">
        <v>120000</v>
      </c>
      <c r="W94" s="10">
        <v>411929</v>
      </c>
    </row>
    <row r="95" spans="1:23" x14ac:dyDescent="0.25">
      <c r="A95" s="9" t="s">
        <v>256</v>
      </c>
      <c r="B95" s="9" t="s">
        <v>369</v>
      </c>
      <c r="C95" s="9" t="s">
        <v>388</v>
      </c>
      <c r="D95" s="9">
        <v>25</v>
      </c>
      <c r="E95" s="9" t="s">
        <v>389</v>
      </c>
      <c r="F95" s="9" t="s">
        <v>390</v>
      </c>
      <c r="G95" s="9" t="s">
        <v>391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825000</v>
      </c>
      <c r="Q95" s="10">
        <v>7075649</v>
      </c>
      <c r="R95" s="10">
        <v>3275000</v>
      </c>
      <c r="S95" s="10">
        <v>5592990</v>
      </c>
      <c r="T95" s="10">
        <v>-8568639</v>
      </c>
      <c r="U95" s="11">
        <v>0.32363381733428509</v>
      </c>
      <c r="V95" s="10">
        <v>4100000</v>
      </c>
      <c r="W95" s="10">
        <v>12668639</v>
      </c>
    </row>
    <row r="96" spans="1:23" x14ac:dyDescent="0.25">
      <c r="A96" s="9" t="s">
        <v>256</v>
      </c>
      <c r="B96" s="9" t="s">
        <v>369</v>
      </c>
      <c r="C96" s="9" t="s">
        <v>392</v>
      </c>
      <c r="D96" s="9">
        <v>25</v>
      </c>
      <c r="E96" s="9" t="s">
        <v>308</v>
      </c>
      <c r="F96" s="9" t="s">
        <v>393</v>
      </c>
      <c r="G96" s="9" t="s">
        <v>394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87500</v>
      </c>
      <c r="Q96" s="10">
        <v>132896</v>
      </c>
      <c r="R96" s="10">
        <v>96951.219512195123</v>
      </c>
      <c r="S96" s="10">
        <v>-56652</v>
      </c>
      <c r="T96" s="10">
        <v>108207.21951219512</v>
      </c>
      <c r="U96" s="11">
        <v>2.4192227521142007</v>
      </c>
      <c r="V96" s="10">
        <v>184451.21951219512</v>
      </c>
      <c r="W96" s="10">
        <v>76244</v>
      </c>
    </row>
    <row r="97" spans="1:23" x14ac:dyDescent="0.25">
      <c r="A97" s="9" t="s">
        <v>256</v>
      </c>
      <c r="B97" s="9" t="s">
        <v>369</v>
      </c>
      <c r="C97" s="9" t="s">
        <v>395</v>
      </c>
      <c r="D97" s="9">
        <v>28</v>
      </c>
      <c r="E97" s="9" t="s">
        <v>396</v>
      </c>
      <c r="F97" s="9" t="s">
        <v>397</v>
      </c>
      <c r="G97" s="9" t="s">
        <v>398</v>
      </c>
      <c r="H97" s="10">
        <v>0</v>
      </c>
      <c r="I97" s="10">
        <v>0</v>
      </c>
      <c r="J97" s="10">
        <v>0</v>
      </c>
      <c r="K97" s="10">
        <v>0</v>
      </c>
      <c r="L97" s="10">
        <v>1475000</v>
      </c>
      <c r="M97" s="10">
        <v>1340312</v>
      </c>
      <c r="N97" s="10">
        <v>2800000</v>
      </c>
      <c r="O97" s="10">
        <v>804619</v>
      </c>
      <c r="P97" s="10">
        <v>4125000</v>
      </c>
      <c r="Q97" s="10">
        <v>4480</v>
      </c>
      <c r="R97" s="10">
        <v>2200000</v>
      </c>
      <c r="S97" s="10">
        <v>2465523</v>
      </c>
      <c r="T97" s="10">
        <v>5985066</v>
      </c>
      <c r="U97" s="11">
        <v>2.2968909197834684</v>
      </c>
      <c r="V97" s="10">
        <v>10600000</v>
      </c>
      <c r="W97" s="10">
        <v>4614934</v>
      </c>
    </row>
    <row r="98" spans="1:23" x14ac:dyDescent="0.25">
      <c r="A98" s="9" t="s">
        <v>256</v>
      </c>
      <c r="B98" s="9" t="s">
        <v>369</v>
      </c>
      <c r="C98" s="9" t="s">
        <v>399</v>
      </c>
      <c r="D98" s="9">
        <v>26</v>
      </c>
      <c r="E98" s="9" t="s">
        <v>400</v>
      </c>
      <c r="F98" s="9" t="s">
        <v>401</v>
      </c>
      <c r="G98" s="9" t="s">
        <v>402</v>
      </c>
      <c r="H98" s="10">
        <v>0</v>
      </c>
      <c r="I98" s="10">
        <v>0</v>
      </c>
      <c r="J98" s="10">
        <v>2600000</v>
      </c>
      <c r="K98" s="10">
        <v>4255828</v>
      </c>
      <c r="L98" s="10">
        <v>3300000</v>
      </c>
      <c r="M98" s="10">
        <v>4836988</v>
      </c>
      <c r="N98" s="10">
        <v>5300000</v>
      </c>
      <c r="O98" s="10">
        <v>1406841</v>
      </c>
      <c r="P98" s="10">
        <v>4000000</v>
      </c>
      <c r="Q98" s="10">
        <v>4031294</v>
      </c>
      <c r="R98" s="10">
        <v>5400000</v>
      </c>
      <c r="S98" s="10">
        <v>4264081</v>
      </c>
      <c r="T98" s="10">
        <v>1804968</v>
      </c>
      <c r="U98" s="11">
        <v>1.0960343137484416</v>
      </c>
      <c r="V98" s="10">
        <v>20600000</v>
      </c>
      <c r="W98" s="10">
        <v>18795032</v>
      </c>
    </row>
    <row r="99" spans="1:23" x14ac:dyDescent="0.25">
      <c r="A99" s="9" t="s">
        <v>256</v>
      </c>
      <c r="B99" s="9" t="s">
        <v>369</v>
      </c>
      <c r="C99" s="9" t="s">
        <v>403</v>
      </c>
      <c r="D99" s="9">
        <v>29</v>
      </c>
      <c r="E99" s="9" t="s">
        <v>404</v>
      </c>
      <c r="F99" s="9" t="s">
        <v>405</v>
      </c>
      <c r="G99" s="9" t="s">
        <v>406</v>
      </c>
      <c r="H99" s="10">
        <v>9000000</v>
      </c>
      <c r="I99" s="10">
        <v>11698800</v>
      </c>
      <c r="J99" s="10">
        <v>9000000</v>
      </c>
      <c r="K99" s="10">
        <v>12049558</v>
      </c>
      <c r="L99" s="10">
        <v>9000000</v>
      </c>
      <c r="M99" s="10">
        <v>11169054</v>
      </c>
      <c r="N99" s="10">
        <v>8000000</v>
      </c>
      <c r="O99" s="10">
        <v>17011688</v>
      </c>
      <c r="P99" s="10">
        <v>8000000</v>
      </c>
      <c r="Q99" s="10">
        <v>18693581</v>
      </c>
      <c r="R99" s="10">
        <v>8000000</v>
      </c>
      <c r="S99" s="10">
        <v>15778849</v>
      </c>
      <c r="T99" s="10">
        <v>-35401530</v>
      </c>
      <c r="U99" s="11">
        <v>0.59026732512722868</v>
      </c>
      <c r="V99" s="10">
        <v>51000000</v>
      </c>
      <c r="W99" s="10">
        <v>86401530</v>
      </c>
    </row>
    <row r="100" spans="1:23" x14ac:dyDescent="0.25">
      <c r="A100" s="9" t="s">
        <v>256</v>
      </c>
      <c r="B100" s="9" t="s">
        <v>369</v>
      </c>
      <c r="C100" s="9" t="s">
        <v>407</v>
      </c>
      <c r="D100" s="9">
        <v>31</v>
      </c>
      <c r="E100" s="9" t="s">
        <v>50</v>
      </c>
      <c r="F100" s="9" t="s">
        <v>149</v>
      </c>
      <c r="G100" s="9" t="s">
        <v>408</v>
      </c>
      <c r="H100" s="10">
        <v>2800000</v>
      </c>
      <c r="I100" s="10">
        <v>1868416</v>
      </c>
      <c r="J100" s="10">
        <v>1500000</v>
      </c>
      <c r="K100" s="10">
        <v>2313688</v>
      </c>
      <c r="L100" s="10">
        <v>950000</v>
      </c>
      <c r="M100" s="10">
        <v>472759</v>
      </c>
      <c r="N100" s="10">
        <v>750000</v>
      </c>
      <c r="O100" s="10">
        <v>1983824</v>
      </c>
      <c r="P100" s="10">
        <v>800000</v>
      </c>
      <c r="Q100" s="10">
        <v>1442621</v>
      </c>
      <c r="R100" s="10">
        <v>900000</v>
      </c>
      <c r="S100" s="10">
        <v>2609288</v>
      </c>
      <c r="T100" s="10">
        <v>-2990596</v>
      </c>
      <c r="U100" s="11">
        <v>0.72025918854290261</v>
      </c>
      <c r="V100" s="10">
        <v>7700000</v>
      </c>
      <c r="W100" s="10">
        <v>10690596</v>
      </c>
    </row>
    <row r="101" spans="1:23" x14ac:dyDescent="0.25">
      <c r="A101" s="9" t="s">
        <v>256</v>
      </c>
      <c r="B101" s="9" t="s">
        <v>369</v>
      </c>
      <c r="C101" s="9" t="s">
        <v>409</v>
      </c>
      <c r="D101" s="9">
        <v>28</v>
      </c>
      <c r="E101" s="9" t="s">
        <v>410</v>
      </c>
      <c r="F101" s="9" t="s">
        <v>411</v>
      </c>
      <c r="G101" s="9" t="s">
        <v>412</v>
      </c>
      <c r="H101" s="10">
        <v>0</v>
      </c>
      <c r="I101" s="10">
        <v>0</v>
      </c>
      <c r="J101" s="10">
        <v>0</v>
      </c>
      <c r="K101" s="10">
        <v>0</v>
      </c>
      <c r="L101" s="10">
        <v>453048.78048780491</v>
      </c>
      <c r="M101" s="10">
        <v>1787774</v>
      </c>
      <c r="N101" s="10">
        <v>750000</v>
      </c>
      <c r="O101" s="10">
        <v>3200832</v>
      </c>
      <c r="P101" s="10">
        <v>2600000</v>
      </c>
      <c r="Q101" s="10">
        <v>564094</v>
      </c>
      <c r="R101" s="10">
        <v>2900000</v>
      </c>
      <c r="S101" s="10">
        <v>2037048</v>
      </c>
      <c r="T101" s="10">
        <v>-886699.21951219533</v>
      </c>
      <c r="U101" s="11">
        <v>0.88317145450518308</v>
      </c>
      <c r="V101" s="10">
        <v>6703048.7804878047</v>
      </c>
      <c r="W101" s="10">
        <v>7589748</v>
      </c>
    </row>
    <row r="102" spans="1:23" x14ac:dyDescent="0.25">
      <c r="A102" s="9" t="s">
        <v>256</v>
      </c>
      <c r="B102" s="9" t="s">
        <v>369</v>
      </c>
      <c r="C102" s="9" t="s">
        <v>413</v>
      </c>
      <c r="D102" s="9">
        <v>23</v>
      </c>
      <c r="E102" s="9" t="s">
        <v>410</v>
      </c>
      <c r="F102" s="9" t="s">
        <v>414</v>
      </c>
      <c r="G102" s="9" t="s">
        <v>415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1800000</v>
      </c>
      <c r="Q102" s="10">
        <v>5710437</v>
      </c>
      <c r="R102" s="10">
        <v>2400000</v>
      </c>
      <c r="S102" s="10">
        <v>2713810</v>
      </c>
      <c r="T102" s="10">
        <v>-4224247</v>
      </c>
      <c r="U102" s="11">
        <v>0.49856088027808304</v>
      </c>
      <c r="V102" s="10">
        <v>4200000</v>
      </c>
      <c r="W102" s="10">
        <v>8424247</v>
      </c>
    </row>
    <row r="103" spans="1:23" x14ac:dyDescent="0.25">
      <c r="A103" s="9" t="s">
        <v>256</v>
      </c>
      <c r="B103" s="9" t="s">
        <v>369</v>
      </c>
      <c r="C103" s="9" t="s">
        <v>416</v>
      </c>
      <c r="D103" s="9">
        <v>26</v>
      </c>
      <c r="E103" s="9" t="s">
        <v>417</v>
      </c>
      <c r="F103" s="9" t="s">
        <v>418</v>
      </c>
      <c r="G103" s="9" t="s">
        <v>419</v>
      </c>
      <c r="H103" s="10">
        <v>0</v>
      </c>
      <c r="I103" s="10">
        <v>0</v>
      </c>
      <c r="J103" s="10">
        <v>6000000</v>
      </c>
      <c r="K103" s="10">
        <v>6635727</v>
      </c>
      <c r="L103" s="10">
        <v>7500000</v>
      </c>
      <c r="M103" s="10">
        <v>1224432</v>
      </c>
      <c r="N103" s="10">
        <v>7500000</v>
      </c>
      <c r="O103" s="10">
        <v>5096519</v>
      </c>
      <c r="P103" s="10">
        <v>7500000</v>
      </c>
      <c r="Q103" s="10">
        <v>4200369</v>
      </c>
      <c r="R103" s="10">
        <v>9100000</v>
      </c>
      <c r="S103" s="10">
        <v>675558</v>
      </c>
      <c r="T103" s="10">
        <v>19767395</v>
      </c>
      <c r="U103" s="11">
        <v>2.1084973283488306</v>
      </c>
      <c r="V103" s="10">
        <v>37600000</v>
      </c>
      <c r="W103" s="10">
        <v>17832605</v>
      </c>
    </row>
    <row r="104" spans="1:23" x14ac:dyDescent="0.25">
      <c r="A104" s="9" t="s">
        <v>256</v>
      </c>
      <c r="B104" s="9" t="s">
        <v>369</v>
      </c>
      <c r="C104" s="9" t="s">
        <v>420</v>
      </c>
      <c r="D104" s="9">
        <v>28</v>
      </c>
      <c r="E104" s="9" t="s">
        <v>421</v>
      </c>
      <c r="F104" s="9" t="s">
        <v>422</v>
      </c>
      <c r="G104" s="9" t="s">
        <v>423</v>
      </c>
      <c r="H104" s="10">
        <v>0</v>
      </c>
      <c r="I104" s="10">
        <v>0</v>
      </c>
      <c r="J104" s="10">
        <v>12000000</v>
      </c>
      <c r="K104" s="10">
        <v>7940242</v>
      </c>
      <c r="L104" s="10">
        <v>12000000</v>
      </c>
      <c r="M104" s="10">
        <v>10531323</v>
      </c>
      <c r="N104" s="10">
        <v>10000000</v>
      </c>
      <c r="O104" s="10">
        <v>13867273</v>
      </c>
      <c r="P104" s="10">
        <v>6000000</v>
      </c>
      <c r="Q104" s="10">
        <v>13651112</v>
      </c>
      <c r="R104" s="10">
        <v>9500000</v>
      </c>
      <c r="S104" s="10">
        <v>13243720</v>
      </c>
      <c r="T104" s="10">
        <v>-9733670</v>
      </c>
      <c r="U104" s="11">
        <v>0.83567335942547538</v>
      </c>
      <c r="V104" s="10">
        <v>49500000</v>
      </c>
      <c r="W104" s="10">
        <v>59233670</v>
      </c>
    </row>
    <row r="105" spans="1:23" x14ac:dyDescent="0.25">
      <c r="A105" s="9" t="s">
        <v>256</v>
      </c>
      <c r="B105" s="9" t="s">
        <v>369</v>
      </c>
      <c r="C105" s="9" t="s">
        <v>424</v>
      </c>
      <c r="D105" s="9">
        <v>30</v>
      </c>
      <c r="E105" s="9" t="s">
        <v>425</v>
      </c>
      <c r="F105" s="9" t="s">
        <v>426</v>
      </c>
      <c r="G105" s="9" t="s">
        <v>427</v>
      </c>
      <c r="H105" s="10">
        <v>5400000</v>
      </c>
      <c r="I105" s="10">
        <v>4327582</v>
      </c>
      <c r="J105" s="10">
        <v>5400000</v>
      </c>
      <c r="K105" s="10">
        <v>3714602</v>
      </c>
      <c r="L105" s="10">
        <v>5400000</v>
      </c>
      <c r="M105" s="10">
        <v>1810264</v>
      </c>
      <c r="N105" s="10">
        <v>5400000</v>
      </c>
      <c r="O105" s="10">
        <v>2086818</v>
      </c>
      <c r="P105" s="10">
        <v>4000000</v>
      </c>
      <c r="Q105" s="10">
        <v>3013017</v>
      </c>
      <c r="R105" s="10">
        <v>5500000</v>
      </c>
      <c r="S105" s="10">
        <v>856774</v>
      </c>
      <c r="T105" s="10">
        <v>15290943</v>
      </c>
      <c r="U105" s="11">
        <v>1.9672267612166874</v>
      </c>
      <c r="V105" s="10">
        <v>31100000</v>
      </c>
      <c r="W105" s="10">
        <v>15809057</v>
      </c>
    </row>
    <row r="106" spans="1:23" x14ac:dyDescent="0.25">
      <c r="A106" s="9" t="s">
        <v>428</v>
      </c>
      <c r="B106" s="9" t="s">
        <v>429</v>
      </c>
      <c r="C106" s="9" t="s">
        <v>430</v>
      </c>
      <c r="D106" s="9">
        <v>33</v>
      </c>
      <c r="E106" s="9" t="s">
        <v>431</v>
      </c>
      <c r="F106" s="9" t="s">
        <v>432</v>
      </c>
      <c r="G106" s="9" t="s">
        <v>433</v>
      </c>
      <c r="H106" s="10">
        <v>5750000</v>
      </c>
      <c r="I106" s="10">
        <v>8501881</v>
      </c>
      <c r="J106" s="10">
        <v>6000000</v>
      </c>
      <c r="K106" s="10">
        <v>4451717</v>
      </c>
      <c r="L106" s="10">
        <v>3750000</v>
      </c>
      <c r="M106" s="10">
        <v>6615600</v>
      </c>
      <c r="N106" s="10">
        <v>4000000</v>
      </c>
      <c r="O106" s="10">
        <v>7346129</v>
      </c>
      <c r="P106" s="10">
        <v>4500000</v>
      </c>
      <c r="Q106" s="10">
        <v>7842689</v>
      </c>
      <c r="R106" s="10">
        <v>5000000</v>
      </c>
      <c r="S106" s="10">
        <v>2040976</v>
      </c>
      <c r="T106" s="10">
        <v>-7798992</v>
      </c>
      <c r="U106" s="11">
        <v>0.78806506439089419</v>
      </c>
      <c r="V106" s="10">
        <v>29000000</v>
      </c>
      <c r="W106" s="10">
        <v>36798992</v>
      </c>
    </row>
    <row r="107" spans="1:23" x14ac:dyDescent="0.25">
      <c r="A107" s="9" t="s">
        <v>428</v>
      </c>
      <c r="B107" s="9" t="s">
        <v>429</v>
      </c>
      <c r="C107" s="9" t="s">
        <v>434</v>
      </c>
      <c r="D107" s="9">
        <v>35</v>
      </c>
      <c r="E107" s="9" t="s">
        <v>435</v>
      </c>
      <c r="F107" s="9" t="s">
        <v>436</v>
      </c>
      <c r="G107" s="9" t="s">
        <v>437</v>
      </c>
      <c r="H107" s="10">
        <v>13000000</v>
      </c>
      <c r="I107" s="10">
        <v>7255957</v>
      </c>
      <c r="J107" s="10">
        <v>13000000</v>
      </c>
      <c r="K107" s="10">
        <v>5917032</v>
      </c>
      <c r="L107" s="10">
        <v>9000000</v>
      </c>
      <c r="M107" s="10">
        <v>4186079</v>
      </c>
      <c r="N107" s="10">
        <v>8500000</v>
      </c>
      <c r="O107" s="10">
        <v>2912774</v>
      </c>
      <c r="P107" s="10">
        <v>6500000</v>
      </c>
      <c r="Q107" s="10">
        <v>11758208</v>
      </c>
      <c r="R107" s="10">
        <v>6500000</v>
      </c>
      <c r="S107" s="10">
        <v>9164593</v>
      </c>
      <c r="T107" s="10">
        <v>15305357</v>
      </c>
      <c r="U107" s="11">
        <v>1.371537556473059</v>
      </c>
      <c r="V107" s="10">
        <v>56500000</v>
      </c>
      <c r="W107" s="10">
        <v>41194643</v>
      </c>
    </row>
    <row r="108" spans="1:23" x14ac:dyDescent="0.25">
      <c r="A108" s="9" t="s">
        <v>256</v>
      </c>
      <c r="B108" s="9" t="s">
        <v>438</v>
      </c>
      <c r="C108" s="9" t="s">
        <v>439</v>
      </c>
      <c r="D108" s="9">
        <v>30</v>
      </c>
      <c r="E108" s="9" t="s">
        <v>26</v>
      </c>
      <c r="F108" s="9" t="s">
        <v>440</v>
      </c>
      <c r="G108" s="9" t="s">
        <v>441</v>
      </c>
      <c r="H108" s="10">
        <v>0</v>
      </c>
      <c r="I108" s="10">
        <v>0</v>
      </c>
      <c r="J108" s="10">
        <v>400000</v>
      </c>
      <c r="K108" s="10">
        <v>91463</v>
      </c>
      <c r="L108" s="10">
        <v>400000</v>
      </c>
      <c r="M108" s="10">
        <v>25360</v>
      </c>
      <c r="N108" s="10">
        <v>400000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1083177</v>
      </c>
      <c r="U108" s="11">
        <v>10.271949872884621</v>
      </c>
      <c r="V108" s="10">
        <v>1200000</v>
      </c>
      <c r="W108" s="10">
        <v>116823</v>
      </c>
    </row>
    <row r="109" spans="1:23" x14ac:dyDescent="0.25">
      <c r="A109" s="9" t="s">
        <v>256</v>
      </c>
      <c r="B109" s="9" t="s">
        <v>438</v>
      </c>
      <c r="C109" s="9" t="s">
        <v>442</v>
      </c>
      <c r="D109" s="9">
        <v>32</v>
      </c>
      <c r="E109" s="9" t="s">
        <v>262</v>
      </c>
      <c r="F109" s="9" t="s">
        <v>443</v>
      </c>
      <c r="G109" s="9" t="s">
        <v>444</v>
      </c>
      <c r="H109" s="10">
        <v>4300000</v>
      </c>
      <c r="I109" s="10">
        <v>2760489</v>
      </c>
      <c r="J109" s="10">
        <v>5000000</v>
      </c>
      <c r="K109" s="10">
        <v>292670</v>
      </c>
      <c r="L109" s="10">
        <v>5250000</v>
      </c>
      <c r="M109" s="10">
        <v>2234134</v>
      </c>
      <c r="N109" s="10">
        <v>900000</v>
      </c>
      <c r="O109" s="10">
        <v>1107018</v>
      </c>
      <c r="P109" s="10">
        <v>900000</v>
      </c>
      <c r="Q109" s="10">
        <v>3376926</v>
      </c>
      <c r="R109" s="10">
        <v>2100000</v>
      </c>
      <c r="S109" s="10">
        <v>4013850</v>
      </c>
      <c r="T109" s="10">
        <v>4664913</v>
      </c>
      <c r="U109" s="11">
        <v>1.3384028697098538</v>
      </c>
      <c r="V109" s="10">
        <v>18450000</v>
      </c>
      <c r="W109" s="10">
        <v>13785087</v>
      </c>
    </row>
    <row r="110" spans="1:23" x14ac:dyDescent="0.25">
      <c r="A110" s="9" t="s">
        <v>256</v>
      </c>
      <c r="B110" s="9" t="s">
        <v>438</v>
      </c>
      <c r="C110" s="9" t="s">
        <v>445</v>
      </c>
      <c r="D110" s="9">
        <v>30</v>
      </c>
      <c r="E110" s="9" t="s">
        <v>446</v>
      </c>
      <c r="F110" s="9" t="s">
        <v>447</v>
      </c>
      <c r="G110" s="9" t="s">
        <v>448</v>
      </c>
      <c r="H110" s="10">
        <v>539024.39024390245</v>
      </c>
      <c r="I110" s="10">
        <v>1974068</v>
      </c>
      <c r="J110" s="10">
        <v>750000</v>
      </c>
      <c r="K110" s="10">
        <v>1291197</v>
      </c>
      <c r="L110" s="10">
        <v>750000</v>
      </c>
      <c r="M110" s="10">
        <v>2503841</v>
      </c>
      <c r="N110" s="10">
        <v>2000000</v>
      </c>
      <c r="O110" s="10">
        <v>3881986</v>
      </c>
      <c r="P110" s="10">
        <v>2400000</v>
      </c>
      <c r="Q110" s="10">
        <v>1216105</v>
      </c>
      <c r="R110" s="10">
        <v>1900000</v>
      </c>
      <c r="S110" s="10">
        <v>2458429</v>
      </c>
      <c r="T110" s="10">
        <v>-4986601.6097560972</v>
      </c>
      <c r="U110" s="11">
        <v>0.62578856634907076</v>
      </c>
      <c r="V110" s="10">
        <v>8339024.3902439028</v>
      </c>
      <c r="W110" s="10">
        <v>13325626</v>
      </c>
    </row>
    <row r="111" spans="1:23" x14ac:dyDescent="0.25">
      <c r="A111" s="9" t="s">
        <v>256</v>
      </c>
      <c r="B111" s="9" t="s">
        <v>438</v>
      </c>
      <c r="C111" s="9" t="s">
        <v>237</v>
      </c>
      <c r="D111" s="9">
        <v>27</v>
      </c>
      <c r="E111" s="9" t="s">
        <v>449</v>
      </c>
      <c r="F111" s="9" t="s">
        <v>450</v>
      </c>
      <c r="G111" s="9" t="s">
        <v>451</v>
      </c>
      <c r="H111" s="10">
        <v>0</v>
      </c>
      <c r="I111" s="10">
        <v>0</v>
      </c>
      <c r="J111" s="10">
        <v>4000000</v>
      </c>
      <c r="K111" s="10">
        <v>6347586</v>
      </c>
      <c r="L111" s="10">
        <v>6125000</v>
      </c>
      <c r="M111" s="10">
        <v>5352938</v>
      </c>
      <c r="N111" s="10">
        <v>7500000</v>
      </c>
      <c r="O111" s="10">
        <v>4798640</v>
      </c>
      <c r="P111" s="10">
        <v>6650000</v>
      </c>
      <c r="Q111" s="10">
        <v>4194765</v>
      </c>
      <c r="R111" s="10">
        <v>6650000</v>
      </c>
      <c r="S111" s="10">
        <v>12612189</v>
      </c>
      <c r="T111" s="10">
        <v>-2381118</v>
      </c>
      <c r="U111" s="11">
        <v>0.9285080897149286</v>
      </c>
      <c r="V111" s="10">
        <v>30925000</v>
      </c>
      <c r="W111" s="10">
        <v>33306118</v>
      </c>
    </row>
    <row r="112" spans="1:23" x14ac:dyDescent="0.25">
      <c r="A112" s="9" t="s">
        <v>256</v>
      </c>
      <c r="B112" s="9" t="s">
        <v>438</v>
      </c>
      <c r="C112" s="9" t="s">
        <v>452</v>
      </c>
      <c r="D112" s="9">
        <v>27</v>
      </c>
      <c r="E112" s="9" t="s">
        <v>453</v>
      </c>
      <c r="F112" s="9" t="s">
        <v>454</v>
      </c>
      <c r="G112" s="9" t="s">
        <v>455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90000</v>
      </c>
      <c r="Q112" s="10">
        <v>283820</v>
      </c>
      <c r="R112" s="10">
        <v>0</v>
      </c>
      <c r="S112" s="10">
        <v>0</v>
      </c>
      <c r="T112" s="10">
        <v>-193820</v>
      </c>
      <c r="U112" s="11">
        <v>0.31710238883799591</v>
      </c>
      <c r="V112" s="10">
        <v>90000</v>
      </c>
      <c r="W112" s="10">
        <v>283820</v>
      </c>
    </row>
    <row r="113" spans="1:23" x14ac:dyDescent="0.25">
      <c r="A113" s="9" t="s">
        <v>256</v>
      </c>
      <c r="B113" s="9" t="s">
        <v>438</v>
      </c>
      <c r="C113" s="9" t="s">
        <v>456</v>
      </c>
      <c r="D113" s="9">
        <v>31</v>
      </c>
      <c r="E113" s="9" t="s">
        <v>457</v>
      </c>
      <c r="F113" s="9" t="s">
        <v>458</v>
      </c>
      <c r="G113" s="9" t="s">
        <v>459</v>
      </c>
      <c r="H113" s="10">
        <v>800000</v>
      </c>
      <c r="I113" s="10">
        <v>1995793</v>
      </c>
      <c r="J113" s="10">
        <v>800000</v>
      </c>
      <c r="K113" s="10">
        <v>2023833</v>
      </c>
      <c r="L113" s="10">
        <v>700000</v>
      </c>
      <c r="M113" s="10">
        <v>1186459</v>
      </c>
      <c r="N113" s="10">
        <v>750000</v>
      </c>
      <c r="O113" s="10">
        <v>3146691</v>
      </c>
      <c r="P113" s="10">
        <v>1500000</v>
      </c>
      <c r="Q113" s="10">
        <v>1511323</v>
      </c>
      <c r="R113" s="10">
        <v>2000000</v>
      </c>
      <c r="S113" s="10">
        <v>1033618</v>
      </c>
      <c r="T113" s="10">
        <v>-4347717</v>
      </c>
      <c r="U113" s="11">
        <v>0.60104331944020939</v>
      </c>
      <c r="V113" s="10">
        <v>6550000</v>
      </c>
      <c r="W113" s="10">
        <v>10897717</v>
      </c>
    </row>
    <row r="114" spans="1:23" x14ac:dyDescent="0.25">
      <c r="A114" s="9" t="s">
        <v>256</v>
      </c>
      <c r="B114" s="9" t="s">
        <v>438</v>
      </c>
      <c r="C114" s="9" t="s">
        <v>460</v>
      </c>
      <c r="D114" s="9">
        <v>26</v>
      </c>
      <c r="E114" s="9" t="s">
        <v>358</v>
      </c>
      <c r="F114" s="9" t="s">
        <v>461</v>
      </c>
      <c r="G114" s="9" t="s">
        <v>462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2625000</v>
      </c>
      <c r="S114" s="10">
        <v>1337375</v>
      </c>
      <c r="T114" s="10">
        <v>1287625</v>
      </c>
      <c r="U114" s="11">
        <v>1.9628002617067015</v>
      </c>
      <c r="V114" s="10">
        <v>2625000</v>
      </c>
      <c r="W114" s="10">
        <v>1337375</v>
      </c>
    </row>
    <row r="115" spans="1:23" x14ac:dyDescent="0.25">
      <c r="A115" s="9" t="s">
        <v>256</v>
      </c>
      <c r="B115" s="9" t="s">
        <v>438</v>
      </c>
      <c r="C115" s="9" t="s">
        <v>463</v>
      </c>
      <c r="D115" s="9">
        <v>32</v>
      </c>
      <c r="E115" s="9" t="s">
        <v>464</v>
      </c>
      <c r="F115" s="9" t="s">
        <v>465</v>
      </c>
      <c r="G115" s="9" t="s">
        <v>466</v>
      </c>
      <c r="H115" s="10">
        <v>2250000</v>
      </c>
      <c r="I115" s="10">
        <v>1527427</v>
      </c>
      <c r="J115" s="10">
        <v>2800000</v>
      </c>
      <c r="K115" s="10">
        <v>704284</v>
      </c>
      <c r="L115" s="10">
        <v>1000000</v>
      </c>
      <c r="M115" s="10">
        <v>2346971</v>
      </c>
      <c r="N115" s="10">
        <v>2000000</v>
      </c>
      <c r="O115" s="10">
        <v>2140286</v>
      </c>
      <c r="P115" s="10">
        <v>3500000</v>
      </c>
      <c r="Q115" s="10">
        <v>3140012</v>
      </c>
      <c r="R115" s="10">
        <v>3500000</v>
      </c>
      <c r="S115" s="10">
        <v>1561636</v>
      </c>
      <c r="T115" s="10">
        <v>3629384</v>
      </c>
      <c r="U115" s="11">
        <v>1.3177923152306321</v>
      </c>
      <c r="V115" s="10">
        <v>15050000</v>
      </c>
      <c r="W115" s="10">
        <v>11420616</v>
      </c>
    </row>
    <row r="116" spans="1:23" x14ac:dyDescent="0.25">
      <c r="A116" s="9" t="s">
        <v>256</v>
      </c>
      <c r="B116" s="9" t="s">
        <v>438</v>
      </c>
      <c r="C116" s="9" t="s">
        <v>467</v>
      </c>
      <c r="D116" s="9">
        <v>28</v>
      </c>
      <c r="E116" s="9" t="s">
        <v>468</v>
      </c>
      <c r="F116" s="9" t="s">
        <v>469</v>
      </c>
      <c r="G116" s="9" t="s">
        <v>470</v>
      </c>
      <c r="H116" s="10">
        <v>0</v>
      </c>
      <c r="I116" s="10">
        <v>0</v>
      </c>
      <c r="J116" s="10">
        <v>125000</v>
      </c>
      <c r="K116" s="10">
        <v>221800</v>
      </c>
      <c r="L116" s="10">
        <v>150000</v>
      </c>
      <c r="M116" s="10">
        <v>116720</v>
      </c>
      <c r="N116" s="10">
        <v>187500</v>
      </c>
      <c r="O116" s="10">
        <v>340920</v>
      </c>
      <c r="P116" s="10">
        <v>0</v>
      </c>
      <c r="Q116" s="10">
        <v>0</v>
      </c>
      <c r="R116" s="10">
        <v>0</v>
      </c>
      <c r="S116" s="10">
        <v>0</v>
      </c>
      <c r="T116" s="10">
        <v>-216940</v>
      </c>
      <c r="U116" s="11">
        <v>0.68070764158718944</v>
      </c>
      <c r="V116" s="10">
        <v>462500</v>
      </c>
      <c r="W116" s="10">
        <v>679440</v>
      </c>
    </row>
    <row r="117" spans="1:23" x14ac:dyDescent="0.25">
      <c r="A117" s="9" t="s">
        <v>256</v>
      </c>
      <c r="B117" s="9" t="s">
        <v>438</v>
      </c>
      <c r="C117" s="9" t="s">
        <v>471</v>
      </c>
      <c r="D117" s="9">
        <v>30</v>
      </c>
      <c r="E117" s="9" t="s">
        <v>26</v>
      </c>
      <c r="F117" s="9" t="s">
        <v>472</v>
      </c>
      <c r="G117" s="9" t="s">
        <v>473</v>
      </c>
      <c r="H117" s="10">
        <v>0</v>
      </c>
      <c r="I117" s="10">
        <v>0</v>
      </c>
      <c r="J117" s="10">
        <v>7000000</v>
      </c>
      <c r="K117" s="10">
        <v>6097746</v>
      </c>
      <c r="L117" s="10">
        <v>5000000</v>
      </c>
      <c r="M117" s="10">
        <v>6287060</v>
      </c>
      <c r="N117" s="10">
        <v>7000000</v>
      </c>
      <c r="O117" s="10">
        <v>11859148</v>
      </c>
      <c r="P117" s="10">
        <v>5000000</v>
      </c>
      <c r="Q117" s="10">
        <v>7722613</v>
      </c>
      <c r="R117" s="10">
        <v>6000000</v>
      </c>
      <c r="S117" s="10">
        <v>9797503</v>
      </c>
      <c r="T117" s="10">
        <v>-11764070</v>
      </c>
      <c r="U117" s="11">
        <v>0.71832079584197617</v>
      </c>
      <c r="V117" s="10">
        <v>30000000</v>
      </c>
      <c r="W117" s="10">
        <v>41764070</v>
      </c>
    </row>
    <row r="118" spans="1:23" x14ac:dyDescent="0.25">
      <c r="A118" s="9" t="s">
        <v>256</v>
      </c>
      <c r="B118" s="9" t="s">
        <v>438</v>
      </c>
      <c r="C118" s="9" t="s">
        <v>474</v>
      </c>
      <c r="D118" s="9">
        <v>34</v>
      </c>
      <c r="E118" s="9" t="s">
        <v>262</v>
      </c>
      <c r="F118" s="9" t="s">
        <v>475</v>
      </c>
      <c r="G118" s="9" t="s">
        <v>476</v>
      </c>
      <c r="H118" s="10">
        <v>825000</v>
      </c>
      <c r="I118" s="10">
        <v>3476696</v>
      </c>
      <c r="J118" s="10">
        <v>3000000</v>
      </c>
      <c r="K118" s="10">
        <v>2007081</v>
      </c>
      <c r="L118" s="10">
        <v>2000000</v>
      </c>
      <c r="M118" s="10">
        <v>2331369</v>
      </c>
      <c r="N118" s="10">
        <v>3000000</v>
      </c>
      <c r="O118" s="10">
        <v>5755528</v>
      </c>
      <c r="P118" s="10">
        <v>2000000</v>
      </c>
      <c r="Q118" s="10">
        <v>3951328</v>
      </c>
      <c r="R118" s="10">
        <v>5000000</v>
      </c>
      <c r="S118" s="10">
        <v>2371171</v>
      </c>
      <c r="T118" s="10">
        <v>-4068173</v>
      </c>
      <c r="U118" s="11">
        <v>0.79549903879084549</v>
      </c>
      <c r="V118" s="10">
        <v>15825000</v>
      </c>
      <c r="W118" s="10">
        <v>19893173</v>
      </c>
    </row>
    <row r="119" spans="1:23" x14ac:dyDescent="0.25">
      <c r="A119" s="9" t="s">
        <v>256</v>
      </c>
      <c r="B119" s="9" t="s">
        <v>438</v>
      </c>
      <c r="C119" s="9" t="s">
        <v>477</v>
      </c>
      <c r="D119" s="9">
        <v>34</v>
      </c>
      <c r="E119" s="9" t="s">
        <v>478</v>
      </c>
      <c r="F119" s="9" t="s">
        <v>479</v>
      </c>
      <c r="G119" s="9" t="s">
        <v>480</v>
      </c>
      <c r="H119" s="10">
        <v>1600000</v>
      </c>
      <c r="I119" s="10">
        <v>11108973</v>
      </c>
      <c r="J119" s="10">
        <v>2100000</v>
      </c>
      <c r="K119" s="10">
        <v>9165109</v>
      </c>
      <c r="L119" s="10">
        <v>3500000</v>
      </c>
      <c r="M119" s="10">
        <v>2242478</v>
      </c>
      <c r="N119" s="10">
        <v>5500000</v>
      </c>
      <c r="O119" s="10">
        <v>14528387</v>
      </c>
      <c r="P119" s="10">
        <v>6000000</v>
      </c>
      <c r="Q119" s="10">
        <v>5600183</v>
      </c>
      <c r="R119" s="10">
        <v>6000000</v>
      </c>
      <c r="S119" s="10">
        <v>1177597</v>
      </c>
      <c r="T119" s="10">
        <v>-19122727</v>
      </c>
      <c r="U119" s="11">
        <v>0.56363448125900517</v>
      </c>
      <c r="V119" s="10">
        <v>24700000</v>
      </c>
      <c r="W119" s="10">
        <v>43822727</v>
      </c>
    </row>
    <row r="120" spans="1:23" x14ac:dyDescent="0.25">
      <c r="A120" s="9" t="s">
        <v>256</v>
      </c>
      <c r="B120" s="9" t="s">
        <v>438</v>
      </c>
      <c r="C120" s="9" t="s">
        <v>481</v>
      </c>
      <c r="D120" s="9">
        <v>29</v>
      </c>
      <c r="E120" s="9" t="s">
        <v>482</v>
      </c>
      <c r="F120" s="9" t="s">
        <v>483</v>
      </c>
      <c r="G120" s="9" t="s">
        <v>484</v>
      </c>
      <c r="H120" s="10">
        <v>0</v>
      </c>
      <c r="I120" s="10">
        <v>0</v>
      </c>
      <c r="J120" s="10">
        <v>436585.36585365859</v>
      </c>
      <c r="K120" s="10">
        <v>442440</v>
      </c>
      <c r="L120" s="10">
        <v>607317.07317073178</v>
      </c>
      <c r="M120" s="10">
        <v>147542</v>
      </c>
      <c r="N120" s="10">
        <v>607317.07317073178</v>
      </c>
      <c r="O120" s="10">
        <v>991986</v>
      </c>
      <c r="P120" s="10">
        <v>662195.12195121951</v>
      </c>
      <c r="Q120" s="10">
        <v>425328</v>
      </c>
      <c r="R120" s="10">
        <v>676219.51219512196</v>
      </c>
      <c r="S120" s="10">
        <v>340718</v>
      </c>
      <c r="T120" s="10">
        <v>641620.14634146355</v>
      </c>
      <c r="U120" s="11">
        <v>1.273260783939731</v>
      </c>
      <c r="V120" s="10">
        <v>2989634.1463414636</v>
      </c>
      <c r="W120" s="10">
        <v>2348014</v>
      </c>
    </row>
    <row r="121" spans="1:23" x14ac:dyDescent="0.25">
      <c r="A121" s="9" t="s">
        <v>256</v>
      </c>
      <c r="B121" s="9" t="s">
        <v>438</v>
      </c>
      <c r="C121" s="9" t="s">
        <v>485</v>
      </c>
      <c r="D121" s="9">
        <v>31</v>
      </c>
      <c r="E121" s="9" t="s">
        <v>486</v>
      </c>
      <c r="F121" s="9" t="s">
        <v>487</v>
      </c>
      <c r="G121" s="9" t="s">
        <v>488</v>
      </c>
      <c r="H121" s="10">
        <v>750000</v>
      </c>
      <c r="I121" s="10">
        <v>513861</v>
      </c>
      <c r="J121" s="10">
        <v>750000</v>
      </c>
      <c r="K121" s="10">
        <v>223887</v>
      </c>
      <c r="L121" s="10">
        <v>750000</v>
      </c>
      <c r="M121" s="10">
        <v>21620</v>
      </c>
      <c r="N121" s="10">
        <v>574390.24390243902</v>
      </c>
      <c r="O121" s="10">
        <v>2759998</v>
      </c>
      <c r="P121" s="10">
        <v>1200000</v>
      </c>
      <c r="Q121" s="10">
        <v>1347665</v>
      </c>
      <c r="R121" s="10">
        <v>1100000</v>
      </c>
      <c r="S121" s="10">
        <v>5780155</v>
      </c>
      <c r="T121" s="10">
        <v>-5522795.7560975607</v>
      </c>
      <c r="U121" s="11">
        <v>0.48129057235427647</v>
      </c>
      <c r="V121" s="10">
        <v>5124390.2439024393</v>
      </c>
      <c r="W121" s="10">
        <v>10647186</v>
      </c>
    </row>
    <row r="122" spans="1:23" x14ac:dyDescent="0.25">
      <c r="A122" s="9" t="s">
        <v>256</v>
      </c>
      <c r="B122" s="9" t="s">
        <v>438</v>
      </c>
      <c r="C122" s="9" t="s">
        <v>88</v>
      </c>
      <c r="D122" s="9">
        <v>26</v>
      </c>
      <c r="E122" s="9" t="s">
        <v>85</v>
      </c>
      <c r="F122" s="9" t="s">
        <v>487</v>
      </c>
      <c r="G122" s="9" t="s">
        <v>489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2000000</v>
      </c>
      <c r="O122" s="10">
        <v>5926762</v>
      </c>
      <c r="P122" s="10">
        <v>3000000</v>
      </c>
      <c r="Q122" s="10">
        <v>4930000</v>
      </c>
      <c r="R122" s="10">
        <v>4000000</v>
      </c>
      <c r="S122" s="10">
        <v>4800488</v>
      </c>
      <c r="T122" s="10">
        <v>-6657250</v>
      </c>
      <c r="U122" s="11">
        <v>0.57481358476105315</v>
      </c>
      <c r="V122" s="10">
        <v>9000000</v>
      </c>
      <c r="W122" s="10">
        <v>15657250</v>
      </c>
    </row>
    <row r="123" spans="1:23" x14ac:dyDescent="0.25">
      <c r="A123" s="9" t="s">
        <v>256</v>
      </c>
      <c r="B123" s="9" t="s">
        <v>438</v>
      </c>
      <c r="C123" s="9" t="s">
        <v>490</v>
      </c>
      <c r="D123" s="9">
        <v>36</v>
      </c>
      <c r="E123" s="9" t="s">
        <v>491</v>
      </c>
      <c r="F123" s="9" t="s">
        <v>492</v>
      </c>
      <c r="G123" s="9" t="s">
        <v>493</v>
      </c>
      <c r="H123" s="10">
        <v>1750000</v>
      </c>
      <c r="I123" s="10">
        <v>3001552</v>
      </c>
      <c r="J123" s="10">
        <v>900000</v>
      </c>
      <c r="K123" s="10">
        <v>1706830</v>
      </c>
      <c r="L123" s="10">
        <v>800000</v>
      </c>
      <c r="M123" s="10">
        <v>721346</v>
      </c>
      <c r="N123" s="10">
        <v>1000000</v>
      </c>
      <c r="O123" s="10">
        <v>2099354</v>
      </c>
      <c r="P123" s="10">
        <v>1000000</v>
      </c>
      <c r="Q123" s="10">
        <v>-2365428</v>
      </c>
      <c r="R123" s="10">
        <v>1000000</v>
      </c>
      <c r="S123" s="10">
        <v>-463330</v>
      </c>
      <c r="T123" s="10">
        <v>1749676</v>
      </c>
      <c r="U123" s="11">
        <v>1.372245828159931</v>
      </c>
      <c r="V123" s="10">
        <v>6450000</v>
      </c>
      <c r="W123" s="10">
        <v>4700324</v>
      </c>
    </row>
    <row r="124" spans="1:23" x14ac:dyDescent="0.25">
      <c r="A124" s="9" t="s">
        <v>256</v>
      </c>
      <c r="B124" s="9" t="s">
        <v>438</v>
      </c>
      <c r="C124" s="9" t="s">
        <v>494</v>
      </c>
      <c r="D124" s="9">
        <v>35</v>
      </c>
      <c r="E124" s="9" t="s">
        <v>85</v>
      </c>
      <c r="F124" s="9" t="s">
        <v>495</v>
      </c>
      <c r="G124" s="9" t="s">
        <v>496</v>
      </c>
      <c r="H124" s="10">
        <v>5300000</v>
      </c>
      <c r="I124" s="10">
        <v>8862950</v>
      </c>
      <c r="J124" s="10">
        <v>8400000</v>
      </c>
      <c r="K124" s="10">
        <v>3940123</v>
      </c>
      <c r="L124" s="10">
        <v>5460000</v>
      </c>
      <c r="M124" s="10">
        <v>6457067</v>
      </c>
      <c r="N124" s="10">
        <v>8400000</v>
      </c>
      <c r="O124" s="10">
        <v>6183020</v>
      </c>
      <c r="P124" s="10">
        <v>5460000</v>
      </c>
      <c r="Q124" s="10">
        <v>4587466</v>
      </c>
      <c r="R124" s="10">
        <v>8400000</v>
      </c>
      <c r="S124" s="10">
        <v>5312260</v>
      </c>
      <c r="T124" s="10">
        <v>6077114</v>
      </c>
      <c r="U124" s="11">
        <v>1.171947305038983</v>
      </c>
      <c r="V124" s="10">
        <v>41420000</v>
      </c>
      <c r="W124" s="10">
        <v>35342886</v>
      </c>
    </row>
    <row r="125" spans="1:23" x14ac:dyDescent="0.25">
      <c r="A125" s="9" t="s">
        <v>256</v>
      </c>
      <c r="B125" s="9" t="s">
        <v>438</v>
      </c>
      <c r="C125" s="9" t="s">
        <v>497</v>
      </c>
      <c r="D125" s="9">
        <v>33</v>
      </c>
      <c r="E125" s="9" t="s">
        <v>449</v>
      </c>
      <c r="F125" s="9" t="s">
        <v>498</v>
      </c>
      <c r="G125" s="9" t="s">
        <v>499</v>
      </c>
      <c r="H125" s="10">
        <v>4250000</v>
      </c>
      <c r="I125" s="10">
        <v>7537744</v>
      </c>
      <c r="J125" s="10">
        <v>8000000</v>
      </c>
      <c r="K125" s="10">
        <v>9107149</v>
      </c>
      <c r="L125" s="10">
        <v>5200000</v>
      </c>
      <c r="M125" s="10">
        <v>5803712</v>
      </c>
      <c r="N125" s="10">
        <v>8000000</v>
      </c>
      <c r="O125" s="10">
        <v>6580900</v>
      </c>
      <c r="P125" s="10">
        <v>5200000</v>
      </c>
      <c r="Q125" s="10">
        <v>9149611</v>
      </c>
      <c r="R125" s="10">
        <v>5600000</v>
      </c>
      <c r="S125" s="10">
        <v>7843252</v>
      </c>
      <c r="T125" s="10">
        <v>-9772368</v>
      </c>
      <c r="U125" s="11">
        <v>0.78766046979590443</v>
      </c>
      <c r="V125" s="10">
        <v>36250000</v>
      </c>
      <c r="W125" s="10">
        <v>46022368</v>
      </c>
    </row>
    <row r="126" spans="1:23" x14ac:dyDescent="0.25">
      <c r="A126" s="9" t="s">
        <v>256</v>
      </c>
      <c r="B126" s="9" t="s">
        <v>438</v>
      </c>
      <c r="C126" s="9" t="s">
        <v>500</v>
      </c>
      <c r="D126" s="9">
        <v>26</v>
      </c>
      <c r="E126" s="9" t="s">
        <v>26</v>
      </c>
      <c r="F126" s="9" t="s">
        <v>501</v>
      </c>
      <c r="G126" s="9" t="s">
        <v>502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2400000</v>
      </c>
      <c r="Q126" s="10">
        <v>13060395</v>
      </c>
      <c r="R126" s="10">
        <v>4800000</v>
      </c>
      <c r="S126" s="10">
        <v>9509296</v>
      </c>
      <c r="T126" s="10">
        <v>-15369691</v>
      </c>
      <c r="U126" s="11">
        <v>0.31901189963123555</v>
      </c>
      <c r="V126" s="10">
        <v>7200000</v>
      </c>
      <c r="W126" s="10">
        <v>22569691</v>
      </c>
    </row>
    <row r="127" spans="1:23" x14ac:dyDescent="0.25">
      <c r="A127" s="9" t="s">
        <v>256</v>
      </c>
      <c r="B127" s="9" t="s">
        <v>438</v>
      </c>
      <c r="C127" s="9" t="s">
        <v>225</v>
      </c>
      <c r="D127" s="9">
        <v>30</v>
      </c>
      <c r="E127" s="9" t="s">
        <v>503</v>
      </c>
      <c r="F127" s="9" t="s">
        <v>504</v>
      </c>
      <c r="G127" s="9" t="s">
        <v>505</v>
      </c>
      <c r="H127" s="10">
        <v>775000</v>
      </c>
      <c r="I127" s="10">
        <v>-75538</v>
      </c>
      <c r="J127" s="10">
        <v>240670.73170731706</v>
      </c>
      <c r="K127" s="10">
        <v>46342</v>
      </c>
      <c r="L127" s="10">
        <v>256097.56097560975</v>
      </c>
      <c r="M127" s="10">
        <v>105600</v>
      </c>
      <c r="N127" s="10">
        <v>206707.31707317074</v>
      </c>
      <c r="O127" s="10">
        <v>126300</v>
      </c>
      <c r="P127" s="10">
        <v>280792.68292682926</v>
      </c>
      <c r="Q127" s="10">
        <v>313166</v>
      </c>
      <c r="R127" s="10">
        <v>355182.92682926834</v>
      </c>
      <c r="S127" s="10">
        <v>219225</v>
      </c>
      <c r="T127" s="10">
        <v>1379356.2195121953</v>
      </c>
      <c r="U127" s="11">
        <v>2.8764325964837134</v>
      </c>
      <c r="V127" s="10">
        <v>2114451.2195121953</v>
      </c>
      <c r="W127" s="10">
        <v>735095</v>
      </c>
    </row>
    <row r="128" spans="1:23" x14ac:dyDescent="0.25">
      <c r="A128" s="9" t="s">
        <v>256</v>
      </c>
      <c r="B128" s="9" t="s">
        <v>438</v>
      </c>
      <c r="C128" s="9" t="s">
        <v>506</v>
      </c>
      <c r="D128" s="9">
        <v>33</v>
      </c>
      <c r="E128" s="9" t="s">
        <v>172</v>
      </c>
      <c r="F128" s="9" t="s">
        <v>507</v>
      </c>
      <c r="G128" s="9" t="s">
        <v>508</v>
      </c>
      <c r="H128" s="10">
        <v>1000000</v>
      </c>
      <c r="I128" s="10">
        <v>1555645</v>
      </c>
      <c r="J128" s="10">
        <v>1000000</v>
      </c>
      <c r="K128" s="10">
        <v>3505352</v>
      </c>
      <c r="L128" s="10">
        <v>1300000</v>
      </c>
      <c r="M128" s="10">
        <v>1257407</v>
      </c>
      <c r="N128" s="10">
        <v>2200000</v>
      </c>
      <c r="O128" s="10">
        <v>33718</v>
      </c>
      <c r="P128" s="10">
        <v>750000</v>
      </c>
      <c r="Q128" s="10">
        <v>1733004</v>
      </c>
      <c r="R128" s="10">
        <v>787500</v>
      </c>
      <c r="S128" s="10">
        <v>238374</v>
      </c>
      <c r="T128" s="10">
        <v>-1286000</v>
      </c>
      <c r="U128" s="11">
        <v>0.84549768727097974</v>
      </c>
      <c r="V128" s="10">
        <v>7037500</v>
      </c>
      <c r="W128" s="10">
        <v>8323500</v>
      </c>
    </row>
    <row r="129" spans="1:23" x14ac:dyDescent="0.25">
      <c r="A129" s="9" t="s">
        <v>256</v>
      </c>
      <c r="B129" s="9" t="s">
        <v>438</v>
      </c>
      <c r="C129" s="9" t="s">
        <v>509</v>
      </c>
      <c r="D129" s="9">
        <v>26</v>
      </c>
      <c r="E129" s="9" t="s">
        <v>81</v>
      </c>
      <c r="F129" s="9" t="s">
        <v>510</v>
      </c>
      <c r="G129" s="9" t="s">
        <v>511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70000</v>
      </c>
      <c r="Q129" s="10">
        <v>290349</v>
      </c>
      <c r="R129" s="10">
        <v>250000</v>
      </c>
      <c r="S129" s="10">
        <v>142040</v>
      </c>
      <c r="T129" s="10">
        <v>-112389</v>
      </c>
      <c r="U129" s="11">
        <v>0.74007433121564148</v>
      </c>
      <c r="V129" s="10">
        <v>320000</v>
      </c>
      <c r="W129" s="10">
        <v>432389</v>
      </c>
    </row>
    <row r="130" spans="1:23" x14ac:dyDescent="0.25">
      <c r="A130" s="9" t="s">
        <v>256</v>
      </c>
      <c r="B130" s="9" t="s">
        <v>438</v>
      </c>
      <c r="C130" s="9" t="s">
        <v>512</v>
      </c>
      <c r="D130" s="9">
        <v>33</v>
      </c>
      <c r="E130" s="9" t="s">
        <v>513</v>
      </c>
      <c r="F130" s="9" t="s">
        <v>514</v>
      </c>
      <c r="G130" s="9" t="s">
        <v>515</v>
      </c>
      <c r="H130" s="10">
        <v>5000000</v>
      </c>
      <c r="I130" s="10">
        <v>6416789</v>
      </c>
      <c r="J130" s="10">
        <v>4500000</v>
      </c>
      <c r="K130" s="10">
        <v>6991555</v>
      </c>
      <c r="L130" s="10">
        <v>8000000</v>
      </c>
      <c r="M130" s="10">
        <v>3288428</v>
      </c>
      <c r="N130" s="10">
        <v>8000000</v>
      </c>
      <c r="O130" s="10">
        <v>8071759</v>
      </c>
      <c r="P130" s="10">
        <v>5200000</v>
      </c>
      <c r="Q130" s="10">
        <v>3617819</v>
      </c>
      <c r="R130" s="10">
        <v>8000000</v>
      </c>
      <c r="S130" s="10">
        <v>3707090</v>
      </c>
      <c r="T130" s="10">
        <v>6606560</v>
      </c>
      <c r="U130" s="11">
        <v>1.2058539065927492</v>
      </c>
      <c r="V130" s="10">
        <v>38700000</v>
      </c>
      <c r="W130" s="10">
        <v>32093440</v>
      </c>
    </row>
    <row r="131" spans="1:23" x14ac:dyDescent="0.25">
      <c r="A131" s="9" t="s">
        <v>256</v>
      </c>
      <c r="B131" s="9" t="s">
        <v>438</v>
      </c>
      <c r="C131" s="9" t="s">
        <v>516</v>
      </c>
      <c r="D131" s="9">
        <v>35</v>
      </c>
      <c r="E131" s="9" t="s">
        <v>517</v>
      </c>
      <c r="F131" s="9" t="s">
        <v>514</v>
      </c>
      <c r="G131" s="9" t="s">
        <v>518</v>
      </c>
      <c r="H131" s="10">
        <v>800000</v>
      </c>
      <c r="I131" s="10">
        <v>278813</v>
      </c>
      <c r="J131" s="10">
        <v>700000</v>
      </c>
      <c r="K131" s="10">
        <v>416693</v>
      </c>
      <c r="L131" s="10">
        <v>800000</v>
      </c>
      <c r="M131" s="10">
        <v>-290077</v>
      </c>
      <c r="N131" s="10">
        <v>800000</v>
      </c>
      <c r="O131" s="10">
        <v>2844116</v>
      </c>
      <c r="P131" s="10">
        <v>900000</v>
      </c>
      <c r="Q131" s="10">
        <v>2472892</v>
      </c>
      <c r="R131" s="10">
        <v>2750000</v>
      </c>
      <c r="S131" s="10">
        <v>781491</v>
      </c>
      <c r="T131" s="10">
        <v>246072</v>
      </c>
      <c r="U131" s="11">
        <v>1.0378343671701162</v>
      </c>
      <c r="V131" s="10">
        <v>6750000</v>
      </c>
      <c r="W131" s="10">
        <v>6503928</v>
      </c>
    </row>
    <row r="132" spans="1:23" x14ac:dyDescent="0.25">
      <c r="A132" s="9" t="s">
        <v>256</v>
      </c>
      <c r="B132" s="9" t="s">
        <v>438</v>
      </c>
      <c r="C132" s="9" t="s">
        <v>519</v>
      </c>
      <c r="D132" s="9">
        <v>29</v>
      </c>
      <c r="E132" s="9" t="s">
        <v>520</v>
      </c>
      <c r="F132" s="9" t="s">
        <v>521</v>
      </c>
      <c r="G132" s="9" t="s">
        <v>522</v>
      </c>
      <c r="H132" s="10">
        <v>0</v>
      </c>
      <c r="I132" s="10">
        <v>0</v>
      </c>
      <c r="J132" s="10">
        <v>850000</v>
      </c>
      <c r="K132" s="10">
        <v>164040</v>
      </c>
      <c r="L132" s="10">
        <v>150000</v>
      </c>
      <c r="M132" s="10">
        <v>160320</v>
      </c>
      <c r="N132" s="10">
        <v>300000</v>
      </c>
      <c r="O132" s="10">
        <v>165140</v>
      </c>
      <c r="P132" s="10">
        <v>0</v>
      </c>
      <c r="Q132" s="10">
        <v>0</v>
      </c>
      <c r="R132" s="10">
        <v>250000</v>
      </c>
      <c r="S132" s="10">
        <v>335821</v>
      </c>
      <c r="T132" s="10">
        <v>724679</v>
      </c>
      <c r="U132" s="11">
        <v>1.8780571438264626</v>
      </c>
      <c r="V132" s="10">
        <v>1550000</v>
      </c>
      <c r="W132" s="10">
        <v>825321</v>
      </c>
    </row>
    <row r="133" spans="1:23" x14ac:dyDescent="0.25">
      <c r="A133" s="9" t="s">
        <v>256</v>
      </c>
      <c r="B133" s="9" t="s">
        <v>438</v>
      </c>
      <c r="C133" s="9" t="s">
        <v>523</v>
      </c>
      <c r="D133" s="9">
        <v>26</v>
      </c>
      <c r="E133" s="9" t="s">
        <v>524</v>
      </c>
      <c r="F133" s="9" t="s">
        <v>525</v>
      </c>
      <c r="G133" s="9" t="s">
        <v>526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149024.39024390242</v>
      </c>
      <c r="Q133" s="10">
        <v>377259</v>
      </c>
      <c r="R133" s="10">
        <v>399390.24390243896</v>
      </c>
      <c r="S133" s="10">
        <v>518862</v>
      </c>
      <c r="T133" s="10">
        <v>-347706.36585365864</v>
      </c>
      <c r="U133" s="11">
        <v>0.61198725858041647</v>
      </c>
      <c r="V133" s="10">
        <v>548414.63414634136</v>
      </c>
      <c r="W133" s="10">
        <v>896121</v>
      </c>
    </row>
    <row r="134" spans="1:23" x14ac:dyDescent="0.25">
      <c r="A134" s="9" t="s">
        <v>527</v>
      </c>
      <c r="B134" s="9" t="s">
        <v>528</v>
      </c>
      <c r="C134" s="9" t="s">
        <v>529</v>
      </c>
      <c r="D134" s="9">
        <v>26</v>
      </c>
      <c r="E134" s="9" t="s">
        <v>262</v>
      </c>
      <c r="F134" s="9" t="s">
        <v>530</v>
      </c>
      <c r="G134" s="9" t="s">
        <v>531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800000</v>
      </c>
      <c r="Q134" s="10">
        <v>1512218</v>
      </c>
      <c r="R134" s="10">
        <v>850000</v>
      </c>
      <c r="S134" s="10">
        <v>490041</v>
      </c>
      <c r="T134" s="10">
        <v>-352259</v>
      </c>
      <c r="U134" s="11">
        <v>0.82406921382298692</v>
      </c>
      <c r="V134" s="10">
        <v>1650000</v>
      </c>
      <c r="W134" s="10">
        <v>2002259</v>
      </c>
    </row>
    <row r="135" spans="1:23" x14ac:dyDescent="0.25">
      <c r="A135" s="9" t="s">
        <v>532</v>
      </c>
      <c r="B135" s="9" t="s">
        <v>533</v>
      </c>
      <c r="C135" s="9" t="s">
        <v>534</v>
      </c>
      <c r="D135" s="9">
        <v>28</v>
      </c>
      <c r="E135" s="9" t="s">
        <v>230</v>
      </c>
      <c r="F135" s="9" t="s">
        <v>535</v>
      </c>
      <c r="G135" s="9" t="s">
        <v>536</v>
      </c>
      <c r="H135" s="10">
        <v>0</v>
      </c>
      <c r="I135" s="10">
        <v>0</v>
      </c>
      <c r="J135" s="10">
        <v>0</v>
      </c>
      <c r="K135" s="10">
        <v>0</v>
      </c>
      <c r="L135" s="10">
        <v>300000</v>
      </c>
      <c r="M135" s="10">
        <v>739165</v>
      </c>
      <c r="N135" s="10">
        <v>350000</v>
      </c>
      <c r="O135" s="10">
        <v>145754</v>
      </c>
      <c r="P135" s="10">
        <v>275000</v>
      </c>
      <c r="Q135" s="10">
        <v>169070</v>
      </c>
      <c r="R135" s="10">
        <v>225000</v>
      </c>
      <c r="S135" s="10">
        <v>107520</v>
      </c>
      <c r="T135" s="10">
        <v>-11509</v>
      </c>
      <c r="U135" s="11">
        <v>0.99009133807831018</v>
      </c>
      <c r="V135" s="10">
        <v>1150000</v>
      </c>
      <c r="W135" s="10">
        <v>1161509</v>
      </c>
    </row>
    <row r="136" spans="1:23" x14ac:dyDescent="0.25">
      <c r="A136" s="9" t="s">
        <v>532</v>
      </c>
      <c r="B136" s="9" t="s">
        <v>533</v>
      </c>
      <c r="C136" s="9" t="s">
        <v>537</v>
      </c>
      <c r="D136" s="9">
        <v>32</v>
      </c>
      <c r="E136" s="9" t="s">
        <v>234</v>
      </c>
      <c r="F136" s="9" t="s">
        <v>538</v>
      </c>
      <c r="G136" s="9" t="s">
        <v>539</v>
      </c>
      <c r="H136" s="10">
        <v>700000</v>
      </c>
      <c r="I136" s="10">
        <v>2166864</v>
      </c>
      <c r="J136" s="10">
        <v>1000000</v>
      </c>
      <c r="K136" s="10">
        <v>2423684</v>
      </c>
      <c r="L136" s="10">
        <v>1500000</v>
      </c>
      <c r="M136" s="10">
        <v>482412</v>
      </c>
      <c r="N136" s="10">
        <v>1500000</v>
      </c>
      <c r="O136" s="10">
        <v>-226662</v>
      </c>
      <c r="P136" s="10">
        <v>900000</v>
      </c>
      <c r="Q136" s="10">
        <v>1225510</v>
      </c>
      <c r="R136" s="10">
        <v>800000</v>
      </c>
      <c r="S136" s="10">
        <v>0</v>
      </c>
      <c r="T136" s="10">
        <v>328192</v>
      </c>
      <c r="U136" s="11">
        <v>1.054051775023189</v>
      </c>
      <c r="V136" s="10">
        <v>6400000</v>
      </c>
      <c r="W136" s="10">
        <v>6071808</v>
      </c>
    </row>
    <row r="137" spans="1:23" x14ac:dyDescent="0.25">
      <c r="A137" s="9" t="s">
        <v>532</v>
      </c>
      <c r="B137" s="9" t="s">
        <v>533</v>
      </c>
      <c r="C137" s="9" t="s">
        <v>540</v>
      </c>
      <c r="D137" s="9">
        <v>31</v>
      </c>
      <c r="E137" s="9" t="s">
        <v>541</v>
      </c>
      <c r="F137" s="9" t="s">
        <v>542</v>
      </c>
      <c r="G137" s="9" t="s">
        <v>543</v>
      </c>
      <c r="H137" s="10">
        <v>125000</v>
      </c>
      <c r="I137" s="10">
        <v>173202</v>
      </c>
      <c r="J137" s="10">
        <v>70000</v>
      </c>
      <c r="K137" s="10">
        <v>55622</v>
      </c>
      <c r="L137" s="10">
        <v>70000</v>
      </c>
      <c r="M137" s="10">
        <v>165200</v>
      </c>
      <c r="N137" s="10">
        <v>160000</v>
      </c>
      <c r="O137" s="10">
        <v>296280</v>
      </c>
      <c r="P137" s="10">
        <v>180000</v>
      </c>
      <c r="Q137" s="10">
        <v>256836</v>
      </c>
      <c r="R137" s="10">
        <v>0</v>
      </c>
      <c r="S137" s="10">
        <v>0</v>
      </c>
      <c r="T137" s="10">
        <v>-342140</v>
      </c>
      <c r="U137" s="11">
        <v>0.63876512448001355</v>
      </c>
      <c r="V137" s="10">
        <v>605000</v>
      </c>
      <c r="W137" s="10">
        <v>947140</v>
      </c>
    </row>
    <row r="138" spans="1:23" x14ac:dyDescent="0.25">
      <c r="A138" s="9" t="s">
        <v>532</v>
      </c>
      <c r="B138" s="9" t="s">
        <v>533</v>
      </c>
      <c r="C138" s="9" t="s">
        <v>544</v>
      </c>
      <c r="D138" s="9">
        <v>30</v>
      </c>
      <c r="E138" s="9" t="s">
        <v>545</v>
      </c>
      <c r="F138" s="9" t="s">
        <v>546</v>
      </c>
      <c r="G138" s="9" t="s">
        <v>547</v>
      </c>
      <c r="H138" s="10">
        <v>0</v>
      </c>
      <c r="I138" s="10">
        <v>0</v>
      </c>
      <c r="J138" s="10">
        <v>170000</v>
      </c>
      <c r="K138" s="10">
        <v>201640</v>
      </c>
      <c r="L138" s="10">
        <v>325000</v>
      </c>
      <c r="M138" s="10">
        <v>126641</v>
      </c>
      <c r="N138" s="10">
        <v>300000</v>
      </c>
      <c r="O138" s="10">
        <v>725791</v>
      </c>
      <c r="P138" s="10">
        <v>750000</v>
      </c>
      <c r="Q138" s="10">
        <v>1027027</v>
      </c>
      <c r="R138" s="10">
        <v>775000</v>
      </c>
      <c r="S138" s="10">
        <v>44423</v>
      </c>
      <c r="T138" s="10">
        <v>194478</v>
      </c>
      <c r="U138" s="11">
        <v>1.0914965829570336</v>
      </c>
      <c r="V138" s="10">
        <v>2320000</v>
      </c>
      <c r="W138" s="10">
        <v>2125522</v>
      </c>
    </row>
    <row r="139" spans="1:23" x14ac:dyDescent="0.25">
      <c r="A139" s="9" t="s">
        <v>532</v>
      </c>
      <c r="B139" s="9" t="s">
        <v>533</v>
      </c>
      <c r="C139" s="9" t="s">
        <v>548</v>
      </c>
      <c r="D139" s="9">
        <v>23</v>
      </c>
      <c r="E139" s="9" t="s">
        <v>203</v>
      </c>
      <c r="F139" s="9" t="s">
        <v>549</v>
      </c>
      <c r="G139" s="9" t="s">
        <v>550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8000000</v>
      </c>
      <c r="S139" s="10">
        <v>7076828</v>
      </c>
      <c r="T139" s="10">
        <v>923172</v>
      </c>
      <c r="U139" s="11">
        <v>1.1304499699582919</v>
      </c>
      <c r="V139" s="10">
        <v>8000000</v>
      </c>
      <c r="W139" s="10">
        <v>7076828</v>
      </c>
    </row>
    <row r="140" spans="1:23" x14ac:dyDescent="0.25">
      <c r="A140" s="9" t="s">
        <v>532</v>
      </c>
      <c r="B140" s="9" t="s">
        <v>533</v>
      </c>
      <c r="C140" s="9" t="s">
        <v>551</v>
      </c>
      <c r="D140" s="9">
        <v>30</v>
      </c>
      <c r="E140" s="9" t="s">
        <v>552</v>
      </c>
      <c r="F140" s="9" t="s">
        <v>553</v>
      </c>
      <c r="G140" s="9" t="s">
        <v>554</v>
      </c>
      <c r="H140" s="10">
        <v>0</v>
      </c>
      <c r="I140" s="10">
        <v>0</v>
      </c>
      <c r="J140" s="10">
        <v>3500000</v>
      </c>
      <c r="K140" s="10">
        <v>2535196</v>
      </c>
      <c r="L140" s="10">
        <v>3600000</v>
      </c>
      <c r="M140" s="10">
        <v>1360961</v>
      </c>
      <c r="N140" s="10">
        <v>4100000</v>
      </c>
      <c r="O140" s="10">
        <v>1138366</v>
      </c>
      <c r="P140" s="10">
        <v>300000</v>
      </c>
      <c r="Q140" s="10">
        <v>346630</v>
      </c>
      <c r="R140" s="10">
        <v>425000</v>
      </c>
      <c r="S140" s="10">
        <v>141760</v>
      </c>
      <c r="T140" s="10">
        <v>6402087</v>
      </c>
      <c r="U140" s="11">
        <v>2.1591866466120324</v>
      </c>
      <c r="V140" s="10">
        <v>11925000</v>
      </c>
      <c r="W140" s="10">
        <v>5522913</v>
      </c>
    </row>
    <row r="141" spans="1:23" x14ac:dyDescent="0.25">
      <c r="A141" s="9" t="s">
        <v>532</v>
      </c>
      <c r="B141" s="9" t="s">
        <v>533</v>
      </c>
      <c r="C141" s="9" t="s">
        <v>555</v>
      </c>
      <c r="D141" s="9">
        <v>33</v>
      </c>
      <c r="E141" s="9" t="s">
        <v>556</v>
      </c>
      <c r="F141" s="9" t="s">
        <v>557</v>
      </c>
      <c r="G141" s="9" t="s">
        <v>558</v>
      </c>
      <c r="H141" s="10">
        <v>1800000</v>
      </c>
      <c r="I141" s="10">
        <v>1641606</v>
      </c>
      <c r="J141" s="10">
        <v>1800000</v>
      </c>
      <c r="K141" s="10">
        <v>4204335</v>
      </c>
      <c r="L141" s="10">
        <v>1800000</v>
      </c>
      <c r="M141" s="10">
        <v>4819637</v>
      </c>
      <c r="N141" s="10">
        <v>3900000</v>
      </c>
      <c r="O141" s="10">
        <v>4334335</v>
      </c>
      <c r="P141" s="10">
        <v>4900000</v>
      </c>
      <c r="Q141" s="10">
        <v>3462099</v>
      </c>
      <c r="R141" s="10">
        <v>5900000</v>
      </c>
      <c r="S141" s="10">
        <v>5459089</v>
      </c>
      <c r="T141" s="10">
        <v>-3821101</v>
      </c>
      <c r="U141" s="11">
        <v>0.84026232739036555</v>
      </c>
      <c r="V141" s="10">
        <v>20100000</v>
      </c>
      <c r="W141" s="10">
        <v>23921101</v>
      </c>
    </row>
    <row r="142" spans="1:23" x14ac:dyDescent="0.25">
      <c r="A142" s="9" t="s">
        <v>532</v>
      </c>
      <c r="B142" s="9" t="s">
        <v>533</v>
      </c>
      <c r="C142" s="9" t="s">
        <v>559</v>
      </c>
      <c r="D142" s="9">
        <v>32</v>
      </c>
      <c r="E142" s="9" t="s">
        <v>211</v>
      </c>
      <c r="F142" s="9" t="s">
        <v>560</v>
      </c>
      <c r="G142" s="9" t="s">
        <v>561</v>
      </c>
      <c r="H142" s="10">
        <v>1250000</v>
      </c>
      <c r="I142" s="10">
        <v>1949291</v>
      </c>
      <c r="J142" s="10">
        <v>1250000</v>
      </c>
      <c r="K142" s="10">
        <v>747917</v>
      </c>
      <c r="L142" s="10">
        <v>495121.95121951215</v>
      </c>
      <c r="M142" s="10">
        <v>9140</v>
      </c>
      <c r="N142" s="10">
        <v>750000</v>
      </c>
      <c r="O142" s="10">
        <v>1533485</v>
      </c>
      <c r="P142" s="10">
        <v>574390.24390243902</v>
      </c>
      <c r="Q142" s="10">
        <v>772444</v>
      </c>
      <c r="R142" s="10">
        <v>584756.09756097558</v>
      </c>
      <c r="S142" s="10">
        <v>195826</v>
      </c>
      <c r="T142" s="10">
        <v>-303834.7073170729</v>
      </c>
      <c r="U142" s="11">
        <v>0.94166115621809454</v>
      </c>
      <c r="V142" s="10">
        <v>4904268.2926829271</v>
      </c>
      <c r="W142" s="10">
        <v>5208103</v>
      </c>
    </row>
    <row r="143" spans="1:23" x14ac:dyDescent="0.25">
      <c r="A143" s="9" t="s">
        <v>532</v>
      </c>
      <c r="B143" s="9" t="s">
        <v>533</v>
      </c>
      <c r="C143" s="9" t="s">
        <v>562</v>
      </c>
      <c r="D143" s="9">
        <v>35</v>
      </c>
      <c r="E143" s="9" t="s">
        <v>563</v>
      </c>
      <c r="F143" s="9" t="s">
        <v>564</v>
      </c>
      <c r="G143" s="9" t="s">
        <v>565</v>
      </c>
      <c r="H143" s="10">
        <v>275000</v>
      </c>
      <c r="I143" s="10">
        <v>770563</v>
      </c>
      <c r="J143" s="10">
        <v>350000</v>
      </c>
      <c r="K143" s="10">
        <v>132040</v>
      </c>
      <c r="L143" s="10">
        <v>350000</v>
      </c>
      <c r="M143" s="10">
        <v>275526</v>
      </c>
      <c r="N143" s="10">
        <v>400000</v>
      </c>
      <c r="O143" s="10">
        <v>460194</v>
      </c>
      <c r="P143" s="10">
        <v>350000</v>
      </c>
      <c r="Q143" s="10">
        <v>307752</v>
      </c>
      <c r="R143" s="10">
        <v>400000</v>
      </c>
      <c r="S143" s="10">
        <v>313500</v>
      </c>
      <c r="T143" s="10">
        <v>-134575</v>
      </c>
      <c r="U143" s="11">
        <v>0.94044233982054148</v>
      </c>
      <c r="V143" s="10">
        <v>2125000</v>
      </c>
      <c r="W143" s="10">
        <v>2259575</v>
      </c>
    </row>
    <row r="144" spans="1:23" x14ac:dyDescent="0.25">
      <c r="A144" s="9" t="s">
        <v>532</v>
      </c>
      <c r="B144" s="9" t="s">
        <v>533</v>
      </c>
      <c r="C144" s="9" t="s">
        <v>566</v>
      </c>
      <c r="D144" s="9">
        <v>29</v>
      </c>
      <c r="E144" s="9" t="s">
        <v>567</v>
      </c>
      <c r="F144" s="9" t="s">
        <v>568</v>
      </c>
      <c r="G144" s="9" t="s">
        <v>569</v>
      </c>
      <c r="H144" s="10">
        <v>511288.1097560976</v>
      </c>
      <c r="I144" s="10">
        <v>240586</v>
      </c>
      <c r="J144" s="10">
        <v>442987.80487804883</v>
      </c>
      <c r="K144" s="10">
        <v>370480</v>
      </c>
      <c r="L144" s="10">
        <v>479268.29268292687</v>
      </c>
      <c r="M144" s="10">
        <v>-103174</v>
      </c>
      <c r="N144" s="10">
        <v>513109.75609756098</v>
      </c>
      <c r="O144" s="10">
        <v>147763</v>
      </c>
      <c r="P144" s="10">
        <v>501829.26829268294</v>
      </c>
      <c r="Q144" s="10">
        <v>3169079</v>
      </c>
      <c r="R144" s="10">
        <v>775000</v>
      </c>
      <c r="S144" s="10">
        <v>1174164</v>
      </c>
      <c r="T144" s="10">
        <v>-1775414.7682926827</v>
      </c>
      <c r="U144" s="11">
        <v>0.64483876880610835</v>
      </c>
      <c r="V144" s="10">
        <v>3223483.2317073173</v>
      </c>
      <c r="W144" s="10">
        <v>4998898</v>
      </c>
    </row>
    <row r="145" spans="1:23" x14ac:dyDescent="0.25">
      <c r="A145" s="9" t="s">
        <v>532</v>
      </c>
      <c r="B145" s="9" t="s">
        <v>533</v>
      </c>
      <c r="C145" s="9" t="s">
        <v>570</v>
      </c>
      <c r="D145" s="9">
        <v>32</v>
      </c>
      <c r="E145" s="9" t="s">
        <v>81</v>
      </c>
      <c r="F145" s="9" t="s">
        <v>571</v>
      </c>
      <c r="G145" s="9" t="s">
        <v>572</v>
      </c>
      <c r="H145" s="10">
        <v>6000000</v>
      </c>
      <c r="I145" s="10">
        <v>7497851</v>
      </c>
      <c r="J145" s="10">
        <v>6000000</v>
      </c>
      <c r="K145" s="10">
        <v>2365024</v>
      </c>
      <c r="L145" s="10">
        <v>9000000</v>
      </c>
      <c r="M145" s="10">
        <v>3368472</v>
      </c>
      <c r="N145" s="10">
        <v>9000000</v>
      </c>
      <c r="O145" s="10">
        <v>9871732</v>
      </c>
      <c r="P145" s="10">
        <v>5850000</v>
      </c>
      <c r="Q145" s="10">
        <v>5834822</v>
      </c>
      <c r="R145" s="10">
        <v>7900000</v>
      </c>
      <c r="S145" s="10">
        <v>3124374</v>
      </c>
      <c r="T145" s="10">
        <v>11687725</v>
      </c>
      <c r="U145" s="11">
        <v>1.3645319928171036</v>
      </c>
      <c r="V145" s="10">
        <v>43750000</v>
      </c>
      <c r="W145" s="10">
        <v>32062275</v>
      </c>
    </row>
    <row r="146" spans="1:23" x14ac:dyDescent="0.25">
      <c r="A146" s="9" t="s">
        <v>532</v>
      </c>
      <c r="B146" s="9" t="s">
        <v>533</v>
      </c>
      <c r="C146" s="9" t="s">
        <v>573</v>
      </c>
      <c r="D146" s="9">
        <v>28</v>
      </c>
      <c r="E146" s="9" t="s">
        <v>65</v>
      </c>
      <c r="F146" s="9" t="s">
        <v>574</v>
      </c>
      <c r="G146" s="9" t="s">
        <v>575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404634.14634146343</v>
      </c>
      <c r="O146" s="10">
        <v>191480</v>
      </c>
      <c r="P146" s="10">
        <v>750000</v>
      </c>
      <c r="Q146" s="10">
        <v>193081</v>
      </c>
      <c r="R146" s="10">
        <v>775000</v>
      </c>
      <c r="S146" s="10">
        <v>701536</v>
      </c>
      <c r="T146" s="10">
        <v>843537.14634146355</v>
      </c>
      <c r="U146" s="11">
        <v>1.7766683328850588</v>
      </c>
      <c r="V146" s="10">
        <v>1929634.1463414636</v>
      </c>
      <c r="W146" s="10">
        <v>1086097</v>
      </c>
    </row>
    <row r="147" spans="1:23" x14ac:dyDescent="0.25">
      <c r="A147" s="9" t="s">
        <v>532</v>
      </c>
      <c r="B147" s="9" t="s">
        <v>533</v>
      </c>
      <c r="C147" s="9" t="s">
        <v>576</v>
      </c>
      <c r="D147" s="9">
        <v>27</v>
      </c>
      <c r="E147" s="9" t="s">
        <v>577</v>
      </c>
      <c r="F147" s="9" t="s">
        <v>578</v>
      </c>
      <c r="G147" s="9" t="s">
        <v>579</v>
      </c>
      <c r="H147" s="10">
        <v>0</v>
      </c>
      <c r="I147" s="10">
        <v>0</v>
      </c>
      <c r="J147" s="10">
        <v>0</v>
      </c>
      <c r="K147" s="10">
        <v>0</v>
      </c>
      <c r="L147" s="10">
        <v>1600000</v>
      </c>
      <c r="M147" s="10">
        <v>2312545</v>
      </c>
      <c r="N147" s="10">
        <v>2600000</v>
      </c>
      <c r="O147" s="10">
        <v>3210073</v>
      </c>
      <c r="P147" s="10">
        <v>2500000</v>
      </c>
      <c r="Q147" s="10">
        <v>584624</v>
      </c>
      <c r="R147" s="10">
        <v>3500000</v>
      </c>
      <c r="S147" s="10">
        <v>1913018</v>
      </c>
      <c r="T147" s="10">
        <v>2179740</v>
      </c>
      <c r="U147" s="11">
        <v>1.2717792191275594</v>
      </c>
      <c r="V147" s="10">
        <v>10200000</v>
      </c>
      <c r="W147" s="10">
        <v>8020260</v>
      </c>
    </row>
    <row r="148" spans="1:23" x14ac:dyDescent="0.25">
      <c r="A148" s="9" t="s">
        <v>532</v>
      </c>
      <c r="B148" s="9" t="s">
        <v>533</v>
      </c>
      <c r="C148" s="9" t="s">
        <v>580</v>
      </c>
      <c r="D148" s="9">
        <v>29</v>
      </c>
      <c r="E148" s="9" t="s">
        <v>577</v>
      </c>
      <c r="F148" s="9" t="s">
        <v>581</v>
      </c>
      <c r="G148" s="9" t="s">
        <v>582</v>
      </c>
      <c r="H148" s="10">
        <v>0</v>
      </c>
      <c r="I148" s="10">
        <v>0</v>
      </c>
      <c r="J148" s="10">
        <v>0</v>
      </c>
      <c r="K148" s="10">
        <v>0</v>
      </c>
      <c r="L148" s="10">
        <v>145000</v>
      </c>
      <c r="M148" s="10">
        <v>148643</v>
      </c>
      <c r="N148" s="10">
        <v>200000</v>
      </c>
      <c r="O148" s="10">
        <v>473208</v>
      </c>
      <c r="P148" s="10">
        <v>225000</v>
      </c>
      <c r="Q148" s="10">
        <v>963611</v>
      </c>
      <c r="R148" s="10">
        <v>775000</v>
      </c>
      <c r="S148" s="10">
        <v>238236</v>
      </c>
      <c r="T148" s="10">
        <v>-478698</v>
      </c>
      <c r="U148" s="11">
        <v>0.73751246094473977</v>
      </c>
      <c r="V148" s="10">
        <v>1345000</v>
      </c>
      <c r="W148" s="10">
        <v>1823698</v>
      </c>
    </row>
    <row r="149" spans="1:23" x14ac:dyDescent="0.25">
      <c r="A149" s="9" t="s">
        <v>532</v>
      </c>
      <c r="B149" s="9" t="s">
        <v>533</v>
      </c>
      <c r="C149" s="9" t="s">
        <v>583</v>
      </c>
      <c r="D149" s="9">
        <v>33</v>
      </c>
      <c r="E149" s="9" t="s">
        <v>81</v>
      </c>
      <c r="F149" s="9" t="s">
        <v>584</v>
      </c>
      <c r="G149" s="9" t="s">
        <v>585</v>
      </c>
      <c r="H149" s="10">
        <v>650000</v>
      </c>
      <c r="I149" s="10">
        <v>12328</v>
      </c>
      <c r="J149" s="10">
        <v>700000</v>
      </c>
      <c r="K149" s="10">
        <v>2398216</v>
      </c>
      <c r="L149" s="10">
        <v>2000000</v>
      </c>
      <c r="M149" s="10">
        <v>4650992</v>
      </c>
      <c r="N149" s="10">
        <v>2000000</v>
      </c>
      <c r="O149" s="10">
        <v>4029561</v>
      </c>
      <c r="P149" s="10">
        <v>2000000</v>
      </c>
      <c r="Q149" s="10">
        <v>3641530</v>
      </c>
      <c r="R149" s="10">
        <v>3400000</v>
      </c>
      <c r="S149" s="10">
        <v>1166029</v>
      </c>
      <c r="T149" s="10">
        <v>-5148656</v>
      </c>
      <c r="U149" s="11">
        <v>0.67615778340005595</v>
      </c>
      <c r="V149" s="10">
        <v>10750000</v>
      </c>
      <c r="W149" s="10">
        <v>15898656</v>
      </c>
    </row>
    <row r="150" spans="1:23" x14ac:dyDescent="0.25">
      <c r="A150" s="9" t="s">
        <v>532</v>
      </c>
      <c r="B150" s="9" t="s">
        <v>533</v>
      </c>
      <c r="C150" s="9" t="s">
        <v>586</v>
      </c>
      <c r="D150" s="9">
        <v>25</v>
      </c>
      <c r="E150" s="9" t="s">
        <v>587</v>
      </c>
      <c r="F150" s="9" t="s">
        <v>588</v>
      </c>
      <c r="G150" s="9" t="s">
        <v>589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800000</v>
      </c>
      <c r="S150" s="10">
        <v>-124266</v>
      </c>
      <c r="T150" s="10">
        <v>924266</v>
      </c>
      <c r="U150" s="11">
        <v>-6.4378027779118989</v>
      </c>
      <c r="V150" s="10">
        <v>800000</v>
      </c>
      <c r="W150" s="10">
        <v>-124266</v>
      </c>
    </row>
    <row r="151" spans="1:23" x14ac:dyDescent="0.25">
      <c r="A151" s="9" t="s">
        <v>532</v>
      </c>
      <c r="B151" s="9" t="s">
        <v>533</v>
      </c>
      <c r="C151" s="9" t="s">
        <v>590</v>
      </c>
      <c r="D151" s="9">
        <v>30</v>
      </c>
      <c r="E151" s="9" t="s">
        <v>85</v>
      </c>
      <c r="F151" s="9" t="s">
        <v>591</v>
      </c>
      <c r="G151" s="9" t="s">
        <v>592</v>
      </c>
      <c r="H151" s="10">
        <v>0</v>
      </c>
      <c r="I151" s="10">
        <v>0</v>
      </c>
      <c r="J151" s="10">
        <v>646219.51219512196</v>
      </c>
      <c r="K151" s="10">
        <v>188780</v>
      </c>
      <c r="L151" s="10">
        <v>700000</v>
      </c>
      <c r="M151" s="10">
        <v>-1779455</v>
      </c>
      <c r="N151" s="10">
        <v>750000</v>
      </c>
      <c r="O151" s="10">
        <v>334514</v>
      </c>
      <c r="P151" s="10">
        <v>775000</v>
      </c>
      <c r="Q151" s="10">
        <v>4941</v>
      </c>
      <c r="R151" s="10">
        <v>825000</v>
      </c>
      <c r="S151" s="10">
        <v>-834192</v>
      </c>
      <c r="T151" s="10">
        <v>5781631.5121951215</v>
      </c>
      <c r="U151" s="11">
        <v>-1.7724169191484089</v>
      </c>
      <c r="V151" s="10">
        <v>3696219.512195122</v>
      </c>
      <c r="W151" s="10">
        <v>-2085412</v>
      </c>
    </row>
    <row r="152" spans="1:23" x14ac:dyDescent="0.25">
      <c r="A152" s="9" t="s">
        <v>532</v>
      </c>
      <c r="B152" s="9" t="s">
        <v>533</v>
      </c>
      <c r="C152" s="9" t="s">
        <v>593</v>
      </c>
      <c r="D152" s="9">
        <v>27</v>
      </c>
      <c r="E152" s="9" t="s">
        <v>594</v>
      </c>
      <c r="F152" s="9" t="s">
        <v>595</v>
      </c>
      <c r="G152" s="9" t="s">
        <v>596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300000</v>
      </c>
      <c r="Q152" s="10">
        <v>130407</v>
      </c>
      <c r="R152" s="10">
        <v>0</v>
      </c>
      <c r="S152" s="10">
        <v>0</v>
      </c>
      <c r="T152" s="10">
        <v>169593</v>
      </c>
      <c r="U152" s="11">
        <v>2.3004900043709311</v>
      </c>
      <c r="V152" s="10">
        <v>300000</v>
      </c>
      <c r="W152" s="10">
        <v>130407</v>
      </c>
    </row>
    <row r="153" spans="1:23" x14ac:dyDescent="0.25">
      <c r="A153" s="9" t="s">
        <v>532</v>
      </c>
      <c r="B153" s="9" t="s">
        <v>533</v>
      </c>
      <c r="C153" s="9" t="s">
        <v>597</v>
      </c>
      <c r="D153" s="9">
        <v>26</v>
      </c>
      <c r="E153" s="9" t="s">
        <v>374</v>
      </c>
      <c r="F153" s="9" t="s">
        <v>598</v>
      </c>
      <c r="G153" s="9" t="s">
        <v>599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8000000</v>
      </c>
      <c r="O153" s="10">
        <v>20161841</v>
      </c>
      <c r="P153" s="10">
        <v>9000000</v>
      </c>
      <c r="Q153" s="10">
        <v>10394896</v>
      </c>
      <c r="R153" s="10">
        <v>11000000</v>
      </c>
      <c r="S153" s="10">
        <v>14247149</v>
      </c>
      <c r="T153" s="10">
        <v>-16803886</v>
      </c>
      <c r="U153" s="11">
        <v>0.62494579153245766</v>
      </c>
      <c r="V153" s="10">
        <v>28000000</v>
      </c>
      <c r="W153" s="10">
        <v>44803886</v>
      </c>
    </row>
    <row r="154" spans="1:23" x14ac:dyDescent="0.25">
      <c r="A154" s="9" t="s">
        <v>532</v>
      </c>
      <c r="B154" s="9" t="s">
        <v>533</v>
      </c>
      <c r="C154" s="9" t="s">
        <v>600</v>
      </c>
      <c r="D154" s="9">
        <v>32</v>
      </c>
      <c r="E154" s="9" t="s">
        <v>601</v>
      </c>
      <c r="F154" s="9" t="s">
        <v>602</v>
      </c>
      <c r="G154" s="9" t="s">
        <v>603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750000</v>
      </c>
      <c r="Q154" s="10">
        <v>352440</v>
      </c>
      <c r="R154" s="10">
        <v>0</v>
      </c>
      <c r="S154" s="10">
        <v>0</v>
      </c>
      <c r="T154" s="10">
        <v>397560</v>
      </c>
      <c r="U154" s="11">
        <v>2.1280217909431394</v>
      </c>
      <c r="V154" s="10">
        <v>750000</v>
      </c>
      <c r="W154" s="10">
        <v>352440</v>
      </c>
    </row>
    <row r="155" spans="1:23" x14ac:dyDescent="0.25">
      <c r="A155" s="9" t="s">
        <v>532</v>
      </c>
      <c r="B155" s="9" t="s">
        <v>533</v>
      </c>
      <c r="C155" s="9" t="s">
        <v>604</v>
      </c>
      <c r="D155" s="9">
        <v>28</v>
      </c>
      <c r="E155" s="9" t="s">
        <v>605</v>
      </c>
      <c r="F155" s="9" t="s">
        <v>606</v>
      </c>
      <c r="G155" s="9" t="s">
        <v>607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150000</v>
      </c>
      <c r="O155" s="10">
        <v>602871</v>
      </c>
      <c r="P155" s="10">
        <v>400000</v>
      </c>
      <c r="Q155" s="10">
        <v>398250</v>
      </c>
      <c r="R155" s="10">
        <v>400000</v>
      </c>
      <c r="S155" s="10">
        <v>445364</v>
      </c>
      <c r="T155" s="10">
        <v>-496485</v>
      </c>
      <c r="U155" s="11">
        <v>0.65676450153302657</v>
      </c>
      <c r="V155" s="10">
        <v>950000</v>
      </c>
      <c r="W155" s="10">
        <v>1446485</v>
      </c>
    </row>
    <row r="156" spans="1:23" x14ac:dyDescent="0.25">
      <c r="A156" s="9" t="s">
        <v>532</v>
      </c>
      <c r="B156" s="9" t="s">
        <v>533</v>
      </c>
      <c r="C156" s="9" t="s">
        <v>608</v>
      </c>
      <c r="D156" s="9">
        <v>28</v>
      </c>
      <c r="E156" s="9" t="s">
        <v>609</v>
      </c>
      <c r="F156" s="9" t="s">
        <v>610</v>
      </c>
      <c r="G156" s="9" t="s">
        <v>611</v>
      </c>
      <c r="H156" s="10">
        <v>0</v>
      </c>
      <c r="I156" s="10">
        <v>0</v>
      </c>
      <c r="J156" s="10">
        <v>70000</v>
      </c>
      <c r="K156" s="10">
        <v>168920</v>
      </c>
      <c r="L156" s="10">
        <v>70000</v>
      </c>
      <c r="M156" s="10">
        <v>24160</v>
      </c>
      <c r="N156" s="10">
        <v>130000</v>
      </c>
      <c r="O156" s="10">
        <v>1789595</v>
      </c>
      <c r="P156" s="10">
        <v>850000</v>
      </c>
      <c r="Q156" s="10">
        <v>23072</v>
      </c>
      <c r="R156" s="10">
        <v>1000000</v>
      </c>
      <c r="S156" s="10">
        <v>149840</v>
      </c>
      <c r="T156" s="10">
        <v>-35587</v>
      </c>
      <c r="U156" s="11">
        <v>0.98349080784027743</v>
      </c>
      <c r="V156" s="10">
        <v>2120000</v>
      </c>
      <c r="W156" s="10">
        <v>2155587</v>
      </c>
    </row>
    <row r="157" spans="1:23" x14ac:dyDescent="0.25">
      <c r="A157" s="9" t="s">
        <v>532</v>
      </c>
      <c r="B157" s="9" t="s">
        <v>533</v>
      </c>
      <c r="C157" s="9" t="s">
        <v>612</v>
      </c>
      <c r="D157" s="9">
        <v>31</v>
      </c>
      <c r="E157" s="9" t="s">
        <v>26</v>
      </c>
      <c r="F157" s="9" t="s">
        <v>613</v>
      </c>
      <c r="G157" s="9" t="s">
        <v>614</v>
      </c>
      <c r="H157" s="10">
        <v>1775000</v>
      </c>
      <c r="I157" s="10">
        <v>1942440</v>
      </c>
      <c r="J157" s="10">
        <v>2900000</v>
      </c>
      <c r="K157" s="10">
        <v>1371173</v>
      </c>
      <c r="L157" s="10">
        <v>2800000</v>
      </c>
      <c r="M157" s="10">
        <v>527916</v>
      </c>
      <c r="N157" s="10">
        <v>3000000</v>
      </c>
      <c r="O157" s="10">
        <v>2541592</v>
      </c>
      <c r="P157" s="10">
        <v>4000000</v>
      </c>
      <c r="Q157" s="10">
        <v>4850570</v>
      </c>
      <c r="R157" s="10">
        <v>4000000</v>
      </c>
      <c r="S157" s="10">
        <v>5381203</v>
      </c>
      <c r="T157" s="10">
        <v>1860106</v>
      </c>
      <c r="U157" s="11">
        <v>1.1119541298307409</v>
      </c>
      <c r="V157" s="10">
        <v>18475000</v>
      </c>
      <c r="W157" s="10">
        <v>16614894</v>
      </c>
    </row>
    <row r="158" spans="1:23" x14ac:dyDescent="0.25">
      <c r="A158" s="9" t="s">
        <v>532</v>
      </c>
      <c r="B158" s="9" t="s">
        <v>533</v>
      </c>
      <c r="C158" s="9" t="s">
        <v>615</v>
      </c>
      <c r="D158" s="9">
        <v>28</v>
      </c>
      <c r="E158" s="9" t="s">
        <v>616</v>
      </c>
      <c r="F158" s="9" t="s">
        <v>617</v>
      </c>
      <c r="G158" s="9" t="s">
        <v>618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559756.0975609757</v>
      </c>
      <c r="Q158" s="10">
        <v>250504</v>
      </c>
      <c r="R158" s="10">
        <v>592682.92682926834</v>
      </c>
      <c r="S158" s="10">
        <v>2363461</v>
      </c>
      <c r="T158" s="10">
        <v>-1461525.9756097561</v>
      </c>
      <c r="U158" s="11">
        <v>0.44087775635490295</v>
      </c>
      <c r="V158" s="10">
        <v>1152439.0243902439</v>
      </c>
      <c r="W158" s="10">
        <v>2613965</v>
      </c>
    </row>
    <row r="159" spans="1:23" x14ac:dyDescent="0.25">
      <c r="A159" s="9" t="s">
        <v>532</v>
      </c>
      <c r="B159" s="9" t="s">
        <v>533</v>
      </c>
      <c r="C159" s="9" t="s">
        <v>619</v>
      </c>
      <c r="D159" s="9">
        <v>26</v>
      </c>
      <c r="E159" s="9" t="s">
        <v>620</v>
      </c>
      <c r="F159" s="9" t="s">
        <v>621</v>
      </c>
      <c r="G159" s="9" t="s">
        <v>622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1125000</v>
      </c>
      <c r="S159" s="10">
        <v>3796386</v>
      </c>
      <c r="T159" s="10">
        <v>-2671386</v>
      </c>
      <c r="U159" s="11">
        <v>0.29633446124814494</v>
      </c>
      <c r="V159" s="10">
        <v>1125000</v>
      </c>
      <c r="W159" s="10">
        <v>3796386</v>
      </c>
    </row>
    <row r="160" spans="1:23" x14ac:dyDescent="0.25">
      <c r="A160" s="9" t="s">
        <v>532</v>
      </c>
      <c r="B160" s="9" t="s">
        <v>533</v>
      </c>
      <c r="C160" s="9" t="s">
        <v>623</v>
      </c>
      <c r="D160" s="9">
        <v>28</v>
      </c>
      <c r="E160" s="9" t="s">
        <v>211</v>
      </c>
      <c r="F160" s="9" t="s">
        <v>624</v>
      </c>
      <c r="G160" s="9" t="s">
        <v>625</v>
      </c>
      <c r="H160" s="10">
        <v>0</v>
      </c>
      <c r="I160" s="10">
        <v>0</v>
      </c>
      <c r="J160" s="10">
        <v>0</v>
      </c>
      <c r="K160" s="10">
        <v>0</v>
      </c>
      <c r="L160" s="10">
        <v>100000</v>
      </c>
      <c r="M160" s="10">
        <v>-1790</v>
      </c>
      <c r="N160" s="10">
        <v>200000</v>
      </c>
      <c r="O160" s="10">
        <v>62511</v>
      </c>
      <c r="P160" s="10">
        <v>225000</v>
      </c>
      <c r="Q160" s="10">
        <v>336560</v>
      </c>
      <c r="R160" s="10">
        <v>0</v>
      </c>
      <c r="S160" s="10">
        <v>0</v>
      </c>
      <c r="T160" s="10">
        <v>127719</v>
      </c>
      <c r="U160" s="11">
        <v>1.3214827791915547</v>
      </c>
      <c r="V160" s="10">
        <v>525000</v>
      </c>
      <c r="W160" s="10">
        <v>397281</v>
      </c>
    </row>
    <row r="161" spans="1:23" x14ac:dyDescent="0.25">
      <c r="A161" s="9" t="s">
        <v>532</v>
      </c>
      <c r="B161" s="9" t="s">
        <v>533</v>
      </c>
      <c r="C161" s="9" t="s">
        <v>626</v>
      </c>
      <c r="D161" s="9">
        <v>31</v>
      </c>
      <c r="E161" s="9" t="s">
        <v>627</v>
      </c>
      <c r="F161" s="9" t="s">
        <v>628</v>
      </c>
      <c r="G161" s="9" t="s">
        <v>629</v>
      </c>
      <c r="H161" s="10">
        <v>85365.85365853658</v>
      </c>
      <c r="I161" s="10">
        <v>1044971</v>
      </c>
      <c r="J161" s="10">
        <v>85365.85365853658</v>
      </c>
      <c r="K161" s="10">
        <v>56640</v>
      </c>
      <c r="L161" s="10">
        <v>358536.58536585362</v>
      </c>
      <c r="M161" s="10">
        <v>352360</v>
      </c>
      <c r="N161" s="10">
        <v>213414.63414634144</v>
      </c>
      <c r="O161" s="10">
        <v>1222719</v>
      </c>
      <c r="P161" s="10">
        <v>750000</v>
      </c>
      <c r="Q161" s="10">
        <v>514180</v>
      </c>
      <c r="R161" s="10">
        <v>775000</v>
      </c>
      <c r="S161" s="10">
        <v>493199</v>
      </c>
      <c r="T161" s="10">
        <v>-1416386.0731707318</v>
      </c>
      <c r="U161" s="11">
        <v>0.61553758271880044</v>
      </c>
      <c r="V161" s="10">
        <v>2267682.9268292682</v>
      </c>
      <c r="W161" s="10">
        <v>3684069</v>
      </c>
    </row>
    <row r="162" spans="1:23" x14ac:dyDescent="0.25">
      <c r="A162" s="9" t="s">
        <v>532</v>
      </c>
      <c r="B162" s="9" t="s">
        <v>533</v>
      </c>
      <c r="C162" s="9" t="s">
        <v>630</v>
      </c>
      <c r="D162" s="9">
        <v>24</v>
      </c>
      <c r="E162" s="9" t="s">
        <v>631</v>
      </c>
      <c r="F162" s="9" t="s">
        <v>632</v>
      </c>
      <c r="G162" s="9" t="s">
        <v>633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100000</v>
      </c>
      <c r="S162" s="10">
        <v>301640</v>
      </c>
      <c r="T162" s="10">
        <v>-201640</v>
      </c>
      <c r="U162" s="11">
        <v>0.33152101843256865</v>
      </c>
      <c r="V162" s="10">
        <v>100000</v>
      </c>
      <c r="W162" s="10">
        <v>301640</v>
      </c>
    </row>
    <row r="163" spans="1:23" x14ac:dyDescent="0.25">
      <c r="A163" s="9" t="s">
        <v>532</v>
      </c>
      <c r="B163" s="9" t="s">
        <v>533</v>
      </c>
      <c r="C163" s="9" t="s">
        <v>634</v>
      </c>
      <c r="D163" s="9">
        <v>28</v>
      </c>
      <c r="E163" s="9" t="s">
        <v>635</v>
      </c>
      <c r="F163" s="9" t="s">
        <v>636</v>
      </c>
      <c r="G163" s="9" t="s">
        <v>637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85000</v>
      </c>
      <c r="O163" s="10">
        <v>94400</v>
      </c>
      <c r="P163" s="10">
        <v>110000</v>
      </c>
      <c r="Q163" s="10">
        <v>15200</v>
      </c>
      <c r="R163" s="10">
        <v>225000</v>
      </c>
      <c r="S163" s="10">
        <v>0</v>
      </c>
      <c r="T163" s="10">
        <v>310400</v>
      </c>
      <c r="U163" s="11">
        <v>3.832116788321168</v>
      </c>
      <c r="V163" s="10">
        <v>420000</v>
      </c>
      <c r="W163" s="10">
        <v>109600</v>
      </c>
    </row>
    <row r="164" spans="1:23" x14ac:dyDescent="0.25">
      <c r="A164" s="9" t="s">
        <v>532</v>
      </c>
      <c r="B164" s="9" t="s">
        <v>533</v>
      </c>
      <c r="C164" s="9" t="s">
        <v>638</v>
      </c>
      <c r="D164" s="9">
        <v>32</v>
      </c>
      <c r="E164" s="9" t="s">
        <v>639</v>
      </c>
      <c r="F164" s="9" t="s">
        <v>640</v>
      </c>
      <c r="G164" s="9" t="s">
        <v>641</v>
      </c>
      <c r="H164" s="10">
        <v>3500000</v>
      </c>
      <c r="I164" s="10">
        <v>4691120</v>
      </c>
      <c r="J164" s="10">
        <v>3500000</v>
      </c>
      <c r="K164" s="10">
        <v>7208769</v>
      </c>
      <c r="L164" s="10">
        <v>3500000</v>
      </c>
      <c r="M164" s="10">
        <v>5435901</v>
      </c>
      <c r="N164" s="10">
        <v>3500000</v>
      </c>
      <c r="O164" s="10">
        <v>7526017</v>
      </c>
      <c r="P164" s="10">
        <v>6100000</v>
      </c>
      <c r="Q164" s="10">
        <v>4123924</v>
      </c>
      <c r="R164" s="10">
        <v>6100000</v>
      </c>
      <c r="S164" s="10">
        <v>6000068</v>
      </c>
      <c r="T164" s="10">
        <v>-8785799</v>
      </c>
      <c r="U164" s="11">
        <v>0.74887527936692255</v>
      </c>
      <c r="V164" s="10">
        <v>26200000</v>
      </c>
      <c r="W164" s="10">
        <v>34985799</v>
      </c>
    </row>
    <row r="165" spans="1:23" x14ac:dyDescent="0.25">
      <c r="A165" s="9" t="s">
        <v>532</v>
      </c>
      <c r="B165" s="9" t="s">
        <v>533</v>
      </c>
      <c r="C165" s="9" t="s">
        <v>642</v>
      </c>
      <c r="D165" s="9">
        <v>30</v>
      </c>
      <c r="E165" s="9" t="s">
        <v>207</v>
      </c>
      <c r="F165" s="9" t="s">
        <v>643</v>
      </c>
      <c r="G165" s="9" t="s">
        <v>644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100000</v>
      </c>
      <c r="O165" s="10">
        <v>424960</v>
      </c>
      <c r="P165" s="10">
        <v>165000</v>
      </c>
      <c r="Q165" s="10">
        <v>208270</v>
      </c>
      <c r="R165" s="10">
        <v>0</v>
      </c>
      <c r="S165" s="10">
        <v>0</v>
      </c>
      <c r="T165" s="10">
        <v>-368230</v>
      </c>
      <c r="U165" s="11">
        <v>0.41848933247003456</v>
      </c>
      <c r="V165" s="10">
        <v>265000</v>
      </c>
      <c r="W165" s="10">
        <v>633230</v>
      </c>
    </row>
    <row r="166" spans="1:23" x14ac:dyDescent="0.25">
      <c r="A166" s="9" t="s">
        <v>532</v>
      </c>
      <c r="B166" s="9" t="s">
        <v>533</v>
      </c>
      <c r="C166" s="9" t="s">
        <v>645</v>
      </c>
      <c r="D166" s="9">
        <v>28</v>
      </c>
      <c r="E166" s="9" t="s">
        <v>646</v>
      </c>
      <c r="F166" s="9" t="s">
        <v>643</v>
      </c>
      <c r="G166" s="9" t="s">
        <v>647</v>
      </c>
      <c r="H166" s="10">
        <v>0</v>
      </c>
      <c r="I166" s="10">
        <v>0</v>
      </c>
      <c r="J166" s="10">
        <v>70000</v>
      </c>
      <c r="K166" s="10">
        <v>270620</v>
      </c>
      <c r="L166" s="10">
        <v>80000</v>
      </c>
      <c r="M166" s="10">
        <v>156280</v>
      </c>
      <c r="N166" s="10">
        <v>100000</v>
      </c>
      <c r="O166" s="10">
        <v>128720</v>
      </c>
      <c r="P166" s="10">
        <v>0</v>
      </c>
      <c r="Q166" s="10">
        <v>0</v>
      </c>
      <c r="R166" s="10">
        <v>150000</v>
      </c>
      <c r="S166" s="10">
        <v>179600</v>
      </c>
      <c r="T166" s="10">
        <v>-335220</v>
      </c>
      <c r="U166" s="11">
        <v>0.54405484072794541</v>
      </c>
      <c r="V166" s="10">
        <v>400000</v>
      </c>
      <c r="W166" s="10">
        <v>735220</v>
      </c>
    </row>
    <row r="167" spans="1:23" x14ac:dyDescent="0.25">
      <c r="A167" s="9" t="s">
        <v>532</v>
      </c>
      <c r="B167" s="9" t="s">
        <v>533</v>
      </c>
      <c r="C167" s="9" t="s">
        <v>648</v>
      </c>
      <c r="D167" s="9">
        <v>30</v>
      </c>
      <c r="E167" s="9" t="s">
        <v>308</v>
      </c>
      <c r="F167" s="9" t="s">
        <v>649</v>
      </c>
      <c r="G167" s="9" t="s">
        <v>650</v>
      </c>
      <c r="H167" s="10">
        <v>0</v>
      </c>
      <c r="I167" s="10">
        <v>0</v>
      </c>
      <c r="J167" s="10">
        <v>116097.56097560975</v>
      </c>
      <c r="K167" s="10">
        <v>0</v>
      </c>
      <c r="L167" s="10">
        <v>116097.56097560975</v>
      </c>
      <c r="M167" s="10">
        <v>46917</v>
      </c>
      <c r="N167" s="10">
        <v>0</v>
      </c>
      <c r="O167" s="10">
        <v>0</v>
      </c>
      <c r="P167" s="10">
        <v>0</v>
      </c>
      <c r="Q167" s="10">
        <v>0</v>
      </c>
      <c r="R167" s="10">
        <v>288414.63414634147</v>
      </c>
      <c r="S167" s="10">
        <v>1977517</v>
      </c>
      <c r="T167" s="10">
        <v>-1503824.243902439</v>
      </c>
      <c r="U167" s="11">
        <v>0.25716311625746308</v>
      </c>
      <c r="V167" s="10">
        <v>520609.75609756098</v>
      </c>
      <c r="W167" s="10">
        <v>2024434</v>
      </c>
    </row>
    <row r="168" spans="1:23" x14ac:dyDescent="0.25">
      <c r="A168" s="9" t="s">
        <v>532</v>
      </c>
      <c r="B168" s="9" t="s">
        <v>533</v>
      </c>
      <c r="C168" s="9" t="s">
        <v>651</v>
      </c>
      <c r="D168" s="9">
        <v>28</v>
      </c>
      <c r="E168" s="9" t="s">
        <v>38</v>
      </c>
      <c r="F168" s="9" t="s">
        <v>652</v>
      </c>
      <c r="G168" s="9" t="s">
        <v>653</v>
      </c>
      <c r="H168" s="10">
        <v>0</v>
      </c>
      <c r="I168" s="10">
        <v>0</v>
      </c>
      <c r="J168" s="10">
        <v>4750000</v>
      </c>
      <c r="K168" s="10">
        <v>3610903</v>
      </c>
      <c r="L168" s="10">
        <v>4750000</v>
      </c>
      <c r="M168" s="10">
        <v>6099565</v>
      </c>
      <c r="N168" s="10">
        <v>4750000</v>
      </c>
      <c r="O168" s="10">
        <v>3511164</v>
      </c>
      <c r="P168" s="10">
        <v>4750000</v>
      </c>
      <c r="Q168" s="10">
        <v>9841921</v>
      </c>
      <c r="R168" s="10">
        <v>4750000</v>
      </c>
      <c r="S168" s="10">
        <v>6156035</v>
      </c>
      <c r="T168" s="10">
        <v>-5469588</v>
      </c>
      <c r="U168" s="11">
        <v>0.81281091300808206</v>
      </c>
      <c r="V168" s="10">
        <v>23750000</v>
      </c>
      <c r="W168" s="10">
        <v>29219588</v>
      </c>
    </row>
    <row r="169" spans="1:23" x14ac:dyDescent="0.25">
      <c r="A169" s="9" t="s">
        <v>532</v>
      </c>
      <c r="B169" s="9" t="s">
        <v>533</v>
      </c>
      <c r="C169" s="9" t="s">
        <v>654</v>
      </c>
      <c r="D169" s="9">
        <v>31</v>
      </c>
      <c r="E169" s="9" t="s">
        <v>655</v>
      </c>
      <c r="F169" s="9" t="s">
        <v>656</v>
      </c>
      <c r="G169" s="9" t="s">
        <v>657</v>
      </c>
      <c r="H169" s="10">
        <v>125000</v>
      </c>
      <c r="I169" s="10">
        <v>690273</v>
      </c>
      <c r="J169" s="10">
        <v>750000</v>
      </c>
      <c r="K169" s="10">
        <v>216800</v>
      </c>
      <c r="L169" s="10">
        <v>750000</v>
      </c>
      <c r="M169" s="10">
        <v>557243</v>
      </c>
      <c r="N169" s="10">
        <v>375000</v>
      </c>
      <c r="O169" s="10">
        <v>237180</v>
      </c>
      <c r="P169" s="10">
        <v>400000</v>
      </c>
      <c r="Q169" s="10">
        <v>114880</v>
      </c>
      <c r="R169" s="10">
        <v>0</v>
      </c>
      <c r="S169" s="10">
        <v>0</v>
      </c>
      <c r="T169" s="10">
        <v>583624</v>
      </c>
      <c r="U169" s="11">
        <v>1.3213123274035772</v>
      </c>
      <c r="V169" s="10">
        <v>2400000</v>
      </c>
      <c r="W169" s="10">
        <v>1816376</v>
      </c>
    </row>
    <row r="170" spans="1:23" x14ac:dyDescent="0.25">
      <c r="A170" s="9" t="s">
        <v>658</v>
      </c>
      <c r="B170" s="9" t="s">
        <v>659</v>
      </c>
      <c r="C170" s="9" t="s">
        <v>660</v>
      </c>
      <c r="D170" s="9">
        <v>31</v>
      </c>
      <c r="E170" s="9" t="s">
        <v>73</v>
      </c>
      <c r="F170" s="9" t="s">
        <v>661</v>
      </c>
      <c r="G170" s="9" t="s">
        <v>662</v>
      </c>
      <c r="H170" s="10">
        <v>900000</v>
      </c>
      <c r="I170" s="10">
        <v>3136568</v>
      </c>
      <c r="J170" s="10">
        <v>900000</v>
      </c>
      <c r="K170" s="10">
        <v>1566299</v>
      </c>
      <c r="L170" s="10">
        <v>2500000</v>
      </c>
      <c r="M170" s="10">
        <v>2156902</v>
      </c>
      <c r="N170" s="10">
        <v>3000000</v>
      </c>
      <c r="O170" s="10">
        <v>2636239</v>
      </c>
      <c r="P170" s="10">
        <v>3000000</v>
      </c>
      <c r="Q170" s="10">
        <v>3688516</v>
      </c>
      <c r="R170" s="10">
        <v>3500000</v>
      </c>
      <c r="S170" s="10">
        <v>8300467</v>
      </c>
      <c r="T170" s="10">
        <v>-7684991</v>
      </c>
      <c r="U170" s="11">
        <v>0.64230885644774061</v>
      </c>
      <c r="V170" s="10">
        <v>13800000</v>
      </c>
      <c r="W170" s="10">
        <v>21484991</v>
      </c>
    </row>
    <row r="171" spans="1:23" x14ac:dyDescent="0.25">
      <c r="A171" s="9" t="s">
        <v>658</v>
      </c>
      <c r="B171" s="9" t="s">
        <v>659</v>
      </c>
      <c r="C171" s="9" t="s">
        <v>663</v>
      </c>
      <c r="D171" s="9">
        <v>28</v>
      </c>
      <c r="E171" s="9" t="s">
        <v>26</v>
      </c>
      <c r="F171" s="9" t="s">
        <v>664</v>
      </c>
      <c r="G171" s="9" t="s">
        <v>665</v>
      </c>
      <c r="H171" s="10">
        <v>0</v>
      </c>
      <c r="I171" s="10">
        <v>0</v>
      </c>
      <c r="J171" s="10">
        <v>0</v>
      </c>
      <c r="K171" s="10">
        <v>0</v>
      </c>
      <c r="L171" s="10">
        <v>700000</v>
      </c>
      <c r="M171" s="10">
        <v>980271</v>
      </c>
      <c r="N171" s="10">
        <v>800000</v>
      </c>
      <c r="O171" s="10">
        <v>1945242</v>
      </c>
      <c r="P171" s="10">
        <v>1700000</v>
      </c>
      <c r="Q171" s="10">
        <v>987830</v>
      </c>
      <c r="R171" s="10">
        <v>1700000</v>
      </c>
      <c r="S171" s="10">
        <v>1656692</v>
      </c>
      <c r="T171" s="10">
        <v>-670035</v>
      </c>
      <c r="U171" s="11">
        <v>0.879707219074925</v>
      </c>
      <c r="V171" s="10">
        <v>4900000</v>
      </c>
      <c r="W171" s="10">
        <v>5570035</v>
      </c>
    </row>
    <row r="172" spans="1:23" x14ac:dyDescent="0.25">
      <c r="A172" s="9" t="s">
        <v>666</v>
      </c>
      <c r="B172" s="9" t="s">
        <v>667</v>
      </c>
      <c r="C172" s="9" t="s">
        <v>668</v>
      </c>
      <c r="D172" s="9">
        <v>30</v>
      </c>
      <c r="E172" s="9" t="s">
        <v>342</v>
      </c>
      <c r="F172" s="9" t="s">
        <v>335</v>
      </c>
      <c r="G172" s="9" t="s">
        <v>669</v>
      </c>
      <c r="H172" s="10">
        <v>0</v>
      </c>
      <c r="I172" s="10">
        <v>0</v>
      </c>
      <c r="J172" s="10">
        <v>0</v>
      </c>
      <c r="K172" s="10">
        <v>0</v>
      </c>
      <c r="L172" s="10">
        <v>2000000</v>
      </c>
      <c r="M172" s="10">
        <v>1712465</v>
      </c>
      <c r="N172" s="10">
        <v>2250000</v>
      </c>
      <c r="O172" s="10">
        <v>155533</v>
      </c>
      <c r="P172" s="10">
        <v>3000000</v>
      </c>
      <c r="Q172" s="10">
        <v>1773509</v>
      </c>
      <c r="R172" s="10">
        <v>3350000</v>
      </c>
      <c r="S172" s="10">
        <v>4620036</v>
      </c>
      <c r="T172" s="10">
        <v>2338457</v>
      </c>
      <c r="U172" s="11">
        <v>1.2830532988813348</v>
      </c>
      <c r="V172" s="10">
        <v>10600000</v>
      </c>
      <c r="W172" s="10">
        <v>8261543</v>
      </c>
    </row>
    <row r="173" spans="1:23" x14ac:dyDescent="0.25">
      <c r="A173" s="9" t="s">
        <v>670</v>
      </c>
      <c r="B173" s="9" t="s">
        <v>671</v>
      </c>
      <c r="C173" s="9" t="s">
        <v>672</v>
      </c>
      <c r="D173" s="9">
        <v>27</v>
      </c>
      <c r="E173" s="9" t="s">
        <v>673</v>
      </c>
      <c r="F173" s="9" t="s">
        <v>674</v>
      </c>
      <c r="G173" s="9" t="s">
        <v>675</v>
      </c>
      <c r="H173" s="10">
        <v>0</v>
      </c>
      <c r="I173" s="10">
        <v>0</v>
      </c>
      <c r="J173" s="10">
        <v>0</v>
      </c>
      <c r="K173" s="10">
        <v>0</v>
      </c>
      <c r="L173" s="10">
        <v>70000</v>
      </c>
      <c r="M173" s="10">
        <v>42499</v>
      </c>
      <c r="N173" s="10">
        <v>70000</v>
      </c>
      <c r="O173" s="10">
        <v>4318</v>
      </c>
      <c r="P173" s="10">
        <v>0</v>
      </c>
      <c r="Q173" s="10">
        <v>0</v>
      </c>
      <c r="R173" s="10">
        <v>0</v>
      </c>
      <c r="S173" s="10">
        <v>0</v>
      </c>
      <c r="T173" s="10">
        <v>93183</v>
      </c>
      <c r="U173" s="11">
        <v>2.9903667471217719</v>
      </c>
      <c r="V173" s="10">
        <v>140000</v>
      </c>
      <c r="W173" s="10">
        <v>46817</v>
      </c>
    </row>
    <row r="174" spans="1:23" x14ac:dyDescent="0.25">
      <c r="A174" s="9" t="s">
        <v>256</v>
      </c>
      <c r="B174" s="9" t="s">
        <v>676</v>
      </c>
      <c r="C174" s="9" t="s">
        <v>677</v>
      </c>
      <c r="D174" s="9">
        <v>29</v>
      </c>
      <c r="E174" s="9" t="s">
        <v>678</v>
      </c>
      <c r="F174" s="9" t="s">
        <v>679</v>
      </c>
      <c r="G174" s="9" t="s">
        <v>680</v>
      </c>
      <c r="H174" s="10">
        <v>0</v>
      </c>
      <c r="I174" s="10">
        <v>0</v>
      </c>
      <c r="J174" s="10">
        <v>75000</v>
      </c>
      <c r="K174" s="10">
        <v>256597</v>
      </c>
      <c r="L174" s="10">
        <v>100000</v>
      </c>
      <c r="M174" s="10">
        <v>-423399</v>
      </c>
      <c r="N174" s="10">
        <v>120000</v>
      </c>
      <c r="O174" s="10">
        <v>22176</v>
      </c>
      <c r="P174" s="10">
        <v>0</v>
      </c>
      <c r="Q174" s="10">
        <v>0</v>
      </c>
      <c r="R174" s="10">
        <v>0</v>
      </c>
      <c r="S174" s="10">
        <v>0</v>
      </c>
      <c r="T174" s="10">
        <v>439626</v>
      </c>
      <c r="U174" s="11">
        <v>-2.0397438911399055</v>
      </c>
      <c r="V174" s="10">
        <v>295000</v>
      </c>
      <c r="W174" s="10">
        <v>-144626</v>
      </c>
    </row>
    <row r="175" spans="1:23" x14ac:dyDescent="0.25">
      <c r="A175" s="9" t="s">
        <v>256</v>
      </c>
      <c r="B175" s="9" t="s">
        <v>676</v>
      </c>
      <c r="C175" s="9" t="s">
        <v>681</v>
      </c>
      <c r="D175" s="9">
        <v>27</v>
      </c>
      <c r="E175" s="9" t="s">
        <v>682</v>
      </c>
      <c r="F175" s="9" t="s">
        <v>683</v>
      </c>
      <c r="G175" s="9" t="s">
        <v>684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80000</v>
      </c>
      <c r="Q175" s="10">
        <v>5529218</v>
      </c>
      <c r="R175" s="10">
        <v>800000</v>
      </c>
      <c r="S175" s="10">
        <v>4490035</v>
      </c>
      <c r="T175" s="10">
        <v>-9139253</v>
      </c>
      <c r="U175" s="11">
        <v>8.7830899169828336E-2</v>
      </c>
      <c r="V175" s="10">
        <v>880000</v>
      </c>
      <c r="W175" s="10">
        <v>10019253</v>
      </c>
    </row>
    <row r="176" spans="1:23" x14ac:dyDescent="0.25">
      <c r="A176" s="9" t="s">
        <v>256</v>
      </c>
      <c r="B176" s="9" t="s">
        <v>676</v>
      </c>
      <c r="C176" s="9" t="s">
        <v>685</v>
      </c>
      <c r="D176" s="9">
        <v>29</v>
      </c>
      <c r="E176" s="9" t="s">
        <v>686</v>
      </c>
      <c r="F176" s="9" t="s">
        <v>687</v>
      </c>
      <c r="G176" s="9" t="s">
        <v>688</v>
      </c>
      <c r="H176" s="10">
        <v>0</v>
      </c>
      <c r="I176" s="10">
        <v>0</v>
      </c>
      <c r="J176" s="10">
        <v>100000</v>
      </c>
      <c r="K176" s="10">
        <v>119960</v>
      </c>
      <c r="L176" s="10">
        <v>100000</v>
      </c>
      <c r="M176" s="10">
        <v>52641</v>
      </c>
      <c r="N176" s="10">
        <v>0</v>
      </c>
      <c r="O176" s="10">
        <v>0</v>
      </c>
      <c r="P176" s="10">
        <v>0</v>
      </c>
      <c r="Q176" s="10">
        <v>0</v>
      </c>
      <c r="R176" s="10">
        <v>140000</v>
      </c>
      <c r="S176" s="10">
        <v>43280</v>
      </c>
      <c r="T176" s="10">
        <v>124119</v>
      </c>
      <c r="U176" s="11">
        <v>1.5749417503161465</v>
      </c>
      <c r="V176" s="10">
        <v>340000</v>
      </c>
      <c r="W176" s="10">
        <v>215881</v>
      </c>
    </row>
    <row r="177" spans="1:23" x14ac:dyDescent="0.25">
      <c r="A177" s="9" t="s">
        <v>256</v>
      </c>
      <c r="B177" s="9" t="s">
        <v>689</v>
      </c>
      <c r="C177" s="9" t="s">
        <v>690</v>
      </c>
      <c r="D177" s="9">
        <v>28</v>
      </c>
      <c r="E177" s="9" t="s">
        <v>691</v>
      </c>
      <c r="F177" s="9" t="s">
        <v>692</v>
      </c>
      <c r="G177" s="9" t="s">
        <v>693</v>
      </c>
      <c r="H177" s="10">
        <v>0</v>
      </c>
      <c r="I177" s="10">
        <v>0</v>
      </c>
      <c r="J177" s="10">
        <v>0</v>
      </c>
      <c r="K177" s="10">
        <v>0</v>
      </c>
      <c r="L177" s="10">
        <v>70000</v>
      </c>
      <c r="M177" s="10">
        <v>15360</v>
      </c>
      <c r="N177" s="10">
        <v>75000</v>
      </c>
      <c r="O177" s="10">
        <v>373090</v>
      </c>
      <c r="P177" s="10">
        <v>350000</v>
      </c>
      <c r="Q177" s="10">
        <v>288440</v>
      </c>
      <c r="R177" s="10">
        <v>400000</v>
      </c>
      <c r="S177" s="10">
        <v>214761</v>
      </c>
      <c r="T177" s="10">
        <v>3349</v>
      </c>
      <c r="U177" s="11">
        <v>1.0037559538429273</v>
      </c>
      <c r="V177" s="10">
        <v>895000</v>
      </c>
      <c r="W177" s="10">
        <v>891651</v>
      </c>
    </row>
    <row r="178" spans="1:23" x14ac:dyDescent="0.25">
      <c r="A178" s="9" t="s">
        <v>694</v>
      </c>
      <c r="B178" s="9" t="s">
        <v>695</v>
      </c>
      <c r="C178" s="9" t="s">
        <v>696</v>
      </c>
      <c r="D178" s="9">
        <v>35</v>
      </c>
      <c r="E178" s="9" t="s">
        <v>93</v>
      </c>
      <c r="F178" s="9" t="s">
        <v>697</v>
      </c>
      <c r="G178" s="9" t="s">
        <v>698</v>
      </c>
      <c r="H178" s="10">
        <v>5000000</v>
      </c>
      <c r="I178" s="10">
        <v>10954487</v>
      </c>
      <c r="J178" s="10">
        <v>5000000</v>
      </c>
      <c r="K178" s="10">
        <v>6565534</v>
      </c>
      <c r="L178" s="10">
        <v>5000000</v>
      </c>
      <c r="M178" s="10">
        <v>610832</v>
      </c>
      <c r="N178" s="10">
        <v>4000000</v>
      </c>
      <c r="O178" s="10">
        <v>10539162</v>
      </c>
      <c r="P178" s="10">
        <v>5000000</v>
      </c>
      <c r="Q178" s="10">
        <v>4608553</v>
      </c>
      <c r="R178" s="10">
        <v>3700000</v>
      </c>
      <c r="S178" s="10">
        <v>6019809</v>
      </c>
      <c r="T178" s="10">
        <v>-11598377</v>
      </c>
      <c r="U178" s="11">
        <v>0.70486371485519617</v>
      </c>
      <c r="V178" s="10">
        <v>27700000</v>
      </c>
      <c r="W178" s="10">
        <v>39298377</v>
      </c>
    </row>
    <row r="179" spans="1:23" x14ac:dyDescent="0.25">
      <c r="A179" s="9" t="s">
        <v>694</v>
      </c>
      <c r="B179" s="9" t="s">
        <v>695</v>
      </c>
      <c r="C179" s="9" t="s">
        <v>699</v>
      </c>
      <c r="D179" s="9">
        <v>28</v>
      </c>
      <c r="E179" s="9" t="s">
        <v>425</v>
      </c>
      <c r="F179" s="9" t="s">
        <v>700</v>
      </c>
      <c r="G179" s="9" t="s">
        <v>701</v>
      </c>
      <c r="H179" s="10">
        <v>0</v>
      </c>
      <c r="I179" s="10">
        <v>0</v>
      </c>
      <c r="J179" s="10">
        <v>0</v>
      </c>
      <c r="K179" s="10">
        <v>0</v>
      </c>
      <c r="L179" s="10">
        <v>5050000</v>
      </c>
      <c r="M179" s="10">
        <v>2282549</v>
      </c>
      <c r="N179" s="10">
        <v>4050000</v>
      </c>
      <c r="O179" s="10">
        <v>10199379</v>
      </c>
      <c r="P179" s="10">
        <v>4550000</v>
      </c>
      <c r="Q179" s="10">
        <v>8011338</v>
      </c>
      <c r="R179" s="10">
        <v>4550000</v>
      </c>
      <c r="S179" s="10">
        <v>5026236</v>
      </c>
      <c r="T179" s="10">
        <v>-7319502</v>
      </c>
      <c r="U179" s="11">
        <v>0.71318006127235556</v>
      </c>
      <c r="V179" s="10">
        <v>18200000</v>
      </c>
      <c r="W179" s="10">
        <v>25519502</v>
      </c>
    </row>
    <row r="180" spans="1:23" x14ac:dyDescent="0.25">
      <c r="A180" s="9" t="s">
        <v>694</v>
      </c>
      <c r="B180" s="9" t="s">
        <v>695</v>
      </c>
      <c r="C180" s="9" t="s">
        <v>702</v>
      </c>
      <c r="D180" s="9">
        <v>27</v>
      </c>
      <c r="E180" s="9" t="s">
        <v>425</v>
      </c>
      <c r="F180" s="9" t="s">
        <v>703</v>
      </c>
      <c r="G180" s="9" t="s">
        <v>704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775000</v>
      </c>
      <c r="O180" s="10">
        <v>2409567</v>
      </c>
      <c r="P180" s="10">
        <v>875000</v>
      </c>
      <c r="Q180" s="10">
        <v>528994</v>
      </c>
      <c r="R180" s="10">
        <v>400000</v>
      </c>
      <c r="S180" s="10">
        <v>406468</v>
      </c>
      <c r="T180" s="10">
        <v>-1295029</v>
      </c>
      <c r="U180" s="11">
        <v>0.61284969427768787</v>
      </c>
      <c r="V180" s="10">
        <v>2050000</v>
      </c>
      <c r="W180" s="10">
        <v>3345029</v>
      </c>
    </row>
    <row r="181" spans="1:23" x14ac:dyDescent="0.25">
      <c r="A181" s="9" t="s">
        <v>694</v>
      </c>
      <c r="B181" s="9" t="s">
        <v>695</v>
      </c>
      <c r="C181" s="9" t="s">
        <v>705</v>
      </c>
      <c r="D181" s="9">
        <v>25</v>
      </c>
      <c r="E181" s="9" t="s">
        <v>706</v>
      </c>
      <c r="F181" s="9" t="s">
        <v>707</v>
      </c>
      <c r="G181" s="9" t="s">
        <v>708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900000</v>
      </c>
      <c r="Q181" s="10">
        <v>1878333</v>
      </c>
      <c r="R181" s="10">
        <v>900000</v>
      </c>
      <c r="S181" s="10">
        <v>1572357</v>
      </c>
      <c r="T181" s="10">
        <v>-1650690</v>
      </c>
      <c r="U181" s="11">
        <v>0.52163480347408775</v>
      </c>
      <c r="V181" s="10">
        <v>1800000</v>
      </c>
      <c r="W181" s="10">
        <v>3450690</v>
      </c>
    </row>
    <row r="182" spans="1:23" x14ac:dyDescent="0.25">
      <c r="A182" s="9" t="s">
        <v>694</v>
      </c>
      <c r="B182" s="9" t="s">
        <v>695</v>
      </c>
      <c r="C182" s="9" t="s">
        <v>709</v>
      </c>
      <c r="D182" s="9">
        <v>26</v>
      </c>
      <c r="E182" s="9" t="s">
        <v>710</v>
      </c>
      <c r="F182" s="9" t="s">
        <v>711</v>
      </c>
      <c r="G182" s="9" t="s">
        <v>712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85000</v>
      </c>
      <c r="O182" s="10">
        <v>285320</v>
      </c>
      <c r="P182" s="10">
        <v>0</v>
      </c>
      <c r="Q182" s="10">
        <v>0</v>
      </c>
      <c r="R182" s="10">
        <v>0</v>
      </c>
      <c r="S182" s="10">
        <v>0</v>
      </c>
      <c r="T182" s="10">
        <v>-200320</v>
      </c>
      <c r="U182" s="11">
        <v>0.29791111734193187</v>
      </c>
      <c r="V182" s="10">
        <v>85000</v>
      </c>
      <c r="W182" s="10">
        <v>285320</v>
      </c>
    </row>
    <row r="183" spans="1:23" x14ac:dyDescent="0.25">
      <c r="A183" s="9" t="s">
        <v>694</v>
      </c>
      <c r="B183" s="9" t="s">
        <v>695</v>
      </c>
      <c r="C183" s="9" t="s">
        <v>713</v>
      </c>
      <c r="D183" s="9">
        <v>29</v>
      </c>
      <c r="E183" s="9" t="s">
        <v>714</v>
      </c>
      <c r="F183" s="9" t="s">
        <v>715</v>
      </c>
      <c r="G183" s="9" t="s">
        <v>716</v>
      </c>
      <c r="H183" s="10">
        <v>86951.219512195123</v>
      </c>
      <c r="I183" s="10">
        <v>267135</v>
      </c>
      <c r="J183" s="10">
        <v>132012.19512195123</v>
      </c>
      <c r="K183" s="10">
        <v>24538</v>
      </c>
      <c r="L183" s="10">
        <v>206097.56097560975</v>
      </c>
      <c r="M183" s="10">
        <v>-136990</v>
      </c>
      <c r="N183" s="10">
        <v>305487.80487804883</v>
      </c>
      <c r="O183" s="10">
        <v>300114</v>
      </c>
      <c r="P183" s="10">
        <v>354878.04878048785</v>
      </c>
      <c r="Q183" s="10">
        <v>188837</v>
      </c>
      <c r="R183" s="10">
        <v>355182.92682926834</v>
      </c>
      <c r="S183" s="10">
        <v>80867</v>
      </c>
      <c r="T183" s="10">
        <v>716108.75609756121</v>
      </c>
      <c r="U183" s="11">
        <v>1.9884165185383611</v>
      </c>
      <c r="V183" s="10">
        <v>1440609.7560975612</v>
      </c>
      <c r="W183" s="10">
        <v>724501</v>
      </c>
    </row>
    <row r="184" spans="1:23" x14ac:dyDescent="0.25">
      <c r="A184" s="9" t="s">
        <v>694</v>
      </c>
      <c r="B184" s="9" t="s">
        <v>695</v>
      </c>
      <c r="C184" s="9" t="s">
        <v>717</v>
      </c>
      <c r="D184" s="9">
        <v>30</v>
      </c>
      <c r="E184" s="9" t="s">
        <v>718</v>
      </c>
      <c r="F184" s="9" t="s">
        <v>719</v>
      </c>
      <c r="G184" s="9" t="s">
        <v>720</v>
      </c>
      <c r="H184" s="10">
        <v>0</v>
      </c>
      <c r="I184" s="10">
        <v>0</v>
      </c>
      <c r="J184" s="10">
        <v>100000</v>
      </c>
      <c r="K184" s="10">
        <v>51478</v>
      </c>
      <c r="L184" s="10">
        <v>0</v>
      </c>
      <c r="M184" s="10">
        <v>0</v>
      </c>
      <c r="N184" s="10">
        <v>375000</v>
      </c>
      <c r="O184" s="10">
        <v>516163</v>
      </c>
      <c r="P184" s="10">
        <v>400000</v>
      </c>
      <c r="Q184" s="10">
        <v>15120</v>
      </c>
      <c r="R184" s="10">
        <v>0</v>
      </c>
      <c r="S184" s="10">
        <v>0</v>
      </c>
      <c r="T184" s="10">
        <v>292239</v>
      </c>
      <c r="U184" s="11">
        <v>1.5014731596657978</v>
      </c>
      <c r="V184" s="10">
        <v>875000</v>
      </c>
      <c r="W184" s="10">
        <v>582761</v>
      </c>
    </row>
    <row r="185" spans="1:23" x14ac:dyDescent="0.25">
      <c r="A185" s="9" t="s">
        <v>694</v>
      </c>
      <c r="B185" s="9" t="s">
        <v>695</v>
      </c>
      <c r="C185" s="9" t="s">
        <v>721</v>
      </c>
      <c r="D185" s="9">
        <v>30</v>
      </c>
      <c r="E185" s="9" t="s">
        <v>722</v>
      </c>
      <c r="F185" s="9" t="s">
        <v>723</v>
      </c>
      <c r="G185" s="9" t="s">
        <v>724</v>
      </c>
      <c r="H185" s="10">
        <v>650000</v>
      </c>
      <c r="I185" s="10">
        <v>2007662</v>
      </c>
      <c r="J185" s="10">
        <v>1250000</v>
      </c>
      <c r="K185" s="10">
        <v>1088332</v>
      </c>
      <c r="L185" s="10">
        <v>1000000</v>
      </c>
      <c r="M185" s="10">
        <v>664221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-860215</v>
      </c>
      <c r="U185" s="11">
        <v>0.77123249601419064</v>
      </c>
      <c r="V185" s="10">
        <v>2900000</v>
      </c>
      <c r="W185" s="10">
        <v>3760215</v>
      </c>
    </row>
    <row r="186" spans="1:23" x14ac:dyDescent="0.25">
      <c r="A186" s="9" t="s">
        <v>694</v>
      </c>
      <c r="B186" s="9" t="s">
        <v>695</v>
      </c>
      <c r="C186" s="9" t="s">
        <v>725</v>
      </c>
      <c r="D186" s="9">
        <v>28</v>
      </c>
      <c r="E186" s="9" t="s">
        <v>726</v>
      </c>
      <c r="F186" s="9" t="s">
        <v>727</v>
      </c>
      <c r="G186" s="9" t="s">
        <v>728</v>
      </c>
      <c r="H186" s="10">
        <v>0</v>
      </c>
      <c r="I186" s="10">
        <v>0</v>
      </c>
      <c r="J186" s="10">
        <v>0</v>
      </c>
      <c r="K186" s="10">
        <v>0</v>
      </c>
      <c r="L186" s="10">
        <v>1250000</v>
      </c>
      <c r="M186" s="10">
        <v>1209513</v>
      </c>
      <c r="N186" s="10">
        <v>1250000</v>
      </c>
      <c r="O186" s="10">
        <v>3760465</v>
      </c>
      <c r="P186" s="10">
        <v>2250000</v>
      </c>
      <c r="Q186" s="10">
        <v>4047632</v>
      </c>
      <c r="R186" s="10">
        <v>3000000</v>
      </c>
      <c r="S186" s="10">
        <v>3104190</v>
      </c>
      <c r="T186" s="10">
        <v>-4371800</v>
      </c>
      <c r="U186" s="11">
        <v>0.63934399181639689</v>
      </c>
      <c r="V186" s="10">
        <v>7750000</v>
      </c>
      <c r="W186" s="10">
        <v>12121800</v>
      </c>
    </row>
    <row r="187" spans="1:23" x14ac:dyDescent="0.25">
      <c r="A187" s="9" t="s">
        <v>694</v>
      </c>
      <c r="B187" s="9" t="s">
        <v>695</v>
      </c>
      <c r="C187" s="9" t="s">
        <v>725</v>
      </c>
      <c r="D187" s="9">
        <v>28</v>
      </c>
      <c r="E187" s="9" t="s">
        <v>726</v>
      </c>
      <c r="F187" s="9" t="s">
        <v>729</v>
      </c>
      <c r="G187" s="9" t="s">
        <v>728</v>
      </c>
      <c r="H187" s="10">
        <v>0</v>
      </c>
      <c r="I187" s="10">
        <v>0</v>
      </c>
      <c r="J187" s="10">
        <v>0</v>
      </c>
      <c r="K187" s="10">
        <v>0</v>
      </c>
      <c r="L187" s="10">
        <v>1250000</v>
      </c>
      <c r="M187" s="10">
        <v>1209513</v>
      </c>
      <c r="N187" s="10">
        <v>1250000</v>
      </c>
      <c r="O187" s="10">
        <v>3760465</v>
      </c>
      <c r="P187" s="10">
        <v>2250000</v>
      </c>
      <c r="Q187" s="10">
        <v>4047632</v>
      </c>
      <c r="R187" s="10">
        <v>3000000</v>
      </c>
      <c r="S187" s="10">
        <v>3104190</v>
      </c>
      <c r="T187" s="10">
        <v>-4371800</v>
      </c>
      <c r="U187" s="11">
        <v>0.63934399181639689</v>
      </c>
      <c r="V187" s="10">
        <v>7750000</v>
      </c>
      <c r="W187" s="10">
        <v>12121800</v>
      </c>
    </row>
    <row r="188" spans="1:23" x14ac:dyDescent="0.25">
      <c r="A188" s="9" t="s">
        <v>694</v>
      </c>
      <c r="B188" s="9" t="s">
        <v>695</v>
      </c>
      <c r="C188" s="9" t="s">
        <v>730</v>
      </c>
      <c r="D188" s="9">
        <v>25</v>
      </c>
      <c r="E188" s="9" t="s">
        <v>278</v>
      </c>
      <c r="F188" s="9" t="s">
        <v>731</v>
      </c>
      <c r="G188" s="9" t="s">
        <v>732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3400000</v>
      </c>
      <c r="S188" s="10">
        <v>2614644</v>
      </c>
      <c r="T188" s="10">
        <v>785356</v>
      </c>
      <c r="U188" s="11">
        <v>1.3003682336868805</v>
      </c>
      <c r="V188" s="10">
        <v>3400000</v>
      </c>
      <c r="W188" s="10">
        <v>2614644</v>
      </c>
    </row>
    <row r="189" spans="1:23" x14ac:dyDescent="0.25">
      <c r="A189" s="9" t="s">
        <v>694</v>
      </c>
      <c r="B189" s="9" t="s">
        <v>695</v>
      </c>
      <c r="C189" s="9" t="s">
        <v>733</v>
      </c>
      <c r="D189" s="9">
        <v>25</v>
      </c>
      <c r="E189" s="9" t="s">
        <v>404</v>
      </c>
      <c r="F189" s="9" t="s">
        <v>734</v>
      </c>
      <c r="G189" s="9" t="s">
        <v>735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125000</v>
      </c>
      <c r="Q189" s="10">
        <v>400960</v>
      </c>
      <c r="R189" s="10">
        <v>325000</v>
      </c>
      <c r="S189" s="10">
        <v>202240</v>
      </c>
      <c r="T189" s="10">
        <v>-153200</v>
      </c>
      <c r="U189" s="11">
        <v>0.74602122015915118</v>
      </c>
      <c r="V189" s="10">
        <v>450000</v>
      </c>
      <c r="W189" s="10">
        <v>603200</v>
      </c>
    </row>
    <row r="190" spans="1:23" x14ac:dyDescent="0.25">
      <c r="A190" s="9" t="s">
        <v>694</v>
      </c>
      <c r="B190" s="9" t="s">
        <v>695</v>
      </c>
      <c r="C190" s="9" t="s">
        <v>736</v>
      </c>
      <c r="D190" s="9">
        <v>28</v>
      </c>
      <c r="E190" s="9" t="s">
        <v>125</v>
      </c>
      <c r="F190" s="9" t="s">
        <v>737</v>
      </c>
      <c r="G190" s="9" t="s">
        <v>738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350000</v>
      </c>
      <c r="O190" s="10">
        <v>1170520</v>
      </c>
      <c r="P190" s="10">
        <v>450000</v>
      </c>
      <c r="Q190" s="10">
        <v>548874</v>
      </c>
      <c r="R190" s="10">
        <v>450000</v>
      </c>
      <c r="S190" s="10">
        <v>13668</v>
      </c>
      <c r="T190" s="10">
        <v>-483062</v>
      </c>
      <c r="U190" s="11">
        <v>0.7212667521415852</v>
      </c>
      <c r="V190" s="10">
        <v>1250000</v>
      </c>
      <c r="W190" s="10">
        <v>1733062</v>
      </c>
    </row>
    <row r="191" spans="1:23" x14ac:dyDescent="0.25">
      <c r="A191" s="9" t="s">
        <v>694</v>
      </c>
      <c r="B191" s="9" t="s">
        <v>695</v>
      </c>
      <c r="C191" s="9" t="s">
        <v>739</v>
      </c>
      <c r="D191" s="9">
        <v>26</v>
      </c>
      <c r="E191" s="9" t="s">
        <v>740</v>
      </c>
      <c r="F191" s="9" t="s">
        <v>741</v>
      </c>
      <c r="G191" s="9" t="s">
        <v>742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125000</v>
      </c>
      <c r="O191" s="10">
        <v>500912</v>
      </c>
      <c r="P191" s="10">
        <v>275000</v>
      </c>
      <c r="Q191" s="10">
        <v>379727</v>
      </c>
      <c r="R191" s="10">
        <v>850000</v>
      </c>
      <c r="S191" s="10">
        <v>211560</v>
      </c>
      <c r="T191" s="10">
        <v>157801</v>
      </c>
      <c r="U191" s="11">
        <v>1.1444800810108779</v>
      </c>
      <c r="V191" s="10">
        <v>1250000</v>
      </c>
      <c r="W191" s="10">
        <v>1092199</v>
      </c>
    </row>
    <row r="192" spans="1:23" x14ac:dyDescent="0.25">
      <c r="A192" s="9" t="s">
        <v>694</v>
      </c>
      <c r="B192" s="9" t="s">
        <v>695</v>
      </c>
      <c r="C192" s="9" t="s">
        <v>743</v>
      </c>
      <c r="D192" s="9">
        <v>28</v>
      </c>
      <c r="E192" s="9" t="s">
        <v>118</v>
      </c>
      <c r="F192" s="9" t="s">
        <v>744</v>
      </c>
      <c r="G192" s="9" t="s">
        <v>745</v>
      </c>
      <c r="H192" s="10">
        <v>0</v>
      </c>
      <c r="I192" s="10">
        <v>0</v>
      </c>
      <c r="J192" s="10">
        <v>925000</v>
      </c>
      <c r="K192" s="10">
        <v>-573458</v>
      </c>
      <c r="L192" s="10">
        <v>1450000</v>
      </c>
      <c r="M192" s="10">
        <v>-122218</v>
      </c>
      <c r="N192" s="10">
        <v>1650000</v>
      </c>
      <c r="O192" s="10">
        <v>-742452</v>
      </c>
      <c r="P192" s="10">
        <v>1350000</v>
      </c>
      <c r="Q192" s="10">
        <v>-593164</v>
      </c>
      <c r="R192" s="10">
        <v>800000</v>
      </c>
      <c r="S192" s="10">
        <v>-852341</v>
      </c>
      <c r="T192" s="10">
        <v>9058633</v>
      </c>
      <c r="U192" s="11">
        <v>-2.1413959404681524</v>
      </c>
      <c r="V192" s="10">
        <v>6175000</v>
      </c>
      <c r="W192" s="10">
        <v>-2883633</v>
      </c>
    </row>
    <row r="193" spans="1:23" x14ac:dyDescent="0.25">
      <c r="A193" s="9" t="s">
        <v>694</v>
      </c>
      <c r="B193" s="9" t="s">
        <v>695</v>
      </c>
      <c r="C193" s="9" t="s">
        <v>229</v>
      </c>
      <c r="D193" s="9">
        <v>31</v>
      </c>
      <c r="E193" s="9" t="s">
        <v>746</v>
      </c>
      <c r="F193" s="9" t="s">
        <v>747</v>
      </c>
      <c r="G193" s="9" t="s">
        <v>748</v>
      </c>
      <c r="H193" s="10">
        <v>6750000</v>
      </c>
      <c r="I193" s="10">
        <v>2810371</v>
      </c>
      <c r="J193" s="10">
        <v>5250000</v>
      </c>
      <c r="K193" s="10">
        <v>1804681</v>
      </c>
      <c r="L193" s="10">
        <v>3750000</v>
      </c>
      <c r="M193" s="10">
        <v>298257</v>
      </c>
      <c r="N193" s="10">
        <v>6750000</v>
      </c>
      <c r="O193" s="10">
        <v>4328732</v>
      </c>
      <c r="P193" s="10">
        <v>7250000</v>
      </c>
      <c r="Q193" s="10">
        <v>10846763</v>
      </c>
      <c r="R193" s="10">
        <v>8000000</v>
      </c>
      <c r="S193" s="10">
        <v>4712715</v>
      </c>
      <c r="T193" s="10">
        <v>12948481</v>
      </c>
      <c r="U193" s="11">
        <v>1.5220841916980972</v>
      </c>
      <c r="V193" s="10">
        <v>37750000</v>
      </c>
      <c r="W193" s="10">
        <v>24801519</v>
      </c>
    </row>
    <row r="194" spans="1:23" x14ac:dyDescent="0.25">
      <c r="A194" s="9" t="s">
        <v>694</v>
      </c>
      <c r="B194" s="9" t="s">
        <v>695</v>
      </c>
      <c r="C194" s="9" t="s">
        <v>749</v>
      </c>
      <c r="D194" s="9">
        <v>28</v>
      </c>
      <c r="E194" s="9" t="s">
        <v>750</v>
      </c>
      <c r="F194" s="9" t="s">
        <v>751</v>
      </c>
      <c r="G194" s="9" t="s">
        <v>752</v>
      </c>
      <c r="H194" s="10">
        <v>0</v>
      </c>
      <c r="I194" s="10">
        <v>0</v>
      </c>
      <c r="J194" s="10">
        <v>4000000</v>
      </c>
      <c r="K194" s="10">
        <v>3410593</v>
      </c>
      <c r="L194" s="10">
        <v>4000000</v>
      </c>
      <c r="M194" s="10">
        <v>2383031</v>
      </c>
      <c r="N194" s="10">
        <v>6000000</v>
      </c>
      <c r="O194" s="10">
        <v>6430353</v>
      </c>
      <c r="P194" s="10">
        <v>10000000</v>
      </c>
      <c r="Q194" s="10">
        <v>6115651</v>
      </c>
      <c r="R194" s="10">
        <v>12000000</v>
      </c>
      <c r="S194" s="10">
        <v>3613633</v>
      </c>
      <c r="T194" s="10">
        <v>14046739</v>
      </c>
      <c r="U194" s="11">
        <v>1.6398474923611577</v>
      </c>
      <c r="V194" s="10">
        <v>36000000</v>
      </c>
      <c r="W194" s="10">
        <v>21953261</v>
      </c>
    </row>
    <row r="195" spans="1:23" x14ac:dyDescent="0.25">
      <c r="A195" s="9" t="s">
        <v>694</v>
      </c>
      <c r="B195" s="9" t="s">
        <v>695</v>
      </c>
      <c r="C195" s="9" t="s">
        <v>753</v>
      </c>
      <c r="D195" s="9">
        <v>32</v>
      </c>
      <c r="E195" s="9" t="s">
        <v>417</v>
      </c>
      <c r="F195" s="9" t="s">
        <v>754</v>
      </c>
      <c r="G195" s="9" t="s">
        <v>755</v>
      </c>
      <c r="H195" s="10">
        <v>2500000</v>
      </c>
      <c r="I195" s="10">
        <v>2544946</v>
      </c>
      <c r="J195" s="10">
        <v>3200000</v>
      </c>
      <c r="K195" s="10">
        <v>1138914</v>
      </c>
      <c r="L195" s="10">
        <v>2800000</v>
      </c>
      <c r="M195" s="10">
        <v>2132014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2684126</v>
      </c>
      <c r="U195" s="11">
        <v>1.4615172199397717</v>
      </c>
      <c r="V195" s="10">
        <v>8500000</v>
      </c>
      <c r="W195" s="10">
        <v>5815874</v>
      </c>
    </row>
    <row r="196" spans="1:23" x14ac:dyDescent="0.25">
      <c r="A196" s="9" t="s">
        <v>694</v>
      </c>
      <c r="B196" s="9" t="s">
        <v>695</v>
      </c>
      <c r="C196" s="9" t="s">
        <v>756</v>
      </c>
      <c r="D196" s="9">
        <v>28</v>
      </c>
      <c r="E196" s="9" t="s">
        <v>757</v>
      </c>
      <c r="F196" s="9" t="s">
        <v>504</v>
      </c>
      <c r="G196" s="9" t="s">
        <v>758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750000</v>
      </c>
      <c r="Q196" s="10">
        <v>757535</v>
      </c>
      <c r="R196" s="10">
        <v>630182.92682926834</v>
      </c>
      <c r="S196" s="10">
        <v>305222</v>
      </c>
      <c r="T196" s="10">
        <v>317425.92682926822</v>
      </c>
      <c r="U196" s="11">
        <v>1.298681567685998</v>
      </c>
      <c r="V196" s="10">
        <v>1380182.9268292682</v>
      </c>
      <c r="W196" s="10">
        <v>1062757</v>
      </c>
    </row>
    <row r="197" spans="1:23" x14ac:dyDescent="0.25">
      <c r="A197" s="9" t="s">
        <v>694</v>
      </c>
      <c r="B197" s="9" t="s">
        <v>695</v>
      </c>
      <c r="C197" s="9" t="s">
        <v>759</v>
      </c>
      <c r="D197" s="9">
        <v>29</v>
      </c>
      <c r="E197" s="9" t="s">
        <v>760</v>
      </c>
      <c r="F197" s="9" t="s">
        <v>504</v>
      </c>
      <c r="G197" s="9" t="s">
        <v>761</v>
      </c>
      <c r="H197" s="10">
        <v>0</v>
      </c>
      <c r="I197" s="10">
        <v>0</v>
      </c>
      <c r="J197" s="10">
        <v>0</v>
      </c>
      <c r="K197" s="10">
        <v>0</v>
      </c>
      <c r="L197" s="10">
        <v>2850000</v>
      </c>
      <c r="M197" s="10">
        <v>2519379</v>
      </c>
      <c r="N197" s="10">
        <v>3250000</v>
      </c>
      <c r="O197" s="10">
        <v>4211512</v>
      </c>
      <c r="P197" s="10">
        <v>4750000</v>
      </c>
      <c r="Q197" s="10">
        <v>4336817</v>
      </c>
      <c r="R197" s="10">
        <v>4750000</v>
      </c>
      <c r="S197" s="10">
        <v>1483798</v>
      </c>
      <c r="T197" s="10">
        <v>3048494</v>
      </c>
      <c r="U197" s="11">
        <v>1.2428787429970556</v>
      </c>
      <c r="V197" s="10">
        <v>15600000</v>
      </c>
      <c r="W197" s="10">
        <v>12551506</v>
      </c>
    </row>
    <row r="198" spans="1:23" x14ac:dyDescent="0.25">
      <c r="A198" s="9" t="s">
        <v>694</v>
      </c>
      <c r="B198" s="9" t="s">
        <v>695</v>
      </c>
      <c r="C198" s="9" t="s">
        <v>762</v>
      </c>
      <c r="D198" s="9">
        <v>31</v>
      </c>
      <c r="E198" s="9" t="s">
        <v>763</v>
      </c>
      <c r="F198" s="9" t="s">
        <v>764</v>
      </c>
      <c r="G198" s="9" t="s">
        <v>765</v>
      </c>
      <c r="H198" s="10">
        <v>3800000</v>
      </c>
      <c r="I198" s="10">
        <v>3998974</v>
      </c>
      <c r="J198" s="10">
        <v>3800000</v>
      </c>
      <c r="K198" s="10">
        <v>3933008</v>
      </c>
      <c r="L198" s="10">
        <v>3800000</v>
      </c>
      <c r="M198" s="10">
        <v>1890718</v>
      </c>
      <c r="N198" s="10">
        <v>3800000</v>
      </c>
      <c r="O198" s="10">
        <v>4880079</v>
      </c>
      <c r="P198" s="10">
        <v>6000000</v>
      </c>
      <c r="Q198" s="10">
        <v>6211815</v>
      </c>
      <c r="R198" s="10">
        <v>6000000</v>
      </c>
      <c r="S198" s="10">
        <v>3991445</v>
      </c>
      <c r="T198" s="10">
        <v>2293961</v>
      </c>
      <c r="U198" s="11">
        <v>1.0921046096490896</v>
      </c>
      <c r="V198" s="10">
        <v>27200000</v>
      </c>
      <c r="W198" s="10">
        <v>24906039</v>
      </c>
    </row>
    <row r="199" spans="1:23" x14ac:dyDescent="0.25">
      <c r="A199" s="9" t="s">
        <v>694</v>
      </c>
      <c r="B199" s="9" t="s">
        <v>695</v>
      </c>
      <c r="C199" s="9" t="s">
        <v>766</v>
      </c>
      <c r="D199" s="9">
        <v>31</v>
      </c>
      <c r="E199" s="9" t="s">
        <v>767</v>
      </c>
      <c r="F199" s="9" t="s">
        <v>768</v>
      </c>
      <c r="G199" s="9" t="s">
        <v>769</v>
      </c>
      <c r="H199" s="10">
        <v>0</v>
      </c>
      <c r="I199" s="10">
        <v>0</v>
      </c>
      <c r="J199" s="10">
        <v>850000</v>
      </c>
      <c r="K199" s="10">
        <v>1379595</v>
      </c>
      <c r="L199" s="10">
        <v>1000000</v>
      </c>
      <c r="M199" s="10">
        <v>16409</v>
      </c>
      <c r="N199" s="10">
        <v>1300000</v>
      </c>
      <c r="O199" s="10">
        <v>338172</v>
      </c>
      <c r="P199" s="10">
        <v>0</v>
      </c>
      <c r="Q199" s="10">
        <v>0</v>
      </c>
      <c r="R199" s="10">
        <v>0</v>
      </c>
      <c r="S199" s="10">
        <v>0</v>
      </c>
      <c r="T199" s="10">
        <v>1415824</v>
      </c>
      <c r="U199" s="11">
        <v>1.8164246304873324</v>
      </c>
      <c r="V199" s="10">
        <v>3150000</v>
      </c>
      <c r="W199" s="10">
        <v>1734176</v>
      </c>
    </row>
    <row r="200" spans="1:23" x14ac:dyDescent="0.25">
      <c r="A200" s="9" t="s">
        <v>694</v>
      </c>
      <c r="B200" s="9" t="s">
        <v>695</v>
      </c>
      <c r="C200" s="9" t="s">
        <v>770</v>
      </c>
      <c r="D200" s="9">
        <v>28</v>
      </c>
      <c r="E200" s="9" t="s">
        <v>771</v>
      </c>
      <c r="F200" s="9" t="s">
        <v>772</v>
      </c>
      <c r="G200" s="9" t="s">
        <v>773</v>
      </c>
      <c r="H200" s="10">
        <v>0</v>
      </c>
      <c r="I200" s="10">
        <v>0</v>
      </c>
      <c r="J200" s="10">
        <v>0</v>
      </c>
      <c r="K200" s="10">
        <v>0</v>
      </c>
      <c r="L200" s="10">
        <v>1300000</v>
      </c>
      <c r="M200" s="10">
        <v>2534281</v>
      </c>
      <c r="N200" s="10">
        <v>2500000</v>
      </c>
      <c r="O200" s="10">
        <v>4793679</v>
      </c>
      <c r="P200" s="10">
        <v>4000000</v>
      </c>
      <c r="Q200" s="10">
        <v>3871616</v>
      </c>
      <c r="R200" s="10">
        <v>4000000</v>
      </c>
      <c r="S200" s="10">
        <v>2838457</v>
      </c>
      <c r="T200" s="10">
        <v>-2238033</v>
      </c>
      <c r="U200" s="11">
        <v>0.84057360457836228</v>
      </c>
      <c r="V200" s="10">
        <v>11800000</v>
      </c>
      <c r="W200" s="10">
        <v>14038033</v>
      </c>
    </row>
    <row r="201" spans="1:23" x14ac:dyDescent="0.25">
      <c r="A201" s="9" t="s">
        <v>694</v>
      </c>
      <c r="B201" s="9" t="s">
        <v>695</v>
      </c>
      <c r="C201" s="9" t="s">
        <v>774</v>
      </c>
      <c r="D201" s="9">
        <v>28</v>
      </c>
      <c r="E201" s="9" t="s">
        <v>775</v>
      </c>
      <c r="F201" s="9" t="s">
        <v>776</v>
      </c>
      <c r="G201" s="9" t="s">
        <v>777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125000</v>
      </c>
      <c r="O201" s="10">
        <v>193890</v>
      </c>
      <c r="P201" s="10">
        <v>200000</v>
      </c>
      <c r="Q201" s="10">
        <v>0</v>
      </c>
      <c r="R201" s="10">
        <v>0</v>
      </c>
      <c r="S201" s="10">
        <v>0</v>
      </c>
      <c r="T201" s="10">
        <v>131110</v>
      </c>
      <c r="U201" s="11">
        <v>1.6762081592655629</v>
      </c>
      <c r="V201" s="10">
        <v>325000</v>
      </c>
      <c r="W201" s="10">
        <v>193890</v>
      </c>
    </row>
    <row r="202" spans="1:23" x14ac:dyDescent="0.25">
      <c r="A202" s="9" t="s">
        <v>694</v>
      </c>
      <c r="B202" s="9" t="s">
        <v>695</v>
      </c>
      <c r="C202" s="9" t="s">
        <v>778</v>
      </c>
      <c r="D202" s="9">
        <v>30</v>
      </c>
      <c r="E202" s="9" t="s">
        <v>779</v>
      </c>
      <c r="F202" s="9" t="s">
        <v>780</v>
      </c>
      <c r="G202" s="9" t="s">
        <v>781</v>
      </c>
      <c r="H202" s="10">
        <v>700000</v>
      </c>
      <c r="I202" s="10">
        <v>4528719</v>
      </c>
      <c r="J202" s="10">
        <v>2250000</v>
      </c>
      <c r="K202" s="10">
        <v>2328589</v>
      </c>
      <c r="L202" s="10">
        <v>2250000</v>
      </c>
      <c r="M202" s="10">
        <v>834161</v>
      </c>
      <c r="N202" s="10">
        <v>3500000</v>
      </c>
      <c r="O202" s="10">
        <v>1949752</v>
      </c>
      <c r="P202" s="10">
        <v>3000000</v>
      </c>
      <c r="Q202" s="10">
        <v>3214411</v>
      </c>
      <c r="R202" s="10">
        <v>775000</v>
      </c>
      <c r="S202" s="10">
        <v>1207818</v>
      </c>
      <c r="T202" s="10">
        <v>-1588450</v>
      </c>
      <c r="U202" s="11">
        <v>0.88705118587544307</v>
      </c>
      <c r="V202" s="10">
        <v>12475000</v>
      </c>
      <c r="W202" s="10">
        <v>14063450</v>
      </c>
    </row>
    <row r="203" spans="1:23" x14ac:dyDescent="0.25">
      <c r="A203" s="9" t="s">
        <v>694</v>
      </c>
      <c r="B203" s="9" t="s">
        <v>695</v>
      </c>
      <c r="C203" s="9" t="s">
        <v>782</v>
      </c>
      <c r="D203" s="9">
        <v>25</v>
      </c>
      <c r="E203" s="9" t="s">
        <v>783</v>
      </c>
      <c r="F203" s="9" t="s">
        <v>784</v>
      </c>
      <c r="G203" s="9" t="s">
        <v>785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750000</v>
      </c>
      <c r="Q203" s="10">
        <v>2216197</v>
      </c>
      <c r="R203" s="10">
        <v>1400000</v>
      </c>
      <c r="S203" s="10">
        <v>3361328</v>
      </c>
      <c r="T203" s="10">
        <v>-3427525</v>
      </c>
      <c r="U203" s="11">
        <v>0.38547563659508471</v>
      </c>
      <c r="V203" s="10">
        <v>2150000</v>
      </c>
      <c r="W203" s="10">
        <v>5577525</v>
      </c>
    </row>
    <row r="204" spans="1:23" x14ac:dyDescent="0.25">
      <c r="A204" s="9" t="s">
        <v>694</v>
      </c>
      <c r="B204" s="9" t="s">
        <v>695</v>
      </c>
      <c r="C204" s="9" t="s">
        <v>786</v>
      </c>
      <c r="D204" s="9">
        <v>27</v>
      </c>
      <c r="E204" s="9" t="s">
        <v>787</v>
      </c>
      <c r="F204" s="9" t="b">
        <v>1</v>
      </c>
      <c r="G204" s="9" t="s">
        <v>788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200000</v>
      </c>
      <c r="O204" s="10">
        <v>382779</v>
      </c>
      <c r="P204" s="10">
        <v>325000</v>
      </c>
      <c r="Q204" s="10">
        <v>566990</v>
      </c>
      <c r="R204" s="10">
        <v>350000</v>
      </c>
      <c r="S204" s="10">
        <v>149857</v>
      </c>
      <c r="T204" s="10">
        <v>-224626</v>
      </c>
      <c r="U204" s="11">
        <v>0.79572509198582064</v>
      </c>
      <c r="V204" s="10">
        <v>875000</v>
      </c>
      <c r="W204" s="10">
        <v>1099626</v>
      </c>
    </row>
    <row r="205" spans="1:23" x14ac:dyDescent="0.25">
      <c r="A205" s="9" t="s">
        <v>694</v>
      </c>
      <c r="B205" s="9" t="s">
        <v>695</v>
      </c>
      <c r="C205" s="9" t="s">
        <v>789</v>
      </c>
      <c r="D205" s="9">
        <v>27</v>
      </c>
      <c r="E205" s="9" t="s">
        <v>790</v>
      </c>
      <c r="F205" s="9" t="s">
        <v>791</v>
      </c>
      <c r="G205" s="9" t="s">
        <v>792</v>
      </c>
      <c r="H205" s="10">
        <v>0</v>
      </c>
      <c r="I205" s="10">
        <v>0</v>
      </c>
      <c r="J205" s="10">
        <v>12000000</v>
      </c>
      <c r="K205" s="10">
        <v>9468773</v>
      </c>
      <c r="L205" s="10">
        <v>10570000</v>
      </c>
      <c r="M205" s="10">
        <v>8249883</v>
      </c>
      <c r="N205" s="10">
        <v>7700000</v>
      </c>
      <c r="O205" s="10">
        <v>10742902</v>
      </c>
      <c r="P205" s="10">
        <v>6000000</v>
      </c>
      <c r="Q205" s="10">
        <v>10650509</v>
      </c>
      <c r="R205" s="10">
        <v>6025000</v>
      </c>
      <c r="S205" s="10">
        <v>13097238</v>
      </c>
      <c r="T205" s="10">
        <v>-9914305</v>
      </c>
      <c r="U205" s="11">
        <v>0.81010463556256873</v>
      </c>
      <c r="V205" s="10">
        <v>42295000</v>
      </c>
      <c r="W205" s="10">
        <v>52209305</v>
      </c>
    </row>
    <row r="206" spans="1:23" x14ac:dyDescent="0.25">
      <c r="A206" s="9" t="s">
        <v>694</v>
      </c>
      <c r="B206" s="9" t="s">
        <v>695</v>
      </c>
      <c r="C206" s="9" t="s">
        <v>793</v>
      </c>
      <c r="D206" s="9">
        <v>23</v>
      </c>
      <c r="E206" s="9" t="s">
        <v>794</v>
      </c>
      <c r="F206" s="9" t="s">
        <v>795</v>
      </c>
      <c r="G206" s="9" t="s">
        <v>796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5000000</v>
      </c>
      <c r="S206" s="10">
        <v>5210154</v>
      </c>
      <c r="T206" s="10">
        <v>-210154</v>
      </c>
      <c r="U206" s="11">
        <v>0.95966453198888169</v>
      </c>
      <c r="V206" s="10">
        <v>5000000</v>
      </c>
      <c r="W206" s="10">
        <v>5210154</v>
      </c>
    </row>
    <row r="207" spans="1:23" x14ac:dyDescent="0.25">
      <c r="A207" s="9" t="s">
        <v>797</v>
      </c>
      <c r="B207" s="9" t="s">
        <v>798</v>
      </c>
      <c r="C207" s="9" t="s">
        <v>799</v>
      </c>
      <c r="D207" s="9">
        <v>31</v>
      </c>
      <c r="E207" s="9" t="s">
        <v>800</v>
      </c>
      <c r="F207" s="9" t="s">
        <v>801</v>
      </c>
      <c r="G207" s="9" t="s">
        <v>802</v>
      </c>
      <c r="H207" s="10">
        <v>650000</v>
      </c>
      <c r="I207" s="10">
        <v>1762809</v>
      </c>
      <c r="J207" s="10">
        <v>700000</v>
      </c>
      <c r="K207" s="10">
        <v>477546</v>
      </c>
      <c r="L207" s="10">
        <v>0</v>
      </c>
      <c r="M207" s="10">
        <v>0</v>
      </c>
      <c r="N207" s="10">
        <v>150000</v>
      </c>
      <c r="O207" s="10">
        <v>81520</v>
      </c>
      <c r="P207" s="10">
        <v>0</v>
      </c>
      <c r="Q207" s="10">
        <v>0</v>
      </c>
      <c r="R207" s="10">
        <v>0</v>
      </c>
      <c r="S207" s="10">
        <v>0</v>
      </c>
      <c r="T207" s="10">
        <v>-821875</v>
      </c>
      <c r="U207" s="11">
        <v>0.6460296096904441</v>
      </c>
      <c r="V207" s="10">
        <v>1500000</v>
      </c>
      <c r="W207" s="10">
        <v>2321875</v>
      </c>
    </row>
    <row r="208" spans="1:23" x14ac:dyDescent="0.25">
      <c r="A208" s="9" t="s">
        <v>797</v>
      </c>
      <c r="B208" s="9" t="s">
        <v>798</v>
      </c>
      <c r="C208" s="9" t="s">
        <v>803</v>
      </c>
      <c r="D208" s="9">
        <v>24</v>
      </c>
      <c r="E208" s="9" t="s">
        <v>804</v>
      </c>
      <c r="F208" s="9" t="s">
        <v>805</v>
      </c>
      <c r="G208" s="9" t="s">
        <v>806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825000</v>
      </c>
      <c r="S208" s="10">
        <v>808216</v>
      </c>
      <c r="T208" s="10">
        <v>16784</v>
      </c>
      <c r="U208" s="11">
        <v>1.0207667257267858</v>
      </c>
      <c r="V208" s="10">
        <v>825000</v>
      </c>
      <c r="W208" s="10">
        <v>808216</v>
      </c>
    </row>
    <row r="209" spans="1:23" x14ac:dyDescent="0.25">
      <c r="A209" s="9" t="s">
        <v>797</v>
      </c>
      <c r="B209" s="9" t="s">
        <v>798</v>
      </c>
      <c r="C209" s="9" t="s">
        <v>807</v>
      </c>
      <c r="D209" s="9">
        <v>25</v>
      </c>
      <c r="E209" s="9" t="s">
        <v>787</v>
      </c>
      <c r="F209" s="9" t="s">
        <v>808</v>
      </c>
      <c r="G209" s="9" t="s">
        <v>809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775000</v>
      </c>
      <c r="S209" s="10">
        <v>756141</v>
      </c>
      <c r="T209" s="10">
        <v>18859</v>
      </c>
      <c r="U209" s="11">
        <v>1.0249411154797849</v>
      </c>
      <c r="V209" s="10">
        <v>775000</v>
      </c>
      <c r="W209" s="10">
        <v>756141</v>
      </c>
    </row>
    <row r="210" spans="1:23" x14ac:dyDescent="0.25">
      <c r="A210" s="9" t="s">
        <v>797</v>
      </c>
      <c r="B210" s="9" t="s">
        <v>798</v>
      </c>
      <c r="C210" s="9" t="s">
        <v>810</v>
      </c>
      <c r="D210" s="9">
        <v>27</v>
      </c>
      <c r="E210" s="9" t="s">
        <v>811</v>
      </c>
      <c r="F210" s="9" t="s">
        <v>812</v>
      </c>
      <c r="G210" s="9" t="s">
        <v>813</v>
      </c>
      <c r="H210" s="10">
        <v>0</v>
      </c>
      <c r="I210" s="10">
        <v>0</v>
      </c>
      <c r="J210" s="10">
        <v>0</v>
      </c>
      <c r="K210" s="10">
        <v>0</v>
      </c>
      <c r="L210" s="10">
        <v>70000</v>
      </c>
      <c r="M210" s="10">
        <v>1435504</v>
      </c>
      <c r="N210" s="10">
        <v>0</v>
      </c>
      <c r="O210" s="10">
        <v>0</v>
      </c>
      <c r="P210" s="10">
        <v>750000</v>
      </c>
      <c r="Q210" s="10">
        <v>674840</v>
      </c>
      <c r="R210" s="10">
        <v>0</v>
      </c>
      <c r="S210" s="10">
        <v>0</v>
      </c>
      <c r="T210" s="10">
        <v>-1290344</v>
      </c>
      <c r="U210" s="11">
        <v>0.3885622438806185</v>
      </c>
      <c r="V210" s="10">
        <v>820000</v>
      </c>
      <c r="W210" s="10">
        <v>2110344</v>
      </c>
    </row>
    <row r="211" spans="1:23" x14ac:dyDescent="0.25">
      <c r="A211" s="9" t="s">
        <v>797</v>
      </c>
      <c r="B211" s="9" t="s">
        <v>798</v>
      </c>
      <c r="C211" s="9" t="s">
        <v>814</v>
      </c>
      <c r="D211" s="9">
        <v>26</v>
      </c>
      <c r="E211" s="9" t="s">
        <v>172</v>
      </c>
      <c r="F211" s="9" t="s">
        <v>815</v>
      </c>
      <c r="G211" s="9" t="s">
        <v>816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100000</v>
      </c>
      <c r="O211" s="10">
        <v>-187708</v>
      </c>
      <c r="P211" s="10">
        <v>275000</v>
      </c>
      <c r="Q211" s="10">
        <v>168956</v>
      </c>
      <c r="R211" s="10">
        <v>0</v>
      </c>
      <c r="S211" s="10">
        <v>0</v>
      </c>
      <c r="T211" s="10">
        <v>393752</v>
      </c>
      <c r="U211" s="11">
        <v>-19.997866894197951</v>
      </c>
      <c r="V211" s="10">
        <v>375000</v>
      </c>
      <c r="W211" s="10">
        <v>-18752</v>
      </c>
    </row>
    <row r="212" spans="1:23" x14ac:dyDescent="0.25">
      <c r="A212" s="9" t="s">
        <v>797</v>
      </c>
      <c r="B212" s="9" t="s">
        <v>798</v>
      </c>
      <c r="C212" s="9" t="s">
        <v>817</v>
      </c>
      <c r="D212" s="9">
        <v>25</v>
      </c>
      <c r="E212" s="9" t="s">
        <v>125</v>
      </c>
      <c r="F212" s="9" t="s">
        <v>818</v>
      </c>
      <c r="G212" s="9" t="s">
        <v>819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900000</v>
      </c>
      <c r="Q212" s="10">
        <v>2362581</v>
      </c>
      <c r="R212" s="10">
        <v>2000000</v>
      </c>
      <c r="S212" s="10">
        <v>2417586</v>
      </c>
      <c r="T212" s="10">
        <v>-1880167</v>
      </c>
      <c r="U212" s="11">
        <v>0.60667336517740911</v>
      </c>
      <c r="V212" s="10">
        <v>2900000</v>
      </c>
      <c r="W212" s="10">
        <v>4780167</v>
      </c>
    </row>
    <row r="213" spans="1:23" x14ac:dyDescent="0.25">
      <c r="A213" s="9" t="s">
        <v>797</v>
      </c>
      <c r="B213" s="9" t="s">
        <v>798</v>
      </c>
      <c r="C213" s="9" t="s">
        <v>820</v>
      </c>
      <c r="D213" s="9">
        <v>28</v>
      </c>
      <c r="E213" s="9" t="s">
        <v>46</v>
      </c>
      <c r="F213" s="9" t="s">
        <v>821</v>
      </c>
      <c r="G213" s="9" t="s">
        <v>822</v>
      </c>
      <c r="H213" s="10">
        <v>0</v>
      </c>
      <c r="I213" s="10">
        <v>0</v>
      </c>
      <c r="J213" s="10">
        <v>2200000</v>
      </c>
      <c r="K213" s="10">
        <v>3635124</v>
      </c>
      <c r="L213" s="10">
        <v>3500000</v>
      </c>
      <c r="M213" s="10">
        <v>1068259</v>
      </c>
      <c r="N213" s="10">
        <v>2500000</v>
      </c>
      <c r="O213" s="10">
        <v>2686908</v>
      </c>
      <c r="P213" s="10">
        <v>3500000</v>
      </c>
      <c r="Q213" s="10">
        <v>6734925</v>
      </c>
      <c r="R213" s="10">
        <v>5700000</v>
      </c>
      <c r="S213" s="10">
        <v>5714043</v>
      </c>
      <c r="T213" s="10">
        <v>-2439259</v>
      </c>
      <c r="U213" s="11">
        <v>0.87704888574719453</v>
      </c>
      <c r="V213" s="10">
        <v>17400000</v>
      </c>
      <c r="W213" s="10">
        <v>19839259</v>
      </c>
    </row>
    <row r="214" spans="1:23" x14ac:dyDescent="0.25">
      <c r="A214" s="9" t="s">
        <v>797</v>
      </c>
      <c r="B214" s="9" t="s">
        <v>798</v>
      </c>
      <c r="C214" s="9" t="s">
        <v>823</v>
      </c>
      <c r="D214" s="9">
        <v>27</v>
      </c>
      <c r="E214" s="9" t="s">
        <v>125</v>
      </c>
      <c r="F214" s="9" t="s">
        <v>824</v>
      </c>
      <c r="G214" s="9" t="s">
        <v>825</v>
      </c>
      <c r="H214" s="10">
        <v>0</v>
      </c>
      <c r="I214" s="10">
        <v>0</v>
      </c>
      <c r="J214" s="10">
        <v>0</v>
      </c>
      <c r="K214" s="10">
        <v>0</v>
      </c>
      <c r="L214" s="10">
        <v>1475000</v>
      </c>
      <c r="M214" s="10">
        <v>4701649</v>
      </c>
      <c r="N214" s="10">
        <v>2950000</v>
      </c>
      <c r="O214" s="10">
        <v>3057420</v>
      </c>
      <c r="P214" s="10">
        <v>4425000</v>
      </c>
      <c r="Q214" s="10">
        <v>2205814</v>
      </c>
      <c r="R214" s="10">
        <v>6760000</v>
      </c>
      <c r="S214" s="10">
        <v>2037124</v>
      </c>
      <c r="T214" s="10">
        <v>3607993</v>
      </c>
      <c r="U214" s="11">
        <v>1.3006158053398902</v>
      </c>
      <c r="V214" s="10">
        <v>15610000</v>
      </c>
      <c r="W214" s="10">
        <v>12002007</v>
      </c>
    </row>
    <row r="215" spans="1:23" x14ac:dyDescent="0.25">
      <c r="A215" s="9" t="s">
        <v>797</v>
      </c>
      <c r="B215" s="9" t="s">
        <v>798</v>
      </c>
      <c r="C215" s="9" t="s">
        <v>826</v>
      </c>
      <c r="D215" s="9">
        <v>33</v>
      </c>
      <c r="E215" s="9" t="s">
        <v>827</v>
      </c>
      <c r="F215" s="9" t="s">
        <v>828</v>
      </c>
      <c r="G215" s="9" t="s">
        <v>829</v>
      </c>
      <c r="H215" s="10">
        <v>1600000</v>
      </c>
      <c r="I215" s="10">
        <v>3026942</v>
      </c>
      <c r="J215" s="10">
        <v>3500000</v>
      </c>
      <c r="K215" s="10">
        <v>3152739</v>
      </c>
      <c r="L215" s="10">
        <v>3500000</v>
      </c>
      <c r="M215" s="10">
        <v>530302</v>
      </c>
      <c r="N215" s="10">
        <v>3500000</v>
      </c>
      <c r="O215" s="10">
        <v>3091330</v>
      </c>
      <c r="P215" s="10">
        <v>4250000</v>
      </c>
      <c r="Q215" s="10">
        <v>1852969</v>
      </c>
      <c r="R215" s="10">
        <v>5250000</v>
      </c>
      <c r="S215" s="10">
        <v>2476351</v>
      </c>
      <c r="T215" s="10">
        <v>7469367</v>
      </c>
      <c r="U215" s="11">
        <v>1.5285939419699033</v>
      </c>
      <c r="V215" s="10">
        <v>21600000</v>
      </c>
      <c r="W215" s="10">
        <v>14130633</v>
      </c>
    </row>
    <row r="216" spans="1:23" x14ac:dyDescent="0.25">
      <c r="A216" s="9" t="s">
        <v>797</v>
      </c>
      <c r="B216" s="9" t="s">
        <v>798</v>
      </c>
      <c r="C216" s="9" t="s">
        <v>830</v>
      </c>
      <c r="D216" s="9">
        <v>27</v>
      </c>
      <c r="E216" s="9" t="s">
        <v>289</v>
      </c>
      <c r="F216" s="9" t="s">
        <v>831</v>
      </c>
      <c r="G216" s="9" t="s">
        <v>832</v>
      </c>
      <c r="H216" s="10">
        <v>0</v>
      </c>
      <c r="I216" s="10">
        <v>0</v>
      </c>
      <c r="J216" s="10">
        <v>0</v>
      </c>
      <c r="K216" s="10">
        <v>0</v>
      </c>
      <c r="L216" s="10">
        <v>70000</v>
      </c>
      <c r="M216" s="10">
        <v>79820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-9820</v>
      </c>
      <c r="U216" s="11">
        <v>0.87697318967677274</v>
      </c>
      <c r="V216" s="10">
        <v>70000</v>
      </c>
      <c r="W216" s="10">
        <v>79820</v>
      </c>
    </row>
    <row r="217" spans="1:23" x14ac:dyDescent="0.25">
      <c r="A217" s="9" t="s">
        <v>797</v>
      </c>
      <c r="B217" s="9" t="s">
        <v>798</v>
      </c>
      <c r="C217" s="9" t="s">
        <v>833</v>
      </c>
      <c r="D217" s="9">
        <v>26</v>
      </c>
      <c r="E217" s="9" t="s">
        <v>73</v>
      </c>
      <c r="F217" s="9" t="s">
        <v>834</v>
      </c>
      <c r="G217" s="9" t="s">
        <v>835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750000</v>
      </c>
      <c r="O217" s="10">
        <v>1486168</v>
      </c>
      <c r="P217" s="10">
        <v>775000</v>
      </c>
      <c r="Q217" s="10">
        <v>339286</v>
      </c>
      <c r="R217" s="10">
        <v>850000</v>
      </c>
      <c r="S217" s="10">
        <v>347604</v>
      </c>
      <c r="T217" s="10">
        <v>201942</v>
      </c>
      <c r="U217" s="11">
        <v>1.0929298711769313</v>
      </c>
      <c r="V217" s="10">
        <v>2375000</v>
      </c>
      <c r="W217" s="10">
        <v>2173058</v>
      </c>
    </row>
    <row r="218" spans="1:23" x14ac:dyDescent="0.25">
      <c r="A218" s="9" t="s">
        <v>797</v>
      </c>
      <c r="B218" s="9" t="s">
        <v>798</v>
      </c>
      <c r="C218" s="9" t="s">
        <v>836</v>
      </c>
      <c r="D218" s="9">
        <v>31</v>
      </c>
      <c r="E218" s="9" t="s">
        <v>262</v>
      </c>
      <c r="F218" s="9" t="s">
        <v>837</v>
      </c>
      <c r="G218" s="9" t="s">
        <v>838</v>
      </c>
      <c r="H218" s="10">
        <v>1050000</v>
      </c>
      <c r="I218" s="10">
        <v>1857376</v>
      </c>
      <c r="J218" s="10">
        <v>1000000</v>
      </c>
      <c r="K218" s="10">
        <v>2492248</v>
      </c>
      <c r="L218" s="10">
        <v>1000000</v>
      </c>
      <c r="M218" s="10">
        <v>2026531</v>
      </c>
      <c r="N218" s="10">
        <v>2000000</v>
      </c>
      <c r="O218" s="10">
        <v>1396499</v>
      </c>
      <c r="P218" s="10">
        <v>1100000</v>
      </c>
      <c r="Q218" s="10">
        <v>2569193</v>
      </c>
      <c r="R218" s="10">
        <v>1100000</v>
      </c>
      <c r="S218" s="10">
        <v>219769</v>
      </c>
      <c r="T218" s="10">
        <v>-3311616</v>
      </c>
      <c r="U218" s="11">
        <v>0.68644798296018339</v>
      </c>
      <c r="V218" s="10">
        <v>7250000</v>
      </c>
      <c r="W218" s="10">
        <v>10561616</v>
      </c>
    </row>
    <row r="219" spans="1:23" x14ac:dyDescent="0.25">
      <c r="A219" s="9" t="s">
        <v>797</v>
      </c>
      <c r="B219" s="9" t="s">
        <v>798</v>
      </c>
      <c r="C219" s="9" t="s">
        <v>839</v>
      </c>
      <c r="D219" s="9">
        <v>24</v>
      </c>
      <c r="E219" s="9" t="s">
        <v>425</v>
      </c>
      <c r="F219" s="9" t="s">
        <v>840</v>
      </c>
      <c r="G219" s="9" t="s">
        <v>841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5000000</v>
      </c>
      <c r="O219" s="10">
        <v>4684236</v>
      </c>
      <c r="P219" s="10">
        <v>5800000</v>
      </c>
      <c r="Q219" s="10">
        <v>8626910</v>
      </c>
      <c r="R219" s="10">
        <v>7200000</v>
      </c>
      <c r="S219" s="10">
        <v>7022537</v>
      </c>
      <c r="T219" s="10">
        <v>-2333683</v>
      </c>
      <c r="U219" s="11">
        <v>0.88523067857406845</v>
      </c>
      <c r="V219" s="10">
        <v>18000000</v>
      </c>
      <c r="W219" s="10">
        <v>20333683</v>
      </c>
    </row>
    <row r="220" spans="1:23" x14ac:dyDescent="0.25">
      <c r="A220" s="9" t="s">
        <v>797</v>
      </c>
      <c r="B220" s="9" t="s">
        <v>798</v>
      </c>
      <c r="C220" s="9" t="s">
        <v>842</v>
      </c>
      <c r="D220" s="9">
        <v>30</v>
      </c>
      <c r="E220" s="9" t="s">
        <v>843</v>
      </c>
      <c r="F220" s="9" t="s">
        <v>844</v>
      </c>
      <c r="G220" s="9" t="s">
        <v>845</v>
      </c>
      <c r="H220" s="10">
        <v>150000</v>
      </c>
      <c r="I220" s="10">
        <v>460874</v>
      </c>
      <c r="J220" s="10">
        <v>150000</v>
      </c>
      <c r="K220" s="10">
        <v>-59049</v>
      </c>
      <c r="L220" s="10">
        <v>700000</v>
      </c>
      <c r="M220" s="10">
        <v>218813</v>
      </c>
      <c r="N220" s="10">
        <v>0</v>
      </c>
      <c r="O220" s="10">
        <v>0</v>
      </c>
      <c r="P220" s="10">
        <v>275000</v>
      </c>
      <c r="Q220" s="10">
        <v>105875</v>
      </c>
      <c r="R220" s="10">
        <v>275000</v>
      </c>
      <c r="S220" s="10">
        <v>2556</v>
      </c>
      <c r="T220" s="10">
        <v>820931</v>
      </c>
      <c r="U220" s="11">
        <v>2.1259990481010713</v>
      </c>
      <c r="V220" s="10">
        <v>1550000</v>
      </c>
      <c r="W220" s="10">
        <v>729069</v>
      </c>
    </row>
    <row r="221" spans="1:23" x14ac:dyDescent="0.25">
      <c r="A221" s="9" t="s">
        <v>797</v>
      </c>
      <c r="B221" s="9" t="s">
        <v>798</v>
      </c>
      <c r="C221" s="9" t="s">
        <v>439</v>
      </c>
      <c r="D221" s="9">
        <v>30</v>
      </c>
      <c r="E221" s="9" t="s">
        <v>846</v>
      </c>
      <c r="F221" s="9" t="s">
        <v>847</v>
      </c>
      <c r="G221" s="9" t="s">
        <v>848</v>
      </c>
      <c r="H221" s="10">
        <v>5200000</v>
      </c>
      <c r="I221" s="10">
        <v>2735822</v>
      </c>
      <c r="J221" s="10">
        <v>7400000</v>
      </c>
      <c r="K221" s="10">
        <v>3461668</v>
      </c>
      <c r="L221" s="10">
        <v>4800000</v>
      </c>
      <c r="M221" s="10">
        <v>2274688</v>
      </c>
      <c r="N221" s="10">
        <v>7400000</v>
      </c>
      <c r="O221" s="10">
        <v>4149863</v>
      </c>
      <c r="P221" s="10">
        <v>5200000</v>
      </c>
      <c r="Q221" s="10">
        <v>1214914</v>
      </c>
      <c r="R221" s="10">
        <v>3900000</v>
      </c>
      <c r="S221" s="10">
        <v>196372</v>
      </c>
      <c r="T221" s="10">
        <v>19866673</v>
      </c>
      <c r="U221" s="11">
        <v>2.4156780498309489</v>
      </c>
      <c r="V221" s="10">
        <v>33900000</v>
      </c>
      <c r="W221" s="10">
        <v>14033327</v>
      </c>
    </row>
    <row r="222" spans="1:23" x14ac:dyDescent="0.25">
      <c r="A222" s="9" t="s">
        <v>797</v>
      </c>
      <c r="B222" s="9" t="s">
        <v>798</v>
      </c>
      <c r="C222" s="9" t="s">
        <v>849</v>
      </c>
      <c r="D222" s="9">
        <v>34</v>
      </c>
      <c r="E222" s="9" t="s">
        <v>577</v>
      </c>
      <c r="F222" s="9" t="s">
        <v>850</v>
      </c>
      <c r="G222" s="9" t="s">
        <v>851</v>
      </c>
      <c r="H222" s="10">
        <v>6000000</v>
      </c>
      <c r="I222" s="10">
        <v>5904682</v>
      </c>
      <c r="J222" s="10">
        <v>7250000</v>
      </c>
      <c r="K222" s="10">
        <v>5843881</v>
      </c>
      <c r="L222" s="10">
        <v>4750000</v>
      </c>
      <c r="M222" s="10">
        <v>5729323</v>
      </c>
      <c r="N222" s="10">
        <v>7000000</v>
      </c>
      <c r="O222" s="10">
        <v>3659808</v>
      </c>
      <c r="P222" s="10">
        <v>4750000</v>
      </c>
      <c r="Q222" s="10">
        <v>8614212</v>
      </c>
      <c r="R222" s="10">
        <v>3750000</v>
      </c>
      <c r="S222" s="10">
        <v>4768079</v>
      </c>
      <c r="T222" s="10">
        <v>-1019985</v>
      </c>
      <c r="U222" s="11">
        <v>0.97045233362644856</v>
      </c>
      <c r="V222" s="10">
        <v>33500000</v>
      </c>
      <c r="W222" s="10">
        <v>34519985</v>
      </c>
    </row>
    <row r="223" spans="1:23" x14ac:dyDescent="0.25">
      <c r="A223" s="9" t="s">
        <v>797</v>
      </c>
      <c r="B223" s="9" t="s">
        <v>798</v>
      </c>
      <c r="C223" s="9" t="s">
        <v>852</v>
      </c>
      <c r="D223" s="9">
        <v>28</v>
      </c>
      <c r="E223" s="9" t="s">
        <v>853</v>
      </c>
      <c r="F223" s="9" t="s">
        <v>854</v>
      </c>
      <c r="G223" s="9" t="s">
        <v>855</v>
      </c>
      <c r="H223" s="10">
        <v>7000000</v>
      </c>
      <c r="I223" s="10">
        <v>4471124</v>
      </c>
      <c r="J223" s="10">
        <v>9000000</v>
      </c>
      <c r="K223" s="10">
        <v>5909691</v>
      </c>
      <c r="L223" s="10">
        <v>6000000</v>
      </c>
      <c r="M223" s="10">
        <v>3396785</v>
      </c>
      <c r="N223" s="10">
        <v>9000000</v>
      </c>
      <c r="O223" s="10">
        <v>10538748</v>
      </c>
      <c r="P223" s="10">
        <v>6000000</v>
      </c>
      <c r="Q223" s="10">
        <v>6293991</v>
      </c>
      <c r="R223" s="10">
        <v>7000000</v>
      </c>
      <c r="S223" s="10">
        <v>5211291</v>
      </c>
      <c r="T223" s="10">
        <v>8178370</v>
      </c>
      <c r="U223" s="11">
        <v>1.2283081478983509</v>
      </c>
      <c r="V223" s="10">
        <v>44000000</v>
      </c>
      <c r="W223" s="10">
        <v>35821630</v>
      </c>
    </row>
    <row r="224" spans="1:23" x14ac:dyDescent="0.25">
      <c r="A224" s="9" t="s">
        <v>797</v>
      </c>
      <c r="B224" s="9" t="s">
        <v>798</v>
      </c>
      <c r="C224" s="9" t="s">
        <v>856</v>
      </c>
      <c r="D224" s="9">
        <v>35</v>
      </c>
      <c r="E224" s="9" t="s">
        <v>857</v>
      </c>
      <c r="F224" s="9" t="s">
        <v>858</v>
      </c>
      <c r="G224" s="9" t="s">
        <v>859</v>
      </c>
      <c r="H224" s="10">
        <v>5000000</v>
      </c>
      <c r="I224" s="10">
        <v>2873782</v>
      </c>
      <c r="J224" s="10">
        <v>4000000</v>
      </c>
      <c r="K224" s="10">
        <v>3277012</v>
      </c>
      <c r="L224" s="10">
        <v>2500000</v>
      </c>
      <c r="M224" s="10">
        <v>1746668</v>
      </c>
      <c r="N224" s="10">
        <v>3000000</v>
      </c>
      <c r="O224" s="10">
        <v>2563112</v>
      </c>
      <c r="P224" s="10">
        <v>3000000</v>
      </c>
      <c r="Q224" s="10">
        <v>2305747</v>
      </c>
      <c r="R224" s="10">
        <v>2450000</v>
      </c>
      <c r="S224" s="10">
        <v>2756276</v>
      </c>
      <c r="T224" s="10">
        <v>4427403</v>
      </c>
      <c r="U224" s="11">
        <v>1.2852230847711887</v>
      </c>
      <c r="V224" s="10">
        <v>19950000</v>
      </c>
      <c r="W224" s="10">
        <v>15522597</v>
      </c>
    </row>
    <row r="225" spans="1:23" x14ac:dyDescent="0.25">
      <c r="A225" s="9" t="s">
        <v>797</v>
      </c>
      <c r="B225" s="9" t="s">
        <v>798</v>
      </c>
      <c r="C225" s="9" t="s">
        <v>860</v>
      </c>
      <c r="D225" s="9">
        <v>24</v>
      </c>
      <c r="E225" s="9" t="s">
        <v>861</v>
      </c>
      <c r="F225" s="9" t="s">
        <v>862</v>
      </c>
      <c r="G225" s="9" t="s">
        <v>863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165853.65853658537</v>
      </c>
      <c r="S225" s="10">
        <v>880083</v>
      </c>
      <c r="T225" s="10">
        <v>-714229.3414634146</v>
      </c>
      <c r="U225" s="11">
        <v>0.18845229204130221</v>
      </c>
      <c r="V225" s="10">
        <v>165853.65853658537</v>
      </c>
      <c r="W225" s="10">
        <v>880083</v>
      </c>
    </row>
    <row r="226" spans="1:23" x14ac:dyDescent="0.25">
      <c r="A226" s="9" t="s">
        <v>797</v>
      </c>
      <c r="B226" s="9" t="s">
        <v>798</v>
      </c>
      <c r="C226" s="9" t="s">
        <v>645</v>
      </c>
      <c r="D226" s="9">
        <v>28</v>
      </c>
      <c r="E226" s="9" t="s">
        <v>864</v>
      </c>
      <c r="F226" s="9" t="s">
        <v>865</v>
      </c>
      <c r="G226" s="9" t="s">
        <v>866</v>
      </c>
      <c r="H226" s="10">
        <v>0</v>
      </c>
      <c r="I226" s="10">
        <v>0</v>
      </c>
      <c r="J226" s="10">
        <v>2500000</v>
      </c>
      <c r="K226" s="10">
        <v>5710759</v>
      </c>
      <c r="L226" s="10">
        <v>3500000</v>
      </c>
      <c r="M226" s="10">
        <v>3563421</v>
      </c>
      <c r="N226" s="10">
        <v>5100000</v>
      </c>
      <c r="O226" s="10">
        <v>9294124</v>
      </c>
      <c r="P226" s="10">
        <v>6500000</v>
      </c>
      <c r="Q226" s="10">
        <v>6659596</v>
      </c>
      <c r="R226" s="10">
        <v>8125000</v>
      </c>
      <c r="S226" s="10">
        <v>6435495</v>
      </c>
      <c r="T226" s="10">
        <v>-5938395</v>
      </c>
      <c r="U226" s="11">
        <v>0.8124523602096364</v>
      </c>
      <c r="V226" s="10">
        <v>25725000</v>
      </c>
      <c r="W226" s="10">
        <v>31663395</v>
      </c>
    </row>
    <row r="227" spans="1:23" x14ac:dyDescent="0.25">
      <c r="A227" s="9" t="s">
        <v>797</v>
      </c>
      <c r="B227" s="9" t="s">
        <v>798</v>
      </c>
      <c r="C227" s="9" t="s">
        <v>867</v>
      </c>
      <c r="D227" s="9">
        <v>27</v>
      </c>
      <c r="E227" s="9" t="s">
        <v>722</v>
      </c>
      <c r="F227" s="9" t="s">
        <v>868</v>
      </c>
      <c r="G227" s="9" t="s">
        <v>869</v>
      </c>
      <c r="H227" s="10">
        <v>0</v>
      </c>
      <c r="I227" s="10">
        <v>0</v>
      </c>
      <c r="J227" s="10">
        <v>0</v>
      </c>
      <c r="K227" s="10">
        <v>0</v>
      </c>
      <c r="L227" s="10">
        <v>874125</v>
      </c>
      <c r="M227" s="10">
        <v>767598</v>
      </c>
      <c r="N227" s="10">
        <v>1125875</v>
      </c>
      <c r="O227" s="10">
        <v>267463</v>
      </c>
      <c r="P227" s="10">
        <v>1125875</v>
      </c>
      <c r="Q227" s="10">
        <v>2080712</v>
      </c>
      <c r="R227" s="10">
        <v>1125000</v>
      </c>
      <c r="S227" s="10">
        <v>1336405</v>
      </c>
      <c r="T227" s="10">
        <v>-201303</v>
      </c>
      <c r="U227" s="11">
        <v>0.95478550048987265</v>
      </c>
      <c r="V227" s="10">
        <v>4250875</v>
      </c>
      <c r="W227" s="10">
        <v>4452178</v>
      </c>
    </row>
    <row r="228" spans="1:23" x14ac:dyDescent="0.25">
      <c r="A228" s="9" t="s">
        <v>797</v>
      </c>
      <c r="B228" s="9" t="s">
        <v>798</v>
      </c>
      <c r="C228" s="9" t="s">
        <v>237</v>
      </c>
      <c r="D228" s="9">
        <v>27</v>
      </c>
      <c r="E228" s="9" t="s">
        <v>870</v>
      </c>
      <c r="F228" s="9" t="s">
        <v>871</v>
      </c>
      <c r="G228" s="9" t="s">
        <v>872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125000</v>
      </c>
      <c r="O228" s="10">
        <v>27371</v>
      </c>
      <c r="P228" s="10">
        <v>300000</v>
      </c>
      <c r="Q228" s="10">
        <v>42752</v>
      </c>
      <c r="R228" s="10">
        <v>475000</v>
      </c>
      <c r="S228" s="10">
        <v>209320</v>
      </c>
      <c r="T228" s="10">
        <v>620557</v>
      </c>
      <c r="U228" s="11">
        <v>3.2206925920491836</v>
      </c>
      <c r="V228" s="10">
        <v>900000</v>
      </c>
      <c r="W228" s="10">
        <v>279443</v>
      </c>
    </row>
    <row r="229" spans="1:23" x14ac:dyDescent="0.25">
      <c r="A229" s="9" t="s">
        <v>797</v>
      </c>
      <c r="B229" s="9" t="s">
        <v>798</v>
      </c>
      <c r="C229" s="9" t="s">
        <v>873</v>
      </c>
      <c r="D229" s="9">
        <v>30</v>
      </c>
      <c r="E229" s="9" t="s">
        <v>85</v>
      </c>
      <c r="F229" s="9" t="s">
        <v>871</v>
      </c>
      <c r="G229" s="9" t="s">
        <v>874</v>
      </c>
      <c r="H229" s="10">
        <v>0</v>
      </c>
      <c r="I229" s="10">
        <v>0</v>
      </c>
      <c r="J229" s="10">
        <v>70000</v>
      </c>
      <c r="K229" s="10">
        <v>276800</v>
      </c>
      <c r="L229" s="10">
        <v>0</v>
      </c>
      <c r="M229" s="10">
        <v>0</v>
      </c>
      <c r="N229" s="10">
        <v>200000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-6800</v>
      </c>
      <c r="U229" s="11">
        <v>0.97543352601156075</v>
      </c>
      <c r="V229" s="10">
        <v>270000</v>
      </c>
      <c r="W229" s="10">
        <v>276800</v>
      </c>
    </row>
    <row r="230" spans="1:23" x14ac:dyDescent="0.25">
      <c r="A230" s="9" t="s">
        <v>797</v>
      </c>
      <c r="B230" s="9" t="s">
        <v>798</v>
      </c>
      <c r="C230" s="9" t="s">
        <v>875</v>
      </c>
      <c r="D230" s="9">
        <v>26</v>
      </c>
      <c r="E230" s="9" t="s">
        <v>358</v>
      </c>
      <c r="F230" s="9" t="s">
        <v>876</v>
      </c>
      <c r="G230" s="9" t="s">
        <v>877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622560.97560975607</v>
      </c>
      <c r="O230" s="10">
        <v>1001528</v>
      </c>
      <c r="P230" s="10">
        <v>950000</v>
      </c>
      <c r="Q230" s="10">
        <v>1117606</v>
      </c>
      <c r="R230" s="10">
        <v>775000</v>
      </c>
      <c r="S230" s="10">
        <v>804537</v>
      </c>
      <c r="T230" s="10">
        <v>-576110.02439024393</v>
      </c>
      <c r="U230" s="11">
        <v>0.80294977636326248</v>
      </c>
      <c r="V230" s="10">
        <v>2347560.9756097561</v>
      </c>
      <c r="W230" s="10">
        <v>2923671</v>
      </c>
    </row>
    <row r="231" spans="1:23" x14ac:dyDescent="0.25">
      <c r="A231" s="9" t="s">
        <v>797</v>
      </c>
      <c r="B231" s="9" t="s">
        <v>798</v>
      </c>
      <c r="C231" s="9" t="s">
        <v>803</v>
      </c>
      <c r="D231" s="9">
        <v>24</v>
      </c>
      <c r="E231" s="9" t="s">
        <v>316</v>
      </c>
      <c r="F231" s="9" t="s">
        <v>878</v>
      </c>
      <c r="G231" s="9" t="s">
        <v>879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447256.09756097558</v>
      </c>
      <c r="Q231" s="10">
        <v>1000575</v>
      </c>
      <c r="R231" s="10">
        <v>775000</v>
      </c>
      <c r="S231" s="10">
        <v>1111862</v>
      </c>
      <c r="T231" s="10">
        <v>-890180.9024390243</v>
      </c>
      <c r="U231" s="11">
        <v>0.57860002336683924</v>
      </c>
      <c r="V231" s="10">
        <v>1222256.0975609757</v>
      </c>
      <c r="W231" s="10">
        <v>2112437</v>
      </c>
    </row>
    <row r="232" spans="1:23" x14ac:dyDescent="0.25">
      <c r="A232" s="9" t="s">
        <v>797</v>
      </c>
      <c r="B232" s="9" t="s">
        <v>798</v>
      </c>
      <c r="C232" s="9" t="s">
        <v>880</v>
      </c>
      <c r="D232" s="9">
        <v>32</v>
      </c>
      <c r="E232" s="9" t="s">
        <v>125</v>
      </c>
      <c r="F232" s="9" t="s">
        <v>878</v>
      </c>
      <c r="G232" s="9" t="s">
        <v>881</v>
      </c>
      <c r="H232" s="10">
        <v>1000000</v>
      </c>
      <c r="I232" s="10">
        <v>7657548</v>
      </c>
      <c r="J232" s="10">
        <v>1400000</v>
      </c>
      <c r="K232" s="10">
        <v>3917404</v>
      </c>
      <c r="L232" s="10">
        <v>3000000</v>
      </c>
      <c r="M232" s="10">
        <v>2662295</v>
      </c>
      <c r="N232" s="10">
        <v>800000</v>
      </c>
      <c r="O232" s="10">
        <v>2104828</v>
      </c>
      <c r="P232" s="10">
        <v>800000</v>
      </c>
      <c r="Q232" s="10">
        <v>6203732</v>
      </c>
      <c r="R232" s="10">
        <v>825000</v>
      </c>
      <c r="S232" s="10">
        <v>4302566</v>
      </c>
      <c r="T232" s="10">
        <v>-19023373</v>
      </c>
      <c r="U232" s="11">
        <v>0.29145155276261991</v>
      </c>
      <c r="V232" s="10">
        <v>7825000</v>
      </c>
      <c r="W232" s="10">
        <v>26848373</v>
      </c>
    </row>
    <row r="233" spans="1:23" x14ac:dyDescent="0.25">
      <c r="A233" s="9" t="s">
        <v>797</v>
      </c>
      <c r="B233" s="9" t="s">
        <v>798</v>
      </c>
      <c r="C233" s="9" t="s">
        <v>882</v>
      </c>
      <c r="D233" s="9">
        <v>29</v>
      </c>
      <c r="E233" s="9" t="s">
        <v>883</v>
      </c>
      <c r="F233" s="9" t="s">
        <v>884</v>
      </c>
      <c r="G233" s="9" t="s">
        <v>885</v>
      </c>
      <c r="H233" s="10">
        <v>1000000</v>
      </c>
      <c r="I233" s="10">
        <v>1963683</v>
      </c>
      <c r="J233" s="10">
        <v>1300000</v>
      </c>
      <c r="K233" s="10">
        <v>3253578</v>
      </c>
      <c r="L233" s="10">
        <v>1500000</v>
      </c>
      <c r="M233" s="10">
        <v>459145</v>
      </c>
      <c r="N233" s="10">
        <v>1700000</v>
      </c>
      <c r="O233" s="10">
        <v>999514</v>
      </c>
      <c r="P233" s="10">
        <v>800000</v>
      </c>
      <c r="Q233" s="10">
        <v>690649</v>
      </c>
      <c r="R233" s="10">
        <v>775000</v>
      </c>
      <c r="S233" s="10">
        <v>96265</v>
      </c>
      <c r="T233" s="10">
        <v>-387834</v>
      </c>
      <c r="U233" s="11">
        <v>0.94803127069421611</v>
      </c>
      <c r="V233" s="10">
        <v>7075000</v>
      </c>
      <c r="W233" s="10">
        <v>7462834</v>
      </c>
    </row>
    <row r="234" spans="1:23" x14ac:dyDescent="0.25">
      <c r="A234" s="9" t="s">
        <v>797</v>
      </c>
      <c r="B234" s="9" t="s">
        <v>798</v>
      </c>
      <c r="C234" s="9" t="s">
        <v>886</v>
      </c>
      <c r="D234" s="9">
        <v>27</v>
      </c>
      <c r="E234" s="9" t="s">
        <v>887</v>
      </c>
      <c r="F234" s="9" t="s">
        <v>888</v>
      </c>
      <c r="G234" s="9" t="s">
        <v>889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70000</v>
      </c>
      <c r="O234" s="10">
        <v>-37183</v>
      </c>
      <c r="P234" s="10">
        <v>800000</v>
      </c>
      <c r="Q234" s="10">
        <v>562502</v>
      </c>
      <c r="R234" s="10">
        <v>0</v>
      </c>
      <c r="S234" s="10">
        <v>0</v>
      </c>
      <c r="T234" s="10">
        <v>344681</v>
      </c>
      <c r="U234" s="11">
        <v>1.6561365570253503</v>
      </c>
      <c r="V234" s="10">
        <v>870000</v>
      </c>
      <c r="W234" s="10">
        <v>525319</v>
      </c>
    </row>
    <row r="235" spans="1:23" x14ac:dyDescent="0.25">
      <c r="A235" s="9" t="s">
        <v>797</v>
      </c>
      <c r="B235" s="9" t="s">
        <v>798</v>
      </c>
      <c r="C235" s="9" t="s">
        <v>890</v>
      </c>
      <c r="D235" s="9">
        <v>27</v>
      </c>
      <c r="E235" s="9" t="s">
        <v>891</v>
      </c>
      <c r="F235" s="9" t="s">
        <v>892</v>
      </c>
      <c r="G235" s="9" t="s">
        <v>893</v>
      </c>
      <c r="H235" s="10">
        <v>0</v>
      </c>
      <c r="I235" s="10">
        <v>0</v>
      </c>
      <c r="J235" s="10">
        <v>0</v>
      </c>
      <c r="K235" s="10">
        <v>0</v>
      </c>
      <c r="L235" s="10">
        <v>150000</v>
      </c>
      <c r="M235" s="10">
        <v>115860</v>
      </c>
      <c r="N235" s="10">
        <v>200000</v>
      </c>
      <c r="O235" s="10">
        <v>342496</v>
      </c>
      <c r="P235" s="10">
        <v>0</v>
      </c>
      <c r="Q235" s="10">
        <v>0</v>
      </c>
      <c r="R235" s="10">
        <v>0</v>
      </c>
      <c r="S235" s="10">
        <v>0</v>
      </c>
      <c r="T235" s="10">
        <v>-108356</v>
      </c>
      <c r="U235" s="11">
        <v>0.76359860021468029</v>
      </c>
      <c r="V235" s="10">
        <v>350000</v>
      </c>
      <c r="W235" s="10">
        <v>458356</v>
      </c>
    </row>
    <row r="236" spans="1:23" x14ac:dyDescent="0.25">
      <c r="A236" s="9" t="s">
        <v>797</v>
      </c>
      <c r="B236" s="9" t="s">
        <v>798</v>
      </c>
      <c r="C236" s="9" t="s">
        <v>894</v>
      </c>
      <c r="D236" s="9">
        <v>31</v>
      </c>
      <c r="E236" s="9" t="s">
        <v>895</v>
      </c>
      <c r="F236" s="9" t="s">
        <v>896</v>
      </c>
      <c r="G236" s="9" t="s">
        <v>897</v>
      </c>
      <c r="H236" s="10">
        <v>6000000</v>
      </c>
      <c r="I236" s="10">
        <v>11519333</v>
      </c>
      <c r="J236" s="10">
        <v>6250000</v>
      </c>
      <c r="K236" s="10">
        <v>3438484</v>
      </c>
      <c r="L236" s="10">
        <v>4750000</v>
      </c>
      <c r="M236" s="10">
        <v>4272121</v>
      </c>
      <c r="N236" s="10">
        <v>5500000</v>
      </c>
      <c r="O236" s="10">
        <v>6712926</v>
      </c>
      <c r="P236" s="10">
        <v>8250000</v>
      </c>
      <c r="Q236" s="10">
        <v>4227539</v>
      </c>
      <c r="R236" s="10">
        <v>10000000</v>
      </c>
      <c r="S236" s="10">
        <v>2968866</v>
      </c>
      <c r="T236" s="10">
        <v>7610731</v>
      </c>
      <c r="U236" s="11">
        <v>1.2296589885552394</v>
      </c>
      <c r="V236" s="10">
        <v>40750000</v>
      </c>
      <c r="W236" s="10">
        <v>33139269</v>
      </c>
    </row>
    <row r="237" spans="1:23" x14ac:dyDescent="0.25">
      <c r="A237" s="9" t="s">
        <v>797</v>
      </c>
      <c r="B237" s="9" t="s">
        <v>798</v>
      </c>
      <c r="C237" s="9" t="s">
        <v>898</v>
      </c>
      <c r="D237" s="9">
        <v>24</v>
      </c>
      <c r="E237" s="9" t="s">
        <v>61</v>
      </c>
      <c r="F237" s="9" t="s">
        <v>899</v>
      </c>
      <c r="G237" s="9" t="s">
        <v>900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80000</v>
      </c>
      <c r="S237" s="10">
        <v>30720</v>
      </c>
      <c r="T237" s="10">
        <v>49280</v>
      </c>
      <c r="U237" s="11">
        <v>2.6041666666666665</v>
      </c>
      <c r="V237" s="10">
        <v>80000</v>
      </c>
      <c r="W237" s="10">
        <v>30720</v>
      </c>
    </row>
    <row r="238" spans="1:23" x14ac:dyDescent="0.25">
      <c r="A238" s="9" t="s">
        <v>797</v>
      </c>
      <c r="B238" s="9" t="s">
        <v>798</v>
      </c>
      <c r="C238" s="9" t="s">
        <v>901</v>
      </c>
      <c r="D238" s="9">
        <v>33</v>
      </c>
      <c r="E238" s="9" t="s">
        <v>902</v>
      </c>
      <c r="F238" s="9" t="s">
        <v>903</v>
      </c>
      <c r="G238" s="9" t="s">
        <v>904</v>
      </c>
      <c r="H238" s="10">
        <v>2100000</v>
      </c>
      <c r="I238" s="10">
        <v>3551202</v>
      </c>
      <c r="J238" s="10">
        <v>2200000</v>
      </c>
      <c r="K238" s="10">
        <v>4138925</v>
      </c>
      <c r="L238" s="10">
        <v>2200000</v>
      </c>
      <c r="M238" s="10">
        <v>3405499</v>
      </c>
      <c r="N238" s="10">
        <v>2000000</v>
      </c>
      <c r="O238" s="10">
        <v>2637506</v>
      </c>
      <c r="P238" s="10">
        <v>2100000</v>
      </c>
      <c r="Q238" s="10">
        <v>5653210</v>
      </c>
      <c r="R238" s="10">
        <v>2100000</v>
      </c>
      <c r="S238" s="10">
        <v>3444377</v>
      </c>
      <c r="T238" s="10">
        <v>-10130719</v>
      </c>
      <c r="U238" s="11">
        <v>0.55626807022590918</v>
      </c>
      <c r="V238" s="10">
        <v>12700000</v>
      </c>
      <c r="W238" s="10">
        <v>22830719</v>
      </c>
    </row>
    <row r="239" spans="1:23" x14ac:dyDescent="0.25">
      <c r="A239" s="9" t="s">
        <v>797</v>
      </c>
      <c r="B239" s="9" t="s">
        <v>798</v>
      </c>
      <c r="C239" s="9" t="s">
        <v>905</v>
      </c>
      <c r="D239" s="9">
        <v>29</v>
      </c>
      <c r="E239" s="9" t="s">
        <v>906</v>
      </c>
      <c r="F239" s="9" t="s">
        <v>907</v>
      </c>
      <c r="G239" s="9" t="s">
        <v>908</v>
      </c>
      <c r="H239" s="10">
        <v>479878.04878048779</v>
      </c>
      <c r="I239" s="10">
        <v>152040</v>
      </c>
      <c r="J239" s="10">
        <v>700000</v>
      </c>
      <c r="K239" s="10">
        <v>6052363</v>
      </c>
      <c r="L239" s="10">
        <v>2500000</v>
      </c>
      <c r="M239" s="10">
        <v>4165906</v>
      </c>
      <c r="N239" s="10">
        <v>3500000</v>
      </c>
      <c r="O239" s="10">
        <v>10269570</v>
      </c>
      <c r="P239" s="10">
        <v>4500000</v>
      </c>
      <c r="Q239" s="10">
        <v>4518244</v>
      </c>
      <c r="R239" s="10">
        <v>6800000</v>
      </c>
      <c r="S239" s="10">
        <v>2282201</v>
      </c>
      <c r="T239" s="10">
        <v>-8960445.951219514</v>
      </c>
      <c r="U239" s="11">
        <v>0.67345699157125427</v>
      </c>
      <c r="V239" s="10">
        <v>18479878.048780486</v>
      </c>
      <c r="W239" s="10">
        <v>27440324</v>
      </c>
    </row>
    <row r="240" spans="1:23" x14ac:dyDescent="0.25">
      <c r="A240" s="9" t="s">
        <v>797</v>
      </c>
      <c r="B240" s="9" t="s">
        <v>798</v>
      </c>
      <c r="C240" s="9" t="s">
        <v>909</v>
      </c>
      <c r="D240" s="9">
        <v>34</v>
      </c>
      <c r="E240" s="9" t="s">
        <v>125</v>
      </c>
      <c r="F240" s="9" t="s">
        <v>910</v>
      </c>
      <c r="G240" s="9" t="s">
        <v>911</v>
      </c>
      <c r="H240" s="10">
        <v>7500000</v>
      </c>
      <c r="I240" s="10">
        <v>7518477</v>
      </c>
      <c r="J240" s="10">
        <v>14500000</v>
      </c>
      <c r="K240" s="10">
        <v>4292596</v>
      </c>
      <c r="L240" s="10">
        <v>12000000</v>
      </c>
      <c r="M240" s="10">
        <v>2802370</v>
      </c>
      <c r="N240" s="10">
        <v>14500000</v>
      </c>
      <c r="O240" s="10">
        <v>3953571</v>
      </c>
      <c r="P240" s="10">
        <v>12000000</v>
      </c>
      <c r="Q240" s="10">
        <v>9424926</v>
      </c>
      <c r="R240" s="10">
        <v>11500000</v>
      </c>
      <c r="S240" s="10">
        <v>6682727</v>
      </c>
      <c r="T240" s="10">
        <v>37325333</v>
      </c>
      <c r="U240" s="11">
        <v>2.0764438776009011</v>
      </c>
      <c r="V240" s="10">
        <v>72000000</v>
      </c>
      <c r="W240" s="10">
        <v>34674667</v>
      </c>
    </row>
    <row r="241" spans="1:23" x14ac:dyDescent="0.25">
      <c r="A241" s="9" t="s">
        <v>797</v>
      </c>
      <c r="B241" s="9" t="s">
        <v>798</v>
      </c>
      <c r="C241" s="9" t="s">
        <v>912</v>
      </c>
      <c r="D241" s="9">
        <v>27</v>
      </c>
      <c r="E241" s="9" t="s">
        <v>913</v>
      </c>
      <c r="F241" s="9" t="s">
        <v>914</v>
      </c>
      <c r="G241" s="9" t="s">
        <v>915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80000</v>
      </c>
      <c r="O241" s="10">
        <v>99280</v>
      </c>
      <c r="P241" s="10">
        <v>0</v>
      </c>
      <c r="Q241" s="10">
        <v>0</v>
      </c>
      <c r="R241" s="10">
        <v>0</v>
      </c>
      <c r="S241" s="10">
        <v>0</v>
      </c>
      <c r="T241" s="10">
        <v>-19280</v>
      </c>
      <c r="U241" s="11">
        <v>0.80580177276390008</v>
      </c>
      <c r="V241" s="10">
        <v>80000</v>
      </c>
      <c r="W241" s="10">
        <v>99280</v>
      </c>
    </row>
    <row r="242" spans="1:23" x14ac:dyDescent="0.25">
      <c r="A242" s="9" t="s">
        <v>797</v>
      </c>
      <c r="B242" s="9" t="s">
        <v>798</v>
      </c>
      <c r="C242" s="9" t="s">
        <v>916</v>
      </c>
      <c r="D242" s="9">
        <v>28</v>
      </c>
      <c r="E242" s="9" t="s">
        <v>81</v>
      </c>
      <c r="F242" s="9" t="s">
        <v>917</v>
      </c>
      <c r="G242" s="9" t="s">
        <v>918</v>
      </c>
      <c r="H242" s="10">
        <v>0</v>
      </c>
      <c r="I242" s="10">
        <v>0</v>
      </c>
      <c r="J242" s="10">
        <v>85365.85365853658</v>
      </c>
      <c r="K242" s="10">
        <v>153600</v>
      </c>
      <c r="L242" s="10">
        <v>85365.85365853658</v>
      </c>
      <c r="M242" s="10">
        <v>29520</v>
      </c>
      <c r="N242" s="10">
        <v>135365.85365853659</v>
      </c>
      <c r="O242" s="10">
        <v>574210</v>
      </c>
      <c r="P242" s="10">
        <v>0</v>
      </c>
      <c r="Q242" s="10">
        <v>0</v>
      </c>
      <c r="R242" s="10">
        <v>214024.39024390242</v>
      </c>
      <c r="S242" s="10">
        <v>267103</v>
      </c>
      <c r="T242" s="10">
        <v>-504311.04878048785</v>
      </c>
      <c r="U242" s="11">
        <v>0.50771690410159787</v>
      </c>
      <c r="V242" s="10">
        <v>520121.95121951215</v>
      </c>
      <c r="W242" s="10">
        <v>1024433</v>
      </c>
    </row>
    <row r="243" spans="1:23" x14ac:dyDescent="0.25">
      <c r="A243" s="9" t="s">
        <v>797</v>
      </c>
      <c r="B243" s="9" t="s">
        <v>798</v>
      </c>
      <c r="C243" s="9" t="s">
        <v>919</v>
      </c>
      <c r="D243" s="9">
        <v>32</v>
      </c>
      <c r="E243" s="9" t="s">
        <v>207</v>
      </c>
      <c r="F243" s="9" t="s">
        <v>920</v>
      </c>
      <c r="G243" s="9" t="s">
        <v>921</v>
      </c>
      <c r="H243" s="10">
        <v>4500000</v>
      </c>
      <c r="I243" s="10">
        <v>8155896</v>
      </c>
      <c r="J243" s="10">
        <v>5000000</v>
      </c>
      <c r="K243" s="10">
        <v>6200316</v>
      </c>
      <c r="L243" s="10">
        <v>5750000</v>
      </c>
      <c r="M243" s="10">
        <v>4089926</v>
      </c>
      <c r="N243" s="10">
        <v>6000000</v>
      </c>
      <c r="O243" s="10">
        <v>4667109</v>
      </c>
      <c r="P243" s="10">
        <v>7000000</v>
      </c>
      <c r="Q243" s="10">
        <v>4656697</v>
      </c>
      <c r="R243" s="10">
        <v>4150000</v>
      </c>
      <c r="S243" s="10">
        <v>511568</v>
      </c>
      <c r="T243" s="10">
        <v>4118488</v>
      </c>
      <c r="U243" s="11">
        <v>1.1456247459471049</v>
      </c>
      <c r="V243" s="10">
        <v>32400000</v>
      </c>
      <c r="W243" s="10">
        <v>28281512</v>
      </c>
    </row>
    <row r="244" spans="1:23" x14ac:dyDescent="0.25">
      <c r="A244" s="9" t="s">
        <v>797</v>
      </c>
      <c r="B244" s="9" t="s">
        <v>798</v>
      </c>
      <c r="C244" s="9" t="s">
        <v>922</v>
      </c>
      <c r="D244" s="9">
        <v>30</v>
      </c>
      <c r="E244" s="9" t="s">
        <v>923</v>
      </c>
      <c r="F244" s="9" t="s">
        <v>924</v>
      </c>
      <c r="G244" s="9" t="s">
        <v>925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150000</v>
      </c>
      <c r="Q244" s="10">
        <v>137570</v>
      </c>
      <c r="R244" s="10">
        <v>0</v>
      </c>
      <c r="S244" s="10">
        <v>0</v>
      </c>
      <c r="T244" s="10">
        <v>12430</v>
      </c>
      <c r="U244" s="11">
        <v>1.0903540015991859</v>
      </c>
      <c r="V244" s="10">
        <v>150000</v>
      </c>
      <c r="W244" s="10">
        <v>137570</v>
      </c>
    </row>
    <row r="245" spans="1:23" x14ac:dyDescent="0.25">
      <c r="A245" s="9" t="s">
        <v>797</v>
      </c>
      <c r="B245" s="9" t="s">
        <v>798</v>
      </c>
      <c r="C245" s="9" t="s">
        <v>810</v>
      </c>
      <c r="D245" s="9">
        <v>27</v>
      </c>
      <c r="E245" s="9" t="s">
        <v>926</v>
      </c>
      <c r="F245" s="9" t="s">
        <v>927</v>
      </c>
      <c r="G245" s="9" t="s">
        <v>928</v>
      </c>
      <c r="H245" s="10">
        <v>0</v>
      </c>
      <c r="I245" s="10">
        <v>0</v>
      </c>
      <c r="J245" s="10">
        <v>0</v>
      </c>
      <c r="K245" s="10">
        <v>0</v>
      </c>
      <c r="L245" s="10">
        <v>678414.63414634147</v>
      </c>
      <c r="M245" s="10">
        <v>682664</v>
      </c>
      <c r="N245" s="10">
        <v>750000</v>
      </c>
      <c r="O245" s="10">
        <v>1094553</v>
      </c>
      <c r="P245" s="10">
        <v>1400000</v>
      </c>
      <c r="Q245" s="10">
        <v>1042537</v>
      </c>
      <c r="R245" s="10">
        <v>1400000</v>
      </c>
      <c r="S245" s="10">
        <v>1300853</v>
      </c>
      <c r="T245" s="10">
        <v>107807.63414634205</v>
      </c>
      <c r="U245" s="11">
        <v>1.0261630468875926</v>
      </c>
      <c r="V245" s="10">
        <v>4228414.6341463421</v>
      </c>
      <c r="W245" s="10">
        <v>4120607</v>
      </c>
    </row>
    <row r="246" spans="1:23" x14ac:dyDescent="0.25">
      <c r="A246" s="9" t="s">
        <v>797</v>
      </c>
      <c r="B246" s="9" t="s">
        <v>798</v>
      </c>
      <c r="C246" s="9" t="s">
        <v>929</v>
      </c>
      <c r="D246" s="9">
        <v>27</v>
      </c>
      <c r="E246" s="9" t="s">
        <v>930</v>
      </c>
      <c r="F246" s="9" t="s">
        <v>931</v>
      </c>
      <c r="G246" s="9" t="s">
        <v>932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85000</v>
      </c>
      <c r="O246" s="10">
        <v>375281</v>
      </c>
      <c r="P246" s="10">
        <v>0</v>
      </c>
      <c r="Q246" s="10">
        <v>0</v>
      </c>
      <c r="R246" s="10">
        <v>0</v>
      </c>
      <c r="S246" s="10">
        <v>0</v>
      </c>
      <c r="T246" s="10">
        <v>-290281</v>
      </c>
      <c r="U246" s="11">
        <v>0.22649694495591305</v>
      </c>
      <c r="V246" s="10">
        <v>85000</v>
      </c>
      <c r="W246" s="10">
        <v>375281</v>
      </c>
    </row>
    <row r="247" spans="1:23" x14ac:dyDescent="0.25">
      <c r="A247" s="9" t="s">
        <v>797</v>
      </c>
      <c r="B247" s="9" t="s">
        <v>798</v>
      </c>
      <c r="C247" s="9" t="s">
        <v>933</v>
      </c>
      <c r="D247" s="9">
        <v>34</v>
      </c>
      <c r="E247" s="9" t="s">
        <v>934</v>
      </c>
      <c r="F247" s="9" t="s">
        <v>935</v>
      </c>
      <c r="G247" s="9" t="s">
        <v>936</v>
      </c>
      <c r="H247" s="10">
        <v>4333333</v>
      </c>
      <c r="I247" s="10">
        <v>817108</v>
      </c>
      <c r="J247" s="10">
        <v>4333333</v>
      </c>
      <c r="K247" s="10">
        <v>1186379</v>
      </c>
      <c r="L247" s="10">
        <v>1150000</v>
      </c>
      <c r="M247" s="10">
        <v>300761</v>
      </c>
      <c r="N247" s="10">
        <v>2250000</v>
      </c>
      <c r="O247" s="10">
        <v>5333790</v>
      </c>
      <c r="P247" s="10">
        <v>2250000</v>
      </c>
      <c r="Q247" s="10">
        <v>1720382</v>
      </c>
      <c r="R247" s="10">
        <v>1000000</v>
      </c>
      <c r="S247" s="10">
        <v>2644106</v>
      </c>
      <c r="T247" s="10">
        <v>3314140</v>
      </c>
      <c r="U247" s="11">
        <v>1.2761202100291222</v>
      </c>
      <c r="V247" s="10">
        <v>15316666</v>
      </c>
      <c r="W247" s="10">
        <v>12002526</v>
      </c>
    </row>
    <row r="248" spans="1:23" x14ac:dyDescent="0.25">
      <c r="A248" s="9" t="s">
        <v>797</v>
      </c>
      <c r="B248" s="9" t="s">
        <v>798</v>
      </c>
      <c r="C248" s="9" t="s">
        <v>685</v>
      </c>
      <c r="D248" s="9">
        <v>29</v>
      </c>
      <c r="E248" s="9" t="s">
        <v>937</v>
      </c>
      <c r="F248" s="9" t="s">
        <v>938</v>
      </c>
      <c r="G248" s="9" t="s">
        <v>939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5500000</v>
      </c>
      <c r="S248" s="10">
        <v>5622689</v>
      </c>
      <c r="T248" s="10">
        <v>-122689</v>
      </c>
      <c r="U248" s="11">
        <v>0.978179657455712</v>
      </c>
      <c r="V248" s="10">
        <v>5500000</v>
      </c>
      <c r="W248" s="10">
        <v>5622689</v>
      </c>
    </row>
    <row r="249" spans="1:23" x14ac:dyDescent="0.25">
      <c r="A249" s="9" t="s">
        <v>797</v>
      </c>
      <c r="B249" s="9" t="s">
        <v>798</v>
      </c>
      <c r="C249" s="9" t="s">
        <v>940</v>
      </c>
      <c r="D249" s="9">
        <v>32</v>
      </c>
      <c r="E249" s="9" t="s">
        <v>941</v>
      </c>
      <c r="F249" s="9" t="s">
        <v>942</v>
      </c>
      <c r="G249" s="9" t="s">
        <v>943</v>
      </c>
      <c r="H249" s="10">
        <v>10000000</v>
      </c>
      <c r="I249" s="10">
        <v>7075478</v>
      </c>
      <c r="J249" s="10">
        <v>8400000</v>
      </c>
      <c r="K249" s="10">
        <v>5395101</v>
      </c>
      <c r="L249" s="10">
        <v>5000000</v>
      </c>
      <c r="M249" s="10">
        <v>3374212</v>
      </c>
      <c r="N249" s="10">
        <v>8000000</v>
      </c>
      <c r="O249" s="10">
        <v>8419097</v>
      </c>
      <c r="P249" s="10">
        <v>5000000</v>
      </c>
      <c r="Q249" s="10">
        <v>2374307</v>
      </c>
      <c r="R249" s="10">
        <v>8000000</v>
      </c>
      <c r="S249" s="10">
        <v>1557462</v>
      </c>
      <c r="T249" s="10">
        <v>16204343</v>
      </c>
      <c r="U249" s="11">
        <v>1.5747106017072061</v>
      </c>
      <c r="V249" s="10">
        <v>44400000</v>
      </c>
      <c r="W249" s="10">
        <v>28195657</v>
      </c>
    </row>
    <row r="250" spans="1:23" x14ac:dyDescent="0.25">
      <c r="A250" s="9" t="s">
        <v>797</v>
      </c>
      <c r="B250" s="9" t="s">
        <v>798</v>
      </c>
      <c r="C250" s="9" t="s">
        <v>944</v>
      </c>
      <c r="D250" s="9">
        <v>27</v>
      </c>
      <c r="E250" s="9" t="s">
        <v>164</v>
      </c>
      <c r="F250" s="9" t="s">
        <v>945</v>
      </c>
      <c r="G250" s="9" t="s">
        <v>946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75000</v>
      </c>
      <c r="O250" s="10">
        <v>632645</v>
      </c>
      <c r="P250" s="10">
        <v>125000</v>
      </c>
      <c r="Q250" s="10">
        <v>355002</v>
      </c>
      <c r="R250" s="10">
        <v>450000</v>
      </c>
      <c r="S250" s="10">
        <v>467985</v>
      </c>
      <c r="T250" s="10">
        <v>-805632</v>
      </c>
      <c r="U250" s="11">
        <v>0.44654143354913878</v>
      </c>
      <c r="V250" s="10">
        <v>650000</v>
      </c>
      <c r="W250" s="10">
        <v>1455632</v>
      </c>
    </row>
    <row r="251" spans="1:23" x14ac:dyDescent="0.25">
      <c r="A251" s="9" t="s">
        <v>797</v>
      </c>
      <c r="B251" s="9" t="s">
        <v>798</v>
      </c>
      <c r="C251" s="9" t="s">
        <v>947</v>
      </c>
      <c r="D251" s="9">
        <v>33</v>
      </c>
      <c r="E251" s="9" t="s">
        <v>948</v>
      </c>
      <c r="F251" s="9" t="s">
        <v>949</v>
      </c>
      <c r="G251" s="9" t="s">
        <v>950</v>
      </c>
      <c r="H251" s="10">
        <v>1500000</v>
      </c>
      <c r="I251" s="10">
        <v>14038824</v>
      </c>
      <c r="J251" s="10">
        <v>5000000</v>
      </c>
      <c r="K251" s="10">
        <v>12050724</v>
      </c>
      <c r="L251" s="10">
        <v>3000000</v>
      </c>
      <c r="M251" s="10">
        <v>3861190</v>
      </c>
      <c r="N251" s="10">
        <v>5000000</v>
      </c>
      <c r="O251" s="10">
        <v>2048792</v>
      </c>
      <c r="P251" s="10">
        <v>6500000</v>
      </c>
      <c r="Q251" s="10">
        <v>0</v>
      </c>
      <c r="R251" s="10">
        <v>6000000</v>
      </c>
      <c r="S251" s="10">
        <v>0</v>
      </c>
      <c r="T251" s="10">
        <v>-4999530</v>
      </c>
      <c r="U251" s="11">
        <v>0.84376239276014364</v>
      </c>
      <c r="V251" s="10">
        <v>27000000</v>
      </c>
      <c r="W251" s="10">
        <v>31999530</v>
      </c>
    </row>
    <row r="252" spans="1:23" x14ac:dyDescent="0.25">
      <c r="A252" s="9" t="s">
        <v>797</v>
      </c>
      <c r="B252" s="9" t="s">
        <v>798</v>
      </c>
      <c r="C252" s="9" t="s">
        <v>951</v>
      </c>
      <c r="D252" s="9">
        <v>28</v>
      </c>
      <c r="E252" s="9" t="s">
        <v>952</v>
      </c>
      <c r="F252" s="9" t="s">
        <v>953</v>
      </c>
      <c r="G252" s="9" t="s">
        <v>954</v>
      </c>
      <c r="H252" s="10">
        <v>0</v>
      </c>
      <c r="I252" s="10">
        <v>0</v>
      </c>
      <c r="J252" s="10">
        <v>70000</v>
      </c>
      <c r="K252" s="10">
        <v>508991</v>
      </c>
      <c r="L252" s="10">
        <v>140000</v>
      </c>
      <c r="M252" s="10">
        <v>188900</v>
      </c>
      <c r="N252" s="10">
        <v>100000</v>
      </c>
      <c r="O252" s="10">
        <v>263880</v>
      </c>
      <c r="P252" s="10">
        <v>0</v>
      </c>
      <c r="Q252" s="10">
        <v>0</v>
      </c>
      <c r="R252" s="10">
        <v>0</v>
      </c>
      <c r="S252" s="10">
        <v>0</v>
      </c>
      <c r="T252" s="10">
        <v>-651771</v>
      </c>
      <c r="U252" s="11">
        <v>0.32232204963551614</v>
      </c>
      <c r="V252" s="10">
        <v>310000</v>
      </c>
      <c r="W252" s="10">
        <v>961771</v>
      </c>
    </row>
    <row r="253" spans="1:23" x14ac:dyDescent="0.25">
      <c r="A253" s="9" t="s">
        <v>797</v>
      </c>
      <c r="B253" s="9" t="s">
        <v>798</v>
      </c>
      <c r="C253" s="9" t="s">
        <v>955</v>
      </c>
      <c r="D253" s="9">
        <v>30</v>
      </c>
      <c r="E253" s="9" t="s">
        <v>956</v>
      </c>
      <c r="F253" s="9" t="s">
        <v>747</v>
      </c>
      <c r="G253" s="9" t="s">
        <v>957</v>
      </c>
      <c r="H253" s="10">
        <v>4850000</v>
      </c>
      <c r="I253" s="10">
        <v>9338194</v>
      </c>
      <c r="J253" s="10">
        <v>5850000</v>
      </c>
      <c r="K253" s="10">
        <v>6617213</v>
      </c>
      <c r="L253" s="10">
        <v>3850000</v>
      </c>
      <c r="M253" s="10">
        <v>5367197</v>
      </c>
      <c r="N253" s="10">
        <v>5850000</v>
      </c>
      <c r="O253" s="10">
        <v>14698612</v>
      </c>
      <c r="P253" s="10">
        <v>3850000</v>
      </c>
      <c r="Q253" s="10">
        <v>7090551</v>
      </c>
      <c r="R253" s="10">
        <v>4850000</v>
      </c>
      <c r="S253" s="10">
        <v>4913768</v>
      </c>
      <c r="T253" s="10">
        <v>-18925535</v>
      </c>
      <c r="U253" s="11">
        <v>0.60592765910884694</v>
      </c>
      <c r="V253" s="10">
        <v>29100000</v>
      </c>
      <c r="W253" s="10">
        <v>48025535</v>
      </c>
    </row>
    <row r="254" spans="1:23" x14ac:dyDescent="0.25">
      <c r="A254" s="9" t="s">
        <v>797</v>
      </c>
      <c r="B254" s="9" t="s">
        <v>798</v>
      </c>
      <c r="C254" s="9" t="s">
        <v>958</v>
      </c>
      <c r="D254" s="9">
        <v>26</v>
      </c>
      <c r="E254" s="9" t="s">
        <v>503</v>
      </c>
      <c r="F254" s="9" t="s">
        <v>959</v>
      </c>
      <c r="G254" s="9" t="s">
        <v>960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750000</v>
      </c>
      <c r="O254" s="10">
        <v>1187440</v>
      </c>
      <c r="P254" s="10">
        <v>950000</v>
      </c>
      <c r="Q254" s="10">
        <v>205500</v>
      </c>
      <c r="R254" s="10">
        <v>950000</v>
      </c>
      <c r="S254" s="10">
        <v>2220080</v>
      </c>
      <c r="T254" s="10">
        <v>-963020</v>
      </c>
      <c r="U254" s="11">
        <v>0.73345843643267961</v>
      </c>
      <c r="V254" s="10">
        <v>2650000</v>
      </c>
      <c r="W254" s="10">
        <v>3613020</v>
      </c>
    </row>
    <row r="255" spans="1:23" x14ac:dyDescent="0.25">
      <c r="A255" s="9" t="s">
        <v>797</v>
      </c>
      <c r="B255" s="9" t="s">
        <v>798</v>
      </c>
      <c r="C255" s="9" t="s">
        <v>961</v>
      </c>
      <c r="D255" s="9">
        <v>31</v>
      </c>
      <c r="E255" s="9" t="s">
        <v>962</v>
      </c>
      <c r="F255" s="9" t="s">
        <v>963</v>
      </c>
      <c r="G255" s="9" t="s">
        <v>964</v>
      </c>
      <c r="H255" s="10">
        <v>3500000</v>
      </c>
      <c r="I255" s="10">
        <v>3660610</v>
      </c>
      <c r="J255" s="10">
        <v>2750000</v>
      </c>
      <c r="K255" s="10">
        <v>789082</v>
      </c>
      <c r="L255" s="10">
        <v>2500000</v>
      </c>
      <c r="M255" s="10">
        <v>3476668</v>
      </c>
      <c r="N255" s="10">
        <v>2500000</v>
      </c>
      <c r="O255" s="10">
        <v>1792820</v>
      </c>
      <c r="P255" s="10">
        <v>3250000</v>
      </c>
      <c r="Q255" s="10">
        <v>3249429</v>
      </c>
      <c r="R255" s="10">
        <v>4500000</v>
      </c>
      <c r="S255" s="10">
        <v>3134645</v>
      </c>
      <c r="T255" s="10">
        <v>2896746</v>
      </c>
      <c r="U255" s="11">
        <v>1.1798857547673285</v>
      </c>
      <c r="V255" s="10">
        <v>19000000</v>
      </c>
      <c r="W255" s="10">
        <v>16103254</v>
      </c>
    </row>
    <row r="256" spans="1:23" x14ac:dyDescent="0.25">
      <c r="A256" s="9" t="s">
        <v>797</v>
      </c>
      <c r="B256" s="9" t="s">
        <v>798</v>
      </c>
      <c r="C256" s="9" t="s">
        <v>965</v>
      </c>
      <c r="D256" s="9">
        <v>30</v>
      </c>
      <c r="E256" s="9" t="s">
        <v>966</v>
      </c>
      <c r="F256" s="9" t="s">
        <v>967</v>
      </c>
      <c r="G256" s="9" t="s">
        <v>968</v>
      </c>
      <c r="H256" s="10">
        <v>0</v>
      </c>
      <c r="I256" s="10">
        <v>0</v>
      </c>
      <c r="J256" s="10">
        <v>874125</v>
      </c>
      <c r="K256" s="10">
        <v>1177229</v>
      </c>
      <c r="L256" s="10">
        <v>1000000</v>
      </c>
      <c r="M256" s="10">
        <v>725817</v>
      </c>
      <c r="N256" s="10">
        <v>1350000</v>
      </c>
      <c r="O256" s="10">
        <v>1406328</v>
      </c>
      <c r="P256" s="10">
        <v>2750000</v>
      </c>
      <c r="Q256" s="10">
        <v>1856246</v>
      </c>
      <c r="R256" s="10">
        <v>2750000</v>
      </c>
      <c r="S256" s="10">
        <v>2433836</v>
      </c>
      <c r="T256" s="10">
        <v>1124669</v>
      </c>
      <c r="U256" s="11">
        <v>1.147993356366561</v>
      </c>
      <c r="V256" s="10">
        <v>8724125</v>
      </c>
      <c r="W256" s="10">
        <v>7599456</v>
      </c>
    </row>
    <row r="257" spans="1:23" x14ac:dyDescent="0.25">
      <c r="A257" s="9" t="s">
        <v>797</v>
      </c>
      <c r="B257" s="9" t="s">
        <v>798</v>
      </c>
      <c r="C257" s="9" t="s">
        <v>969</v>
      </c>
      <c r="D257" s="9">
        <v>25</v>
      </c>
      <c r="E257" s="9" t="s">
        <v>970</v>
      </c>
      <c r="F257" s="9" t="s">
        <v>971</v>
      </c>
      <c r="G257" s="9" t="s">
        <v>972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70000</v>
      </c>
      <c r="Q257" s="10">
        <v>5280</v>
      </c>
      <c r="R257" s="10">
        <v>0</v>
      </c>
      <c r="S257" s="10">
        <v>0</v>
      </c>
      <c r="T257" s="10">
        <v>64720</v>
      </c>
      <c r="U257" s="11">
        <v>13.257575757575758</v>
      </c>
      <c r="V257" s="10">
        <v>70000</v>
      </c>
      <c r="W257" s="10">
        <v>5280</v>
      </c>
    </row>
    <row r="258" spans="1:23" x14ac:dyDescent="0.25">
      <c r="A258" s="9" t="s">
        <v>797</v>
      </c>
      <c r="B258" s="9" t="s">
        <v>798</v>
      </c>
      <c r="C258" s="9" t="s">
        <v>973</v>
      </c>
      <c r="D258" s="9">
        <v>32</v>
      </c>
      <c r="E258" s="9" t="s">
        <v>73</v>
      </c>
      <c r="F258" s="9" t="s">
        <v>974</v>
      </c>
      <c r="G258" s="9" t="s">
        <v>975</v>
      </c>
      <c r="H258" s="10">
        <v>288719.5121951219</v>
      </c>
      <c r="I258" s="10">
        <v>319878</v>
      </c>
      <c r="J258" s="10">
        <v>700000</v>
      </c>
      <c r="K258" s="10">
        <v>-424943</v>
      </c>
      <c r="L258" s="10">
        <v>700000</v>
      </c>
      <c r="M258" s="10">
        <v>30000</v>
      </c>
      <c r="N258" s="10">
        <v>460975.60975609755</v>
      </c>
      <c r="O258" s="10">
        <v>66680</v>
      </c>
      <c r="P258" s="10">
        <v>485060.97560975613</v>
      </c>
      <c r="Q258" s="10">
        <v>-144915</v>
      </c>
      <c r="R258" s="10">
        <v>534146.3414634146</v>
      </c>
      <c r="S258" s="10">
        <v>150141</v>
      </c>
      <c r="T258" s="10">
        <v>3172061.4390243902</v>
      </c>
      <c r="U258" s="11">
        <v>-1003.134675221396</v>
      </c>
      <c r="V258" s="10">
        <v>3168902.4390243902</v>
      </c>
      <c r="W258" s="10">
        <v>-3159</v>
      </c>
    </row>
    <row r="259" spans="1:23" x14ac:dyDescent="0.25">
      <c r="A259" s="9" t="s">
        <v>797</v>
      </c>
      <c r="B259" s="9" t="s">
        <v>798</v>
      </c>
      <c r="C259" s="9" t="s">
        <v>976</v>
      </c>
      <c r="D259" s="9">
        <v>25</v>
      </c>
      <c r="E259" s="9" t="s">
        <v>977</v>
      </c>
      <c r="F259" s="9" t="s">
        <v>978</v>
      </c>
      <c r="G259" s="9" t="s">
        <v>979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5000000</v>
      </c>
      <c r="Q259" s="10">
        <v>337186</v>
      </c>
      <c r="R259" s="10">
        <v>6500000</v>
      </c>
      <c r="S259" s="10">
        <v>2826357</v>
      </c>
      <c r="T259" s="10">
        <v>8336457</v>
      </c>
      <c r="U259" s="11">
        <v>3.6351647504080078</v>
      </c>
      <c r="V259" s="10">
        <v>11500000</v>
      </c>
      <c r="W259" s="10">
        <v>3163543</v>
      </c>
    </row>
    <row r="260" spans="1:23" x14ac:dyDescent="0.25">
      <c r="A260" s="9" t="s">
        <v>797</v>
      </c>
      <c r="B260" s="9" t="s">
        <v>798</v>
      </c>
      <c r="C260" s="9" t="s">
        <v>980</v>
      </c>
      <c r="D260" s="9">
        <v>32</v>
      </c>
      <c r="E260" s="9" t="s">
        <v>981</v>
      </c>
      <c r="F260" s="9" t="s">
        <v>982</v>
      </c>
      <c r="G260" s="9" t="s">
        <v>983</v>
      </c>
      <c r="H260" s="10">
        <v>3300000</v>
      </c>
      <c r="I260" s="10">
        <v>859514</v>
      </c>
      <c r="J260" s="10">
        <v>3400000</v>
      </c>
      <c r="K260" s="10">
        <v>6845193</v>
      </c>
      <c r="L260" s="10">
        <v>7000000</v>
      </c>
      <c r="M260" s="10">
        <v>7094632</v>
      </c>
      <c r="N260" s="10">
        <v>6500000</v>
      </c>
      <c r="O260" s="10">
        <v>5655549</v>
      </c>
      <c r="P260" s="10">
        <v>4500000</v>
      </c>
      <c r="Q260" s="10">
        <v>4601080</v>
      </c>
      <c r="R260" s="10">
        <v>4500000</v>
      </c>
      <c r="S260" s="10">
        <v>4104665</v>
      </c>
      <c r="T260" s="10">
        <v>39367</v>
      </c>
      <c r="U260" s="11">
        <v>1.001350004987889</v>
      </c>
      <c r="V260" s="10">
        <v>29200000</v>
      </c>
      <c r="W260" s="10">
        <v>29160633</v>
      </c>
    </row>
    <row r="261" spans="1:23" x14ac:dyDescent="0.25">
      <c r="A261" s="9" t="s">
        <v>797</v>
      </c>
      <c r="B261" s="9" t="s">
        <v>798</v>
      </c>
      <c r="C261" s="9" t="s">
        <v>984</v>
      </c>
      <c r="D261" s="9">
        <v>33</v>
      </c>
      <c r="E261" s="9" t="s">
        <v>985</v>
      </c>
      <c r="F261" s="9" t="s">
        <v>986</v>
      </c>
      <c r="G261" s="9" t="s">
        <v>987</v>
      </c>
      <c r="H261" s="10">
        <v>6855000</v>
      </c>
      <c r="I261" s="10">
        <v>3580271</v>
      </c>
      <c r="J261" s="10">
        <v>5300000</v>
      </c>
      <c r="K261" s="10">
        <v>10433514</v>
      </c>
      <c r="L261" s="10">
        <v>3445000</v>
      </c>
      <c r="M261" s="10">
        <v>7081887</v>
      </c>
      <c r="N261" s="10">
        <v>5300000</v>
      </c>
      <c r="O261" s="10">
        <v>10041966</v>
      </c>
      <c r="P261" s="10">
        <v>8250000</v>
      </c>
      <c r="Q261" s="10">
        <v>3791904</v>
      </c>
      <c r="R261" s="10">
        <v>6900000</v>
      </c>
      <c r="S261" s="10">
        <v>2252492</v>
      </c>
      <c r="T261" s="10">
        <v>-1132034</v>
      </c>
      <c r="U261" s="11">
        <v>0.96955427451870979</v>
      </c>
      <c r="V261" s="10">
        <v>36050000</v>
      </c>
      <c r="W261" s="10">
        <v>37182034</v>
      </c>
    </row>
    <row r="262" spans="1:23" x14ac:dyDescent="0.25">
      <c r="A262" s="9" t="s">
        <v>797</v>
      </c>
      <c r="B262" s="9" t="s">
        <v>798</v>
      </c>
      <c r="C262" s="9" t="s">
        <v>988</v>
      </c>
      <c r="D262" s="9">
        <v>25</v>
      </c>
      <c r="E262" s="9" t="s">
        <v>61</v>
      </c>
      <c r="F262" s="9" t="s">
        <v>989</v>
      </c>
      <c r="G262" s="9" t="s">
        <v>990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404268.29268292687</v>
      </c>
      <c r="S262" s="10">
        <v>-5561</v>
      </c>
      <c r="T262" s="10">
        <v>409829.29268292687</v>
      </c>
      <c r="U262" s="11">
        <v>-72.697049574343978</v>
      </c>
      <c r="V262" s="10">
        <v>404268.29268292687</v>
      </c>
      <c r="W262" s="10">
        <v>-5561</v>
      </c>
    </row>
    <row r="263" spans="1:23" x14ac:dyDescent="0.25">
      <c r="A263" s="9" t="s">
        <v>797</v>
      </c>
      <c r="B263" s="9" t="s">
        <v>798</v>
      </c>
      <c r="C263" s="9" t="s">
        <v>991</v>
      </c>
      <c r="D263" s="9">
        <v>25</v>
      </c>
      <c r="E263" s="9" t="s">
        <v>992</v>
      </c>
      <c r="F263" s="9" t="s">
        <v>993</v>
      </c>
      <c r="G263" s="9" t="s">
        <v>994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187195.12195121951</v>
      </c>
      <c r="Q263" s="10">
        <v>756662</v>
      </c>
      <c r="R263" s="10">
        <v>298780.48780487804</v>
      </c>
      <c r="S263" s="10">
        <v>257677</v>
      </c>
      <c r="T263" s="10">
        <v>-528363.39024390245</v>
      </c>
      <c r="U263" s="11">
        <v>0.47910571293827559</v>
      </c>
      <c r="V263" s="10">
        <v>485975.60975609755</v>
      </c>
      <c r="W263" s="10">
        <v>1014339</v>
      </c>
    </row>
    <row r="264" spans="1:23" x14ac:dyDescent="0.25">
      <c r="A264" s="9" t="s">
        <v>797</v>
      </c>
      <c r="B264" s="9" t="s">
        <v>798</v>
      </c>
      <c r="C264" s="9" t="s">
        <v>995</v>
      </c>
      <c r="D264" s="9">
        <v>33</v>
      </c>
      <c r="E264" s="9" t="s">
        <v>587</v>
      </c>
      <c r="F264" s="9" t="s">
        <v>996</v>
      </c>
      <c r="G264" s="9" t="s">
        <v>997</v>
      </c>
      <c r="H264" s="10">
        <v>2750000</v>
      </c>
      <c r="I264" s="10">
        <v>1603857</v>
      </c>
      <c r="J264" s="10">
        <v>3500000</v>
      </c>
      <c r="K264" s="10">
        <v>2397480</v>
      </c>
      <c r="L264" s="10">
        <v>750000</v>
      </c>
      <c r="M264" s="10">
        <v>753309</v>
      </c>
      <c r="N264" s="10">
        <v>900000</v>
      </c>
      <c r="O264" s="10">
        <v>1762982</v>
      </c>
      <c r="P264" s="10">
        <v>850000</v>
      </c>
      <c r="Q264" s="10">
        <v>0</v>
      </c>
      <c r="R264" s="10">
        <v>350000</v>
      </c>
      <c r="S264" s="10">
        <v>32916</v>
      </c>
      <c r="T264" s="10">
        <v>2549456</v>
      </c>
      <c r="U264" s="11">
        <v>1.3891975994665482</v>
      </c>
      <c r="V264" s="10">
        <v>9100000</v>
      </c>
      <c r="W264" s="10">
        <v>6550544</v>
      </c>
    </row>
    <row r="265" spans="1:23" x14ac:dyDescent="0.25">
      <c r="A265" s="9" t="s">
        <v>797</v>
      </c>
      <c r="B265" s="9" t="s">
        <v>798</v>
      </c>
      <c r="C265" s="9" t="s">
        <v>998</v>
      </c>
      <c r="D265" s="9">
        <v>29</v>
      </c>
      <c r="E265" s="9" t="s">
        <v>999</v>
      </c>
      <c r="F265" s="9" t="s">
        <v>1000</v>
      </c>
      <c r="G265" s="9" t="s">
        <v>1001</v>
      </c>
      <c r="H265" s="10">
        <v>3550000</v>
      </c>
      <c r="I265" s="10">
        <v>6587841</v>
      </c>
      <c r="J265" s="10">
        <v>3750000</v>
      </c>
      <c r="K265" s="10">
        <v>5159369</v>
      </c>
      <c r="L265" s="10">
        <v>5200000</v>
      </c>
      <c r="M265" s="10">
        <v>3526291</v>
      </c>
      <c r="N265" s="10">
        <v>5000000</v>
      </c>
      <c r="O265" s="10">
        <v>11438627</v>
      </c>
      <c r="P265" s="10">
        <v>8000000</v>
      </c>
      <c r="Q265" s="10">
        <v>8612393</v>
      </c>
      <c r="R265" s="10">
        <v>6500000</v>
      </c>
      <c r="S265" s="10">
        <v>14581322</v>
      </c>
      <c r="T265" s="10">
        <v>-17905843</v>
      </c>
      <c r="U265" s="11">
        <v>0.64120748346040357</v>
      </c>
      <c r="V265" s="10">
        <v>32000000</v>
      </c>
      <c r="W265" s="10">
        <v>49905843</v>
      </c>
    </row>
    <row r="266" spans="1:23" x14ac:dyDescent="0.25">
      <c r="A266" s="9" t="s">
        <v>797</v>
      </c>
      <c r="B266" s="9" t="s">
        <v>798</v>
      </c>
      <c r="C266" s="9" t="s">
        <v>1002</v>
      </c>
      <c r="D266" s="9">
        <v>32</v>
      </c>
      <c r="E266" s="9" t="s">
        <v>316</v>
      </c>
      <c r="F266" s="9" t="s">
        <v>1003</v>
      </c>
      <c r="G266" s="9" t="s">
        <v>1004</v>
      </c>
      <c r="H266" s="10">
        <v>800000</v>
      </c>
      <c r="I266" s="10">
        <v>5226516</v>
      </c>
      <c r="J266" s="10">
        <v>2750000</v>
      </c>
      <c r="K266" s="10">
        <v>3808308</v>
      </c>
      <c r="L266" s="10">
        <v>2750000</v>
      </c>
      <c r="M266" s="10">
        <v>426089</v>
      </c>
      <c r="N266" s="10">
        <v>1250000</v>
      </c>
      <c r="O266" s="10">
        <v>-80361</v>
      </c>
      <c r="P266" s="10">
        <v>900000</v>
      </c>
      <c r="Q266" s="10">
        <v>819558</v>
      </c>
      <c r="R266" s="10">
        <v>875000</v>
      </c>
      <c r="S266" s="10">
        <v>4927458</v>
      </c>
      <c r="T266" s="10">
        <v>-5802568</v>
      </c>
      <c r="U266" s="11">
        <v>0.61642426594942423</v>
      </c>
      <c r="V266" s="10">
        <v>9325000</v>
      </c>
      <c r="W266" s="10">
        <v>15127568</v>
      </c>
    </row>
    <row r="267" spans="1:23" x14ac:dyDescent="0.25">
      <c r="A267" s="9" t="s">
        <v>797</v>
      </c>
      <c r="B267" s="9" t="s">
        <v>798</v>
      </c>
      <c r="C267" s="9" t="s">
        <v>1005</v>
      </c>
      <c r="D267" s="9">
        <v>25</v>
      </c>
      <c r="E267" s="9" t="s">
        <v>962</v>
      </c>
      <c r="F267" s="9" t="s">
        <v>1006</v>
      </c>
      <c r="G267" s="9" t="s">
        <v>1007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530487.80487804883</v>
      </c>
      <c r="Q267" s="10">
        <v>1707624</v>
      </c>
      <c r="R267" s="10">
        <v>775000</v>
      </c>
      <c r="S267" s="10">
        <v>377268</v>
      </c>
      <c r="T267" s="10">
        <v>-779404.19512195117</v>
      </c>
      <c r="U267" s="11">
        <v>0.62616567423063108</v>
      </c>
      <c r="V267" s="10">
        <v>1305487.8048780488</v>
      </c>
      <c r="W267" s="10">
        <v>2084892</v>
      </c>
    </row>
    <row r="268" spans="1:23" x14ac:dyDescent="0.25">
      <c r="A268" s="9" t="s">
        <v>797</v>
      </c>
      <c r="B268" s="9" t="s">
        <v>798</v>
      </c>
      <c r="C268" s="9" t="s">
        <v>53</v>
      </c>
      <c r="D268" s="9">
        <v>28</v>
      </c>
      <c r="E268" s="9" t="s">
        <v>457</v>
      </c>
      <c r="F268" s="9" t="s">
        <v>1008</v>
      </c>
      <c r="G268" s="9" t="s">
        <v>1009</v>
      </c>
      <c r="H268" s="10">
        <v>0</v>
      </c>
      <c r="I268" s="10">
        <v>0</v>
      </c>
      <c r="J268" s="10">
        <v>3250000</v>
      </c>
      <c r="K268" s="10">
        <v>4844900</v>
      </c>
      <c r="L268" s="10">
        <v>3250000</v>
      </c>
      <c r="M268" s="10">
        <v>1363036</v>
      </c>
      <c r="N268" s="10">
        <v>4000000</v>
      </c>
      <c r="O268" s="10">
        <v>4819695</v>
      </c>
      <c r="P268" s="10">
        <v>5350000</v>
      </c>
      <c r="Q268" s="10">
        <v>3300180</v>
      </c>
      <c r="R268" s="10">
        <v>8125000</v>
      </c>
      <c r="S268" s="10">
        <v>5123433</v>
      </c>
      <c r="T268" s="10">
        <v>4523756</v>
      </c>
      <c r="U268" s="11">
        <v>1.2325689811921541</v>
      </c>
      <c r="V268" s="10">
        <v>23975000</v>
      </c>
      <c r="W268" s="10">
        <v>19451244</v>
      </c>
    </row>
    <row r="269" spans="1:23" x14ac:dyDescent="0.25">
      <c r="A269" s="9" t="s">
        <v>797</v>
      </c>
      <c r="B269" s="9" t="s">
        <v>798</v>
      </c>
      <c r="C269" s="9" t="s">
        <v>1010</v>
      </c>
      <c r="D269" s="9">
        <v>31</v>
      </c>
      <c r="E269" s="9" t="s">
        <v>587</v>
      </c>
      <c r="F269" s="9" t="s">
        <v>1011</v>
      </c>
      <c r="G269" s="9" t="s">
        <v>1012</v>
      </c>
      <c r="H269" s="10">
        <v>6750000</v>
      </c>
      <c r="I269" s="10">
        <v>9913553</v>
      </c>
      <c r="J269" s="10">
        <v>6750000</v>
      </c>
      <c r="K269" s="10">
        <v>7256628</v>
      </c>
      <c r="L269" s="10">
        <v>5500000</v>
      </c>
      <c r="M269" s="10">
        <v>6335365</v>
      </c>
      <c r="N269" s="10">
        <v>6750000</v>
      </c>
      <c r="O269" s="10">
        <v>7027072</v>
      </c>
      <c r="P269" s="10">
        <v>5500000</v>
      </c>
      <c r="Q269" s="10">
        <v>7836511</v>
      </c>
      <c r="R269" s="10">
        <v>6000000</v>
      </c>
      <c r="S269" s="10">
        <v>8595338</v>
      </c>
      <c r="T269" s="10">
        <v>-9714467</v>
      </c>
      <c r="U269" s="11">
        <v>0.79315283190587471</v>
      </c>
      <c r="V269" s="10">
        <v>37250000</v>
      </c>
      <c r="W269" s="10">
        <v>46964467</v>
      </c>
    </row>
    <row r="270" spans="1:23" x14ac:dyDescent="0.25">
      <c r="A270" s="9" t="s">
        <v>797</v>
      </c>
      <c r="B270" s="9" t="s">
        <v>798</v>
      </c>
      <c r="C270" s="9" t="s">
        <v>1013</v>
      </c>
      <c r="D270" s="9">
        <v>32</v>
      </c>
      <c r="E270" s="9" t="s">
        <v>587</v>
      </c>
      <c r="F270" s="9" t="s">
        <v>1014</v>
      </c>
      <c r="G270" s="9" t="s">
        <v>1015</v>
      </c>
      <c r="H270" s="10">
        <v>7350000</v>
      </c>
      <c r="I270" s="10">
        <v>11304076</v>
      </c>
      <c r="J270" s="10">
        <v>12000000</v>
      </c>
      <c r="K270" s="10">
        <v>9613644</v>
      </c>
      <c r="L270" s="10">
        <v>8000000</v>
      </c>
      <c r="M270" s="10">
        <v>9769766</v>
      </c>
      <c r="N270" s="10">
        <v>12000000</v>
      </c>
      <c r="O270" s="10">
        <v>3773873</v>
      </c>
      <c r="P270" s="10">
        <v>8000000</v>
      </c>
      <c r="Q270" s="10">
        <v>9489584</v>
      </c>
      <c r="R270" s="10">
        <v>11000000</v>
      </c>
      <c r="S270" s="10">
        <v>6074676</v>
      </c>
      <c r="T270" s="10">
        <v>8324381</v>
      </c>
      <c r="U270" s="11">
        <v>1.1664023587594188</v>
      </c>
      <c r="V270" s="10">
        <v>58350000</v>
      </c>
      <c r="W270" s="10">
        <v>50025619</v>
      </c>
    </row>
    <row r="271" spans="1:23" x14ac:dyDescent="0.25">
      <c r="A271" s="9" t="s">
        <v>797</v>
      </c>
      <c r="B271" s="9" t="s">
        <v>798</v>
      </c>
      <c r="C271" s="9" t="s">
        <v>1016</v>
      </c>
      <c r="D271" s="9">
        <v>34</v>
      </c>
      <c r="E271" s="9" t="s">
        <v>895</v>
      </c>
      <c r="F271" s="9" t="s">
        <v>1017</v>
      </c>
      <c r="G271" s="9" t="s">
        <v>1018</v>
      </c>
      <c r="H271" s="10">
        <v>5500000</v>
      </c>
      <c r="I271" s="10">
        <v>7071335</v>
      </c>
      <c r="J271" s="10">
        <v>5500000</v>
      </c>
      <c r="K271" s="10">
        <v>5968718</v>
      </c>
      <c r="L271" s="10">
        <v>4200000</v>
      </c>
      <c r="M271" s="10">
        <v>2997459</v>
      </c>
      <c r="N271" s="10">
        <v>3750000</v>
      </c>
      <c r="O271" s="10">
        <v>1881391</v>
      </c>
      <c r="P271" s="10">
        <v>5250000</v>
      </c>
      <c r="Q271" s="10">
        <v>7067992</v>
      </c>
      <c r="R271" s="10">
        <v>1500000</v>
      </c>
      <c r="S271" s="10">
        <v>2773352</v>
      </c>
      <c r="T271" s="10">
        <v>-2060247</v>
      </c>
      <c r="U271" s="11">
        <v>0.92578426985898221</v>
      </c>
      <c r="V271" s="10">
        <v>25700000</v>
      </c>
      <c r="W271" s="10">
        <v>27760247</v>
      </c>
    </row>
    <row r="272" spans="1:23" x14ac:dyDescent="0.25">
      <c r="A272" s="9" t="s">
        <v>797</v>
      </c>
      <c r="B272" s="9" t="s">
        <v>798</v>
      </c>
      <c r="C272" s="9" t="s">
        <v>586</v>
      </c>
      <c r="D272" s="9">
        <v>25</v>
      </c>
      <c r="E272" s="9" t="s">
        <v>1019</v>
      </c>
      <c r="F272" s="9" t="s">
        <v>1020</v>
      </c>
      <c r="G272" s="9" t="s">
        <v>1021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82500</v>
      </c>
      <c r="Q272" s="10">
        <v>329996</v>
      </c>
      <c r="R272" s="10">
        <v>0</v>
      </c>
      <c r="S272" s="10">
        <v>0</v>
      </c>
      <c r="T272" s="10">
        <v>-247496</v>
      </c>
      <c r="U272" s="11">
        <v>0.25000303033976168</v>
      </c>
      <c r="V272" s="10">
        <v>82500</v>
      </c>
      <c r="W272" s="10">
        <v>329996</v>
      </c>
    </row>
    <row r="273" spans="1:23" x14ac:dyDescent="0.25">
      <c r="A273" s="9" t="s">
        <v>797</v>
      </c>
      <c r="B273" s="9" t="s">
        <v>798</v>
      </c>
      <c r="C273" s="9" t="s">
        <v>1022</v>
      </c>
      <c r="D273" s="9">
        <v>29</v>
      </c>
      <c r="E273" s="9" t="s">
        <v>1023</v>
      </c>
      <c r="F273" s="9" t="s">
        <v>1024</v>
      </c>
      <c r="G273" s="9" t="s">
        <v>1025</v>
      </c>
      <c r="H273" s="10">
        <v>5200000</v>
      </c>
      <c r="I273" s="10">
        <v>6281053</v>
      </c>
      <c r="J273" s="10">
        <v>5200000</v>
      </c>
      <c r="K273" s="10">
        <v>10801497</v>
      </c>
      <c r="L273" s="10">
        <v>5200000</v>
      </c>
      <c r="M273" s="10">
        <v>8954825</v>
      </c>
      <c r="N273" s="10">
        <v>5200000</v>
      </c>
      <c r="O273" s="10">
        <v>7496452</v>
      </c>
      <c r="P273" s="10">
        <v>5200000</v>
      </c>
      <c r="Q273" s="10">
        <v>8655447</v>
      </c>
      <c r="R273" s="10">
        <v>5200000</v>
      </c>
      <c r="S273" s="10">
        <v>5300388</v>
      </c>
      <c r="T273" s="10">
        <v>-16289662</v>
      </c>
      <c r="U273" s="11">
        <v>0.65698509288189921</v>
      </c>
      <c r="V273" s="10">
        <v>31200000</v>
      </c>
      <c r="W273" s="10">
        <v>47489662</v>
      </c>
    </row>
    <row r="274" spans="1:23" x14ac:dyDescent="0.25">
      <c r="A274" s="9" t="s">
        <v>797</v>
      </c>
      <c r="B274" s="9" t="s">
        <v>798</v>
      </c>
      <c r="C274" s="9" t="s">
        <v>1026</v>
      </c>
      <c r="D274" s="9">
        <v>28</v>
      </c>
      <c r="E274" s="9" t="s">
        <v>50</v>
      </c>
      <c r="F274" s="9" t="s">
        <v>682</v>
      </c>
      <c r="G274" s="9" t="s">
        <v>1027</v>
      </c>
      <c r="H274" s="10">
        <v>0</v>
      </c>
      <c r="I274" s="10">
        <v>0</v>
      </c>
      <c r="J274" s="10">
        <v>70000</v>
      </c>
      <c r="K274" s="10">
        <v>115880</v>
      </c>
      <c r="L274" s="10">
        <v>165000</v>
      </c>
      <c r="M274" s="10">
        <v>267288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-148168</v>
      </c>
      <c r="U274" s="11">
        <v>0.61330800066811419</v>
      </c>
      <c r="V274" s="10">
        <v>235000</v>
      </c>
      <c r="W274" s="10">
        <v>383168</v>
      </c>
    </row>
    <row r="275" spans="1:23" x14ac:dyDescent="0.25">
      <c r="A275" s="9" t="s">
        <v>797</v>
      </c>
      <c r="B275" s="9" t="s">
        <v>798</v>
      </c>
      <c r="C275" s="9" t="s">
        <v>1028</v>
      </c>
      <c r="D275" s="9">
        <v>25</v>
      </c>
      <c r="E275" s="9" t="s">
        <v>883</v>
      </c>
      <c r="F275" s="9" t="s">
        <v>682</v>
      </c>
      <c r="G275" s="9" t="s">
        <v>1029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2400000</v>
      </c>
      <c r="O275" s="10">
        <v>9110777</v>
      </c>
      <c r="P275" s="10">
        <v>3200000</v>
      </c>
      <c r="Q275" s="10">
        <v>5854413</v>
      </c>
      <c r="R275" s="10">
        <v>9000000</v>
      </c>
      <c r="S275" s="10">
        <v>7965343</v>
      </c>
      <c r="T275" s="10">
        <v>-8330533</v>
      </c>
      <c r="U275" s="11">
        <v>0.63670565354935271</v>
      </c>
      <c r="V275" s="10">
        <v>14600000</v>
      </c>
      <c r="W275" s="10">
        <v>22930533</v>
      </c>
    </row>
    <row r="276" spans="1:23" x14ac:dyDescent="0.25">
      <c r="A276" s="9" t="s">
        <v>797</v>
      </c>
      <c r="B276" s="9" t="s">
        <v>798</v>
      </c>
      <c r="C276" s="9" t="s">
        <v>1030</v>
      </c>
      <c r="D276" s="9">
        <v>27</v>
      </c>
      <c r="E276" s="9" t="s">
        <v>203</v>
      </c>
      <c r="F276" s="9" t="s">
        <v>1031</v>
      </c>
      <c r="G276" s="9" t="s">
        <v>1032</v>
      </c>
      <c r="H276" s="10">
        <v>0</v>
      </c>
      <c r="I276" s="10">
        <v>0</v>
      </c>
      <c r="J276" s="10">
        <v>5000000</v>
      </c>
      <c r="K276" s="10">
        <v>5278724</v>
      </c>
      <c r="L276" s="10">
        <v>7000000</v>
      </c>
      <c r="M276" s="10">
        <v>4292768</v>
      </c>
      <c r="N276" s="10">
        <v>9000000</v>
      </c>
      <c r="O276" s="10">
        <v>13523736</v>
      </c>
      <c r="P276" s="10">
        <v>9000000</v>
      </c>
      <c r="Q276" s="10">
        <v>12738478</v>
      </c>
      <c r="R276" s="10">
        <v>11250000</v>
      </c>
      <c r="S276" s="10">
        <v>10112109</v>
      </c>
      <c r="T276" s="10">
        <v>-4695815</v>
      </c>
      <c r="U276" s="11">
        <v>0.89779667636758642</v>
      </c>
      <c r="V276" s="10">
        <v>41250000</v>
      </c>
      <c r="W276" s="10">
        <v>45945815</v>
      </c>
    </row>
    <row r="277" spans="1:23" x14ac:dyDescent="0.25">
      <c r="A277" s="9" t="s">
        <v>797</v>
      </c>
      <c r="B277" s="9" t="s">
        <v>798</v>
      </c>
      <c r="C277" s="9" t="s">
        <v>1033</v>
      </c>
      <c r="D277" s="9">
        <v>29</v>
      </c>
      <c r="E277" s="9" t="s">
        <v>1034</v>
      </c>
      <c r="F277" s="9" t="s">
        <v>1035</v>
      </c>
      <c r="G277" s="9" t="s">
        <v>1036</v>
      </c>
      <c r="H277" s="10">
        <v>0</v>
      </c>
      <c r="I277" s="10">
        <v>0</v>
      </c>
      <c r="J277" s="10">
        <v>0</v>
      </c>
      <c r="K277" s="10">
        <v>0</v>
      </c>
      <c r="L277" s="10">
        <v>105000</v>
      </c>
      <c r="M277" s="10">
        <v>136940</v>
      </c>
      <c r="N277" s="10">
        <v>175000</v>
      </c>
      <c r="O277" s="10">
        <v>97482</v>
      </c>
      <c r="P277" s="10">
        <v>0</v>
      </c>
      <c r="Q277" s="10">
        <v>0</v>
      </c>
      <c r="R277" s="10">
        <v>0</v>
      </c>
      <c r="S277" s="10">
        <v>0</v>
      </c>
      <c r="T277" s="10">
        <v>45578</v>
      </c>
      <c r="U277" s="11">
        <v>1.1944271442100145</v>
      </c>
      <c r="V277" s="10">
        <v>280000</v>
      </c>
      <c r="W277" s="10">
        <v>234422</v>
      </c>
    </row>
    <row r="278" spans="1:23" x14ac:dyDescent="0.25">
      <c r="A278" s="9" t="s">
        <v>797</v>
      </c>
      <c r="B278" s="9" t="s">
        <v>798</v>
      </c>
      <c r="C278" s="9" t="s">
        <v>1037</v>
      </c>
      <c r="D278" s="9">
        <v>28</v>
      </c>
      <c r="E278" s="9" t="s">
        <v>1038</v>
      </c>
      <c r="F278" s="9" t="s">
        <v>1039</v>
      </c>
      <c r="G278" s="9" t="s">
        <v>1040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391463.41463414638</v>
      </c>
      <c r="O278" s="10">
        <v>1677430</v>
      </c>
      <c r="P278" s="10">
        <v>750000</v>
      </c>
      <c r="Q278" s="10">
        <v>599772</v>
      </c>
      <c r="R278" s="10">
        <v>535975.60975609755</v>
      </c>
      <c r="S278" s="10">
        <v>755352</v>
      </c>
      <c r="T278" s="10">
        <v>-1355114.9756097561</v>
      </c>
      <c r="U278" s="11">
        <v>0.5531439916289187</v>
      </c>
      <c r="V278" s="10">
        <v>1677439.0243902439</v>
      </c>
      <c r="W278" s="10">
        <v>3032554</v>
      </c>
    </row>
    <row r="279" spans="1:23" x14ac:dyDescent="0.25">
      <c r="A279" s="9" t="s">
        <v>1041</v>
      </c>
      <c r="B279" s="9" t="s">
        <v>1042</v>
      </c>
      <c r="C279" s="9" t="s">
        <v>1043</v>
      </c>
      <c r="D279" s="9">
        <v>30</v>
      </c>
      <c r="E279" s="9" t="s">
        <v>377</v>
      </c>
      <c r="F279" s="9" t="s">
        <v>1044</v>
      </c>
      <c r="G279" s="9" t="s">
        <v>1045</v>
      </c>
      <c r="H279" s="10"/>
      <c r="I279" s="10">
        <v>0</v>
      </c>
      <c r="J279" s="10">
        <v>1000000</v>
      </c>
      <c r="K279" s="10">
        <v>1188115</v>
      </c>
      <c r="L279" s="10">
        <v>1000000</v>
      </c>
      <c r="M279" s="10">
        <v>2604100</v>
      </c>
      <c r="N279" s="10">
        <v>1725000</v>
      </c>
      <c r="O279" s="10">
        <v>1579879</v>
      </c>
      <c r="P279" s="10">
        <v>840630</v>
      </c>
      <c r="Q279" s="10">
        <v>1401642</v>
      </c>
      <c r="R279" s="10">
        <v>317378.04878048779</v>
      </c>
      <c r="S279" s="10">
        <v>277117</v>
      </c>
      <c r="T279" s="10">
        <v>-2167844.9512195121</v>
      </c>
      <c r="U279" s="11">
        <v>0.69254146254084259</v>
      </c>
      <c r="V279" s="10">
        <v>4883008.0487804879</v>
      </c>
      <c r="W279" s="10">
        <v>7050853</v>
      </c>
    </row>
    <row r="280" spans="1:23" x14ac:dyDescent="0.25">
      <c r="A280" s="9" t="s">
        <v>1041</v>
      </c>
      <c r="B280" s="9" t="s">
        <v>1042</v>
      </c>
      <c r="C280" s="9" t="s">
        <v>1046</v>
      </c>
      <c r="D280" s="9">
        <v>29</v>
      </c>
      <c r="E280" s="9" t="s">
        <v>992</v>
      </c>
      <c r="F280" s="9" t="s">
        <v>1047</v>
      </c>
      <c r="G280" s="9" t="s">
        <v>1048</v>
      </c>
      <c r="H280" s="10">
        <v>0</v>
      </c>
      <c r="I280" s="10">
        <v>0</v>
      </c>
      <c r="J280" s="10">
        <v>1400000</v>
      </c>
      <c r="K280" s="10">
        <v>2541445</v>
      </c>
      <c r="L280" s="10">
        <v>1550000</v>
      </c>
      <c r="M280" s="10">
        <v>1443155</v>
      </c>
      <c r="N280" s="10">
        <v>1900000</v>
      </c>
      <c r="O280" s="10">
        <v>6279366</v>
      </c>
      <c r="P280" s="10">
        <v>2600000</v>
      </c>
      <c r="Q280" s="10">
        <v>8086912</v>
      </c>
      <c r="R280" s="10">
        <v>7000000</v>
      </c>
      <c r="S280" s="10">
        <v>6512101</v>
      </c>
      <c r="T280" s="10">
        <v>-10412979</v>
      </c>
      <c r="U280" s="11">
        <v>0.58118538410059395</v>
      </c>
      <c r="V280" s="10">
        <v>14450000</v>
      </c>
      <c r="W280" s="10">
        <v>24862979</v>
      </c>
    </row>
    <row r="281" spans="1:23" x14ac:dyDescent="0.25">
      <c r="A281" s="9" t="s">
        <v>1041</v>
      </c>
      <c r="B281" s="9" t="s">
        <v>1042</v>
      </c>
      <c r="C281" s="9" t="s">
        <v>1049</v>
      </c>
      <c r="D281" s="9">
        <v>26</v>
      </c>
      <c r="E281" s="9" t="s">
        <v>1050</v>
      </c>
      <c r="F281" s="9" t="s">
        <v>1051</v>
      </c>
      <c r="G281" s="9" t="s">
        <v>1052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250000</v>
      </c>
      <c r="O281" s="10">
        <v>298163</v>
      </c>
      <c r="P281" s="10">
        <v>750000</v>
      </c>
      <c r="Q281" s="10">
        <v>0</v>
      </c>
      <c r="R281" s="10">
        <v>0</v>
      </c>
      <c r="S281" s="10">
        <v>0</v>
      </c>
      <c r="T281" s="10">
        <v>701837</v>
      </c>
      <c r="U281" s="11">
        <v>3.353870198515577</v>
      </c>
      <c r="V281" s="10">
        <v>1000000</v>
      </c>
      <c r="W281" s="10">
        <v>298163</v>
      </c>
    </row>
    <row r="282" spans="1:23" x14ac:dyDescent="0.25">
      <c r="A282" s="9" t="s">
        <v>1041</v>
      </c>
      <c r="B282" s="9" t="s">
        <v>1042</v>
      </c>
      <c r="C282" s="9" t="s">
        <v>1053</v>
      </c>
      <c r="D282" s="9">
        <v>27</v>
      </c>
      <c r="E282" s="9" t="s">
        <v>1054</v>
      </c>
      <c r="F282" s="9" t="s">
        <v>1055</v>
      </c>
      <c r="G282" s="9" t="s">
        <v>1056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122500</v>
      </c>
      <c r="Q282" s="10">
        <v>168669</v>
      </c>
      <c r="R282" s="10">
        <v>427439.02439024393</v>
      </c>
      <c r="S282" s="10">
        <v>732874</v>
      </c>
      <c r="T282" s="10">
        <v>-351603.97560975607</v>
      </c>
      <c r="U282" s="11">
        <v>0.6099975535168527</v>
      </c>
      <c r="V282" s="10">
        <v>549939.02439024393</v>
      </c>
      <c r="W282" s="10">
        <v>901543</v>
      </c>
    </row>
    <row r="283" spans="1:23" x14ac:dyDescent="0.25">
      <c r="A283" s="9" t="s">
        <v>1041</v>
      </c>
      <c r="B283" s="9" t="s">
        <v>1042</v>
      </c>
      <c r="C283" s="9" t="s">
        <v>1057</v>
      </c>
      <c r="D283" s="9">
        <v>24</v>
      </c>
      <c r="E283" s="9" t="s">
        <v>1058</v>
      </c>
      <c r="F283" s="9" t="s">
        <v>1059</v>
      </c>
      <c r="G283" s="9" t="s">
        <v>1060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775000</v>
      </c>
      <c r="S283" s="10">
        <v>303434</v>
      </c>
      <c r="T283" s="10">
        <v>471566</v>
      </c>
      <c r="U283" s="11">
        <v>2.5540974314018863</v>
      </c>
      <c r="V283" s="10">
        <v>775000</v>
      </c>
      <c r="W283" s="10">
        <v>303434</v>
      </c>
    </row>
    <row r="284" spans="1:23" x14ac:dyDescent="0.25">
      <c r="A284" s="9" t="s">
        <v>1041</v>
      </c>
      <c r="B284" s="9" t="s">
        <v>1042</v>
      </c>
      <c r="C284" s="9" t="s">
        <v>1061</v>
      </c>
      <c r="D284" s="9">
        <v>29</v>
      </c>
      <c r="E284" s="9" t="s">
        <v>1062</v>
      </c>
      <c r="F284" s="9" t="s">
        <v>1063</v>
      </c>
      <c r="G284" s="9" t="s">
        <v>1064</v>
      </c>
      <c r="H284" s="10">
        <v>0</v>
      </c>
      <c r="I284" s="10">
        <v>0</v>
      </c>
      <c r="J284" s="10">
        <v>0</v>
      </c>
      <c r="K284" s="10">
        <v>0</v>
      </c>
      <c r="L284" s="10">
        <v>1650000</v>
      </c>
      <c r="M284" s="10">
        <v>1448963</v>
      </c>
      <c r="N284" s="10">
        <v>2550000</v>
      </c>
      <c r="O284" s="10">
        <v>2927425</v>
      </c>
      <c r="P284" s="10">
        <v>4200000</v>
      </c>
      <c r="Q284" s="10">
        <v>4483258</v>
      </c>
      <c r="R284" s="10">
        <v>6500000</v>
      </c>
      <c r="S284" s="10">
        <v>3889209</v>
      </c>
      <c r="T284" s="10">
        <v>2151145</v>
      </c>
      <c r="U284" s="11">
        <v>1.168732407733871</v>
      </c>
      <c r="V284" s="10">
        <v>14900000</v>
      </c>
      <c r="W284" s="10">
        <v>12748855</v>
      </c>
    </row>
    <row r="285" spans="1:23" x14ac:dyDescent="0.25">
      <c r="A285" s="9" t="s">
        <v>1041</v>
      </c>
      <c r="B285" s="9" t="s">
        <v>1042</v>
      </c>
      <c r="C285" s="9" t="s">
        <v>1065</v>
      </c>
      <c r="D285" s="9">
        <v>30</v>
      </c>
      <c r="E285" s="9" t="s">
        <v>1050</v>
      </c>
      <c r="F285" s="9" t="s">
        <v>1066</v>
      </c>
      <c r="G285" s="9" t="s">
        <v>1067</v>
      </c>
      <c r="H285" s="10">
        <v>0</v>
      </c>
      <c r="I285" s="10">
        <v>0</v>
      </c>
      <c r="J285" s="10">
        <v>0</v>
      </c>
      <c r="K285" s="10">
        <v>0</v>
      </c>
      <c r="L285" s="10">
        <v>1200000</v>
      </c>
      <c r="M285" s="10">
        <v>1046418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153582</v>
      </c>
      <c r="U285" s="11">
        <v>1.1467692642901786</v>
      </c>
      <c r="V285" s="10">
        <v>1200000</v>
      </c>
      <c r="W285" s="10">
        <v>1046418</v>
      </c>
    </row>
    <row r="286" spans="1:23" x14ac:dyDescent="0.25">
      <c r="A286" s="9" t="s">
        <v>1041</v>
      </c>
      <c r="B286" s="9" t="s">
        <v>1042</v>
      </c>
      <c r="C286" s="9" t="s">
        <v>1068</v>
      </c>
      <c r="D286" s="9">
        <v>26</v>
      </c>
      <c r="E286" s="9" t="s">
        <v>1069</v>
      </c>
      <c r="F286" s="9" t="s">
        <v>1070</v>
      </c>
      <c r="G286" s="9" t="s">
        <v>1071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150000</v>
      </c>
      <c r="Q286" s="10">
        <v>561676</v>
      </c>
      <c r="R286" s="10">
        <v>160000</v>
      </c>
      <c r="S286" s="10">
        <v>270525</v>
      </c>
      <c r="T286" s="10">
        <v>-522201</v>
      </c>
      <c r="U286" s="11">
        <v>0.37250616137207238</v>
      </c>
      <c r="V286" s="10">
        <v>310000</v>
      </c>
      <c r="W286" s="10">
        <v>832201</v>
      </c>
    </row>
    <row r="287" spans="1:23" x14ac:dyDescent="0.25">
      <c r="A287" s="9" t="s">
        <v>1041</v>
      </c>
      <c r="B287" s="9" t="s">
        <v>1042</v>
      </c>
      <c r="C287" s="9" t="s">
        <v>1072</v>
      </c>
      <c r="D287" s="9">
        <v>29</v>
      </c>
      <c r="E287" s="9" t="s">
        <v>977</v>
      </c>
      <c r="F287" s="9" t="s">
        <v>1073</v>
      </c>
      <c r="G287" s="9" t="s">
        <v>1074</v>
      </c>
      <c r="H287" s="10">
        <v>0</v>
      </c>
      <c r="I287" s="10">
        <v>0</v>
      </c>
      <c r="J287" s="10">
        <v>70000</v>
      </c>
      <c r="K287" s="10">
        <v>101520</v>
      </c>
      <c r="L287" s="10">
        <v>225000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193480</v>
      </c>
      <c r="U287" s="11">
        <v>2.9058313632781716</v>
      </c>
      <c r="V287" s="10">
        <v>295000</v>
      </c>
      <c r="W287" s="10">
        <v>101520</v>
      </c>
    </row>
    <row r="288" spans="1:23" x14ac:dyDescent="0.25">
      <c r="A288" s="9" t="s">
        <v>1041</v>
      </c>
      <c r="B288" s="9" t="s">
        <v>1042</v>
      </c>
      <c r="C288" s="9" t="s">
        <v>1075</v>
      </c>
      <c r="D288" s="9">
        <v>28</v>
      </c>
      <c r="E288" s="9" t="s">
        <v>722</v>
      </c>
      <c r="F288" s="9" t="s">
        <v>1076</v>
      </c>
      <c r="G288" s="9" t="s">
        <v>1077</v>
      </c>
      <c r="H288" s="10">
        <v>0</v>
      </c>
      <c r="I288" s="10">
        <v>0</v>
      </c>
      <c r="J288" s="10">
        <v>0</v>
      </c>
      <c r="K288" s="10">
        <v>0</v>
      </c>
      <c r="L288" s="10">
        <v>250000</v>
      </c>
      <c r="M288" s="10">
        <v>54689</v>
      </c>
      <c r="N288" s="10">
        <v>275000</v>
      </c>
      <c r="O288" s="10">
        <v>6556</v>
      </c>
      <c r="P288" s="10">
        <v>0</v>
      </c>
      <c r="Q288" s="10">
        <v>0</v>
      </c>
      <c r="R288" s="10">
        <v>0</v>
      </c>
      <c r="S288" s="10">
        <v>0</v>
      </c>
      <c r="T288" s="10">
        <v>463755</v>
      </c>
      <c r="U288" s="11">
        <v>8.5721283370071024</v>
      </c>
      <c r="V288" s="10">
        <v>525000</v>
      </c>
      <c r="W288" s="10">
        <v>61245</v>
      </c>
    </row>
    <row r="289" spans="1:23" x14ac:dyDescent="0.25">
      <c r="A289" s="9" t="s">
        <v>1041</v>
      </c>
      <c r="B289" s="9" t="s">
        <v>1042</v>
      </c>
      <c r="C289" s="9" t="s">
        <v>1078</v>
      </c>
      <c r="D289" s="9">
        <v>27</v>
      </c>
      <c r="E289" s="9" t="s">
        <v>1079</v>
      </c>
      <c r="F289" s="9" t="s">
        <v>1080</v>
      </c>
      <c r="G289" s="9" t="s">
        <v>1081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300000</v>
      </c>
      <c r="Q289" s="10">
        <v>190780</v>
      </c>
      <c r="R289" s="10">
        <v>325000</v>
      </c>
      <c r="S289" s="10">
        <v>141480</v>
      </c>
      <c r="T289" s="10">
        <v>292740</v>
      </c>
      <c r="U289" s="11">
        <v>1.8810570035514356</v>
      </c>
      <c r="V289" s="10">
        <v>625000</v>
      </c>
      <c r="W289" s="10">
        <v>332260</v>
      </c>
    </row>
    <row r="290" spans="1:23" x14ac:dyDescent="0.25">
      <c r="A290" s="9" t="s">
        <v>1041</v>
      </c>
      <c r="B290" s="9" t="s">
        <v>1042</v>
      </c>
      <c r="C290" s="9" t="s">
        <v>1082</v>
      </c>
      <c r="D290" s="9">
        <v>33</v>
      </c>
      <c r="E290" s="9" t="s">
        <v>1083</v>
      </c>
      <c r="F290" s="9" t="s">
        <v>1084</v>
      </c>
      <c r="G290" s="9" t="s">
        <v>1085</v>
      </c>
      <c r="H290" s="10">
        <v>9000000</v>
      </c>
      <c r="I290" s="10">
        <v>1651172</v>
      </c>
      <c r="J290" s="10">
        <v>8000000</v>
      </c>
      <c r="K290" s="10">
        <v>3048942</v>
      </c>
      <c r="L290" s="10">
        <v>6000000</v>
      </c>
      <c r="M290" s="10">
        <v>4476160</v>
      </c>
      <c r="N290" s="10">
        <v>1375000</v>
      </c>
      <c r="O290" s="10">
        <v>6931715</v>
      </c>
      <c r="P290" s="10">
        <v>6250000</v>
      </c>
      <c r="Q290" s="10">
        <v>1004753</v>
      </c>
      <c r="R290" s="10">
        <v>5500000</v>
      </c>
      <c r="S290" s="10">
        <v>2336352</v>
      </c>
      <c r="T290" s="10">
        <v>16675906</v>
      </c>
      <c r="U290" s="11">
        <v>1.8574129982609986</v>
      </c>
      <c r="V290" s="10">
        <v>36125000</v>
      </c>
      <c r="W290" s="10">
        <v>19449094</v>
      </c>
    </row>
    <row r="291" spans="1:23" x14ac:dyDescent="0.25">
      <c r="A291" s="9" t="s">
        <v>1041</v>
      </c>
      <c r="B291" s="9" t="s">
        <v>1042</v>
      </c>
      <c r="C291" s="9" t="s">
        <v>1086</v>
      </c>
      <c r="D291" s="9">
        <v>26</v>
      </c>
      <c r="E291" s="9" t="s">
        <v>1087</v>
      </c>
      <c r="F291" s="9" t="s">
        <v>1088</v>
      </c>
      <c r="G291" s="9" t="s">
        <v>1089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2000000</v>
      </c>
      <c r="S291" s="10">
        <v>4753349</v>
      </c>
      <c r="T291" s="10">
        <v>-2753349</v>
      </c>
      <c r="U291" s="11">
        <v>0.42075597647048429</v>
      </c>
      <c r="V291" s="10">
        <v>2000000</v>
      </c>
      <c r="W291" s="10">
        <v>4753349</v>
      </c>
    </row>
    <row r="292" spans="1:23" x14ac:dyDescent="0.25">
      <c r="A292" s="9" t="s">
        <v>1041</v>
      </c>
      <c r="B292" s="9" t="s">
        <v>1042</v>
      </c>
      <c r="C292" s="9" t="s">
        <v>1090</v>
      </c>
      <c r="D292" s="9">
        <v>25</v>
      </c>
      <c r="E292" s="9" t="s">
        <v>1091</v>
      </c>
      <c r="F292" s="9" t="s">
        <v>1092</v>
      </c>
      <c r="G292" s="9" t="s">
        <v>1093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875000</v>
      </c>
      <c r="Q292" s="10">
        <v>1188833</v>
      </c>
      <c r="R292" s="10">
        <v>0</v>
      </c>
      <c r="S292" s="10">
        <v>0</v>
      </c>
      <c r="T292" s="10">
        <v>-313833</v>
      </c>
      <c r="U292" s="11">
        <v>0.73601590803754602</v>
      </c>
      <c r="V292" s="10">
        <v>875000</v>
      </c>
      <c r="W292" s="10">
        <v>1188833</v>
      </c>
    </row>
    <row r="293" spans="1:23" x14ac:dyDescent="0.25">
      <c r="A293" s="9" t="s">
        <v>1041</v>
      </c>
      <c r="B293" s="9" t="s">
        <v>1042</v>
      </c>
      <c r="C293" s="9" t="s">
        <v>1094</v>
      </c>
      <c r="D293" s="9">
        <v>31</v>
      </c>
      <c r="E293" s="9" t="s">
        <v>1095</v>
      </c>
      <c r="F293" s="9" t="s">
        <v>1096</v>
      </c>
      <c r="G293" s="9" t="s">
        <v>1097</v>
      </c>
      <c r="H293" s="10">
        <v>5550000</v>
      </c>
      <c r="I293" s="10">
        <v>12236346</v>
      </c>
      <c r="J293" s="10">
        <v>12000000</v>
      </c>
      <c r="K293" s="10">
        <v>14236431</v>
      </c>
      <c r="L293" s="10">
        <v>9000000</v>
      </c>
      <c r="M293" s="10">
        <v>4050792</v>
      </c>
      <c r="N293" s="10">
        <v>12000000</v>
      </c>
      <c r="O293" s="10">
        <v>10211949</v>
      </c>
      <c r="P293" s="10">
        <v>9000000</v>
      </c>
      <c r="Q293" s="10">
        <v>10168557</v>
      </c>
      <c r="R293" s="10">
        <v>10000000</v>
      </c>
      <c r="S293" s="10">
        <v>13744842</v>
      </c>
      <c r="T293" s="10">
        <v>-7098917</v>
      </c>
      <c r="U293" s="11">
        <v>0.8901927931754835</v>
      </c>
      <c r="V293" s="10">
        <v>57550000</v>
      </c>
      <c r="W293" s="10">
        <v>64648917</v>
      </c>
    </row>
    <row r="294" spans="1:23" x14ac:dyDescent="0.25">
      <c r="A294" s="9" t="s">
        <v>1041</v>
      </c>
      <c r="B294" s="9" t="s">
        <v>1042</v>
      </c>
      <c r="C294" s="9" t="s">
        <v>1098</v>
      </c>
      <c r="D294" s="9">
        <v>30</v>
      </c>
      <c r="E294" s="9" t="s">
        <v>952</v>
      </c>
      <c r="F294" s="9" t="s">
        <v>1099</v>
      </c>
      <c r="G294" s="9" t="s">
        <v>1100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975000</v>
      </c>
      <c r="O294" s="10">
        <v>1966806</v>
      </c>
      <c r="P294" s="10">
        <v>0</v>
      </c>
      <c r="Q294" s="10">
        <v>0</v>
      </c>
      <c r="R294" s="10">
        <v>0</v>
      </c>
      <c r="S294" s="10">
        <v>0</v>
      </c>
      <c r="T294" s="10">
        <v>-991806</v>
      </c>
      <c r="U294" s="11">
        <v>0.49572759082492124</v>
      </c>
      <c r="V294" s="10">
        <v>975000</v>
      </c>
      <c r="W294" s="10">
        <v>1966806</v>
      </c>
    </row>
    <row r="295" spans="1:23" x14ac:dyDescent="0.25">
      <c r="A295" s="9" t="s">
        <v>1041</v>
      </c>
      <c r="B295" s="9" t="s">
        <v>1042</v>
      </c>
      <c r="C295" s="9" t="s">
        <v>1101</v>
      </c>
      <c r="D295" s="9">
        <v>27</v>
      </c>
      <c r="E295" s="9" t="s">
        <v>1102</v>
      </c>
      <c r="F295" s="9" t="s">
        <v>1103</v>
      </c>
      <c r="G295" s="9" t="s">
        <v>1104</v>
      </c>
      <c r="H295" s="10">
        <v>0</v>
      </c>
      <c r="I295" s="10">
        <v>0</v>
      </c>
      <c r="J295" s="10">
        <v>0</v>
      </c>
      <c r="K295" s="10">
        <v>0</v>
      </c>
      <c r="L295" s="10">
        <v>100000</v>
      </c>
      <c r="M295" s="10">
        <v>386656</v>
      </c>
      <c r="N295" s="10">
        <v>170000</v>
      </c>
      <c r="O295" s="10">
        <v>226839</v>
      </c>
      <c r="P295" s="10">
        <v>950000</v>
      </c>
      <c r="Q295" s="10">
        <v>182720</v>
      </c>
      <c r="R295" s="10">
        <v>0</v>
      </c>
      <c r="S295" s="10">
        <v>0</v>
      </c>
      <c r="T295" s="10">
        <v>423785</v>
      </c>
      <c r="U295" s="11">
        <v>1.5322494552350809</v>
      </c>
      <c r="V295" s="10">
        <v>1220000</v>
      </c>
      <c r="W295" s="10">
        <v>796215</v>
      </c>
    </row>
    <row r="296" spans="1:23" x14ac:dyDescent="0.25">
      <c r="A296" s="9" t="s">
        <v>1041</v>
      </c>
      <c r="B296" s="9" t="s">
        <v>1042</v>
      </c>
      <c r="C296" s="9" t="s">
        <v>1105</v>
      </c>
      <c r="D296" s="9">
        <v>30</v>
      </c>
      <c r="E296" s="9" t="s">
        <v>966</v>
      </c>
      <c r="F296" s="9" t="s">
        <v>1106</v>
      </c>
      <c r="G296" s="9" t="s">
        <v>1107</v>
      </c>
      <c r="H296" s="10">
        <v>0</v>
      </c>
      <c r="I296" s="10">
        <v>0</v>
      </c>
      <c r="J296" s="10">
        <v>0</v>
      </c>
      <c r="K296" s="10">
        <v>0</v>
      </c>
      <c r="L296" s="10">
        <v>1100000</v>
      </c>
      <c r="M296" s="10">
        <v>2361904</v>
      </c>
      <c r="N296" s="10">
        <v>2190000</v>
      </c>
      <c r="O296" s="10">
        <v>5140282</v>
      </c>
      <c r="P296" s="10">
        <v>4350000</v>
      </c>
      <c r="Q296" s="10">
        <v>3418070</v>
      </c>
      <c r="R296" s="10">
        <v>5350000</v>
      </c>
      <c r="S296" s="10">
        <v>3194063</v>
      </c>
      <c r="T296" s="10">
        <v>-1124319</v>
      </c>
      <c r="U296" s="11">
        <v>0.92034195911258632</v>
      </c>
      <c r="V296" s="10">
        <v>12990000</v>
      </c>
      <c r="W296" s="10">
        <v>14114319</v>
      </c>
    </row>
    <row r="297" spans="1:23" x14ac:dyDescent="0.25">
      <c r="A297" s="9" t="s">
        <v>1041</v>
      </c>
      <c r="B297" s="9" t="s">
        <v>1042</v>
      </c>
      <c r="C297" s="9" t="s">
        <v>1108</v>
      </c>
      <c r="D297" s="9">
        <v>27</v>
      </c>
      <c r="E297" s="9" t="s">
        <v>1109</v>
      </c>
      <c r="F297" s="9" t="s">
        <v>1110</v>
      </c>
      <c r="G297" s="9" t="s">
        <v>1111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307926.82926829264</v>
      </c>
      <c r="Q297" s="10">
        <v>941236</v>
      </c>
      <c r="R297" s="10">
        <v>775000</v>
      </c>
      <c r="S297" s="10">
        <v>1053607</v>
      </c>
      <c r="T297" s="10">
        <v>-911916.17073170748</v>
      </c>
      <c r="U297" s="11">
        <v>0.54286318736276118</v>
      </c>
      <c r="V297" s="10">
        <v>1082926.8292682925</v>
      </c>
      <c r="W297" s="10">
        <v>1994843</v>
      </c>
    </row>
    <row r="298" spans="1:23" x14ac:dyDescent="0.25">
      <c r="A298" s="9" t="s">
        <v>1041</v>
      </c>
      <c r="B298" s="9" t="s">
        <v>1042</v>
      </c>
      <c r="C298" s="9" t="s">
        <v>1112</v>
      </c>
      <c r="D298" s="9">
        <v>32</v>
      </c>
      <c r="E298" s="9" t="s">
        <v>1062</v>
      </c>
      <c r="F298" s="9" t="s">
        <v>1113</v>
      </c>
      <c r="G298" s="9" t="s">
        <v>1114</v>
      </c>
      <c r="H298" s="10">
        <v>4000000</v>
      </c>
      <c r="I298" s="10">
        <v>2841555</v>
      </c>
      <c r="J298" s="10">
        <v>4000000</v>
      </c>
      <c r="K298" s="10">
        <v>3932488</v>
      </c>
      <c r="L298" s="10">
        <v>1500000</v>
      </c>
      <c r="M298" s="10">
        <v>482067</v>
      </c>
      <c r="N298" s="10">
        <v>2500000</v>
      </c>
      <c r="O298" s="10">
        <v>2679154</v>
      </c>
      <c r="P298" s="10">
        <v>2500000</v>
      </c>
      <c r="Q298" s="10">
        <v>2620504</v>
      </c>
      <c r="R298" s="10">
        <v>2000000</v>
      </c>
      <c r="S298" s="10">
        <v>3842069</v>
      </c>
      <c r="T298" s="10">
        <v>102163</v>
      </c>
      <c r="U298" s="11">
        <v>1.0062302729317287</v>
      </c>
      <c r="V298" s="10">
        <v>16500000</v>
      </c>
      <c r="W298" s="10">
        <v>16397837</v>
      </c>
    </row>
    <row r="299" spans="1:23" x14ac:dyDescent="0.25">
      <c r="A299" s="9" t="s">
        <v>1041</v>
      </c>
      <c r="B299" s="9" t="s">
        <v>1042</v>
      </c>
      <c r="C299" s="9" t="s">
        <v>1115</v>
      </c>
      <c r="D299" s="9">
        <v>25</v>
      </c>
      <c r="E299" s="9" t="s">
        <v>278</v>
      </c>
      <c r="F299" s="9" t="s">
        <v>1116</v>
      </c>
      <c r="G299" s="9" t="s">
        <v>1117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594756.09756097558</v>
      </c>
      <c r="Q299" s="10">
        <v>81520</v>
      </c>
      <c r="R299" s="10">
        <v>616280.48780487804</v>
      </c>
      <c r="S299" s="10">
        <v>1383852</v>
      </c>
      <c r="T299" s="10">
        <v>-254335.41463414626</v>
      </c>
      <c r="U299" s="11">
        <v>0.82643628059349694</v>
      </c>
      <c r="V299" s="10">
        <v>1211036.5853658537</v>
      </c>
      <c r="W299" s="10">
        <v>1465372</v>
      </c>
    </row>
    <row r="300" spans="1:23" x14ac:dyDescent="0.25">
      <c r="A300" s="9" t="s">
        <v>1041</v>
      </c>
      <c r="B300" s="9" t="s">
        <v>1042</v>
      </c>
      <c r="C300" s="9" t="s">
        <v>1118</v>
      </c>
      <c r="D300" s="9">
        <v>25</v>
      </c>
      <c r="E300" s="9" t="s">
        <v>787</v>
      </c>
      <c r="F300" s="9" t="s">
        <v>1119</v>
      </c>
      <c r="G300" s="9" t="s">
        <v>1120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2500000</v>
      </c>
      <c r="Q300" s="10">
        <v>3884702</v>
      </c>
      <c r="R300" s="10">
        <v>2500000</v>
      </c>
      <c r="S300" s="10">
        <v>5612467</v>
      </c>
      <c r="T300" s="10">
        <v>-4497169</v>
      </c>
      <c r="U300" s="11">
        <v>0.52647267833182709</v>
      </c>
      <c r="V300" s="10">
        <v>5000000</v>
      </c>
      <c r="W300" s="10">
        <v>9497169</v>
      </c>
    </row>
    <row r="301" spans="1:23" x14ac:dyDescent="0.25">
      <c r="A301" s="9" t="s">
        <v>1041</v>
      </c>
      <c r="B301" s="9" t="s">
        <v>1042</v>
      </c>
      <c r="C301" s="9" t="s">
        <v>1121</v>
      </c>
      <c r="D301" s="9">
        <v>25</v>
      </c>
      <c r="E301" s="9" t="s">
        <v>1034</v>
      </c>
      <c r="F301" s="9" t="s">
        <v>1122</v>
      </c>
      <c r="G301" s="9" t="s">
        <v>1123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243902.43902439025</v>
      </c>
      <c r="S301" s="10">
        <v>558188</v>
      </c>
      <c r="T301" s="10">
        <v>-314285.56097560975</v>
      </c>
      <c r="U301" s="11">
        <v>0.43695392775263936</v>
      </c>
      <c r="V301" s="10">
        <v>243902.43902439025</v>
      </c>
      <c r="W301" s="10">
        <v>558188</v>
      </c>
    </row>
    <row r="302" spans="1:23" x14ac:dyDescent="0.25">
      <c r="A302" s="9" t="s">
        <v>1041</v>
      </c>
      <c r="B302" s="9" t="s">
        <v>1042</v>
      </c>
      <c r="C302" s="9" t="s">
        <v>1124</v>
      </c>
      <c r="D302" s="9">
        <v>26</v>
      </c>
      <c r="E302" s="9" t="s">
        <v>1050</v>
      </c>
      <c r="F302" s="9" t="s">
        <v>1125</v>
      </c>
      <c r="G302" s="9" t="s">
        <v>1126</v>
      </c>
      <c r="H302" s="10">
        <v>0</v>
      </c>
      <c r="I302" s="10">
        <v>0</v>
      </c>
      <c r="J302" s="10">
        <v>0</v>
      </c>
      <c r="K302" s="10">
        <v>0</v>
      </c>
      <c r="L302" s="10">
        <v>2400000</v>
      </c>
      <c r="M302" s="10">
        <v>4124304</v>
      </c>
      <c r="N302" s="10">
        <v>4800000</v>
      </c>
      <c r="O302" s="10">
        <v>6506386</v>
      </c>
      <c r="P302" s="10">
        <v>7200000</v>
      </c>
      <c r="Q302" s="10">
        <v>8716265</v>
      </c>
      <c r="R302" s="10">
        <v>11050000</v>
      </c>
      <c r="S302" s="10">
        <v>2002657</v>
      </c>
      <c r="T302" s="10">
        <v>4100388</v>
      </c>
      <c r="U302" s="11">
        <v>1.1920591343767746</v>
      </c>
      <c r="V302" s="10">
        <v>25450000</v>
      </c>
      <c r="W302" s="10">
        <v>21349612</v>
      </c>
    </row>
    <row r="303" spans="1:23" x14ac:dyDescent="0.25">
      <c r="A303" s="9" t="s">
        <v>1041</v>
      </c>
      <c r="B303" s="9" t="s">
        <v>1042</v>
      </c>
      <c r="C303" s="9" t="s">
        <v>1127</v>
      </c>
      <c r="D303" s="9">
        <v>26</v>
      </c>
      <c r="E303" s="9" t="s">
        <v>1128</v>
      </c>
      <c r="F303" s="9" t="s">
        <v>1129</v>
      </c>
      <c r="G303" s="9" t="s">
        <v>1130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1800000</v>
      </c>
      <c r="O303" s="10">
        <v>3724086</v>
      </c>
      <c r="P303" s="10">
        <v>2200000</v>
      </c>
      <c r="Q303" s="10">
        <v>2830565</v>
      </c>
      <c r="R303" s="10">
        <v>3100000</v>
      </c>
      <c r="S303" s="10">
        <v>5658925</v>
      </c>
      <c r="T303" s="10">
        <v>-5113576</v>
      </c>
      <c r="U303" s="11">
        <v>0.5813203274782095</v>
      </c>
      <c r="V303" s="10">
        <v>7100000</v>
      </c>
      <c r="W303" s="10">
        <v>12213576</v>
      </c>
    </row>
    <row r="304" spans="1:23" x14ac:dyDescent="0.25">
      <c r="A304" s="9" t="s">
        <v>1041</v>
      </c>
      <c r="B304" s="9" t="s">
        <v>1042</v>
      </c>
      <c r="C304" s="9" t="s">
        <v>1131</v>
      </c>
      <c r="D304" s="9">
        <v>29</v>
      </c>
      <c r="E304" s="9" t="s">
        <v>966</v>
      </c>
      <c r="F304" s="9" t="s">
        <v>1132</v>
      </c>
      <c r="G304" s="9" t="s">
        <v>1133</v>
      </c>
      <c r="H304" s="10">
        <v>0</v>
      </c>
      <c r="I304" s="10">
        <v>0</v>
      </c>
      <c r="J304" s="10">
        <v>0</v>
      </c>
      <c r="K304" s="10">
        <v>0</v>
      </c>
      <c r="L304" s="10">
        <v>2000000</v>
      </c>
      <c r="M304" s="10">
        <v>5152464</v>
      </c>
      <c r="N304" s="10">
        <v>4000000</v>
      </c>
      <c r="O304" s="10">
        <v>10961321</v>
      </c>
      <c r="P304" s="10">
        <v>4000000</v>
      </c>
      <c r="Q304" s="10">
        <v>15053601</v>
      </c>
      <c r="R304" s="10">
        <v>4000000</v>
      </c>
      <c r="S304" s="10">
        <v>5632141</v>
      </c>
      <c r="T304" s="10">
        <v>-22799527</v>
      </c>
      <c r="U304" s="11">
        <v>0.38043967249905142</v>
      </c>
      <c r="V304" s="10">
        <v>14000000</v>
      </c>
      <c r="W304" s="10">
        <v>36799527</v>
      </c>
    </row>
    <row r="305" spans="1:23" x14ac:dyDescent="0.25">
      <c r="A305" s="9" t="s">
        <v>1041</v>
      </c>
      <c r="B305" s="9" t="s">
        <v>1042</v>
      </c>
      <c r="C305" s="9" t="s">
        <v>1134</v>
      </c>
      <c r="D305" s="9">
        <v>31</v>
      </c>
      <c r="E305" s="9" t="s">
        <v>1095</v>
      </c>
      <c r="F305" s="9" t="s">
        <v>1135</v>
      </c>
      <c r="G305" s="9" t="s">
        <v>1136</v>
      </c>
      <c r="H305" s="10">
        <v>800000</v>
      </c>
      <c r="I305" s="10">
        <v>22244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750000</v>
      </c>
      <c r="Q305" s="10">
        <v>-70417</v>
      </c>
      <c r="R305" s="10">
        <v>0</v>
      </c>
      <c r="S305" s="10">
        <v>0</v>
      </c>
      <c r="T305" s="10">
        <v>1598173</v>
      </c>
      <c r="U305" s="11">
        <v>-32.175700080958215</v>
      </c>
      <c r="V305" s="10">
        <v>1550000</v>
      </c>
      <c r="W305" s="10">
        <v>-48173</v>
      </c>
    </row>
    <row r="306" spans="1:23" x14ac:dyDescent="0.25">
      <c r="A306" s="9" t="s">
        <v>1041</v>
      </c>
      <c r="B306" s="9" t="s">
        <v>1042</v>
      </c>
      <c r="C306" s="9" t="s">
        <v>1137</v>
      </c>
      <c r="D306" s="9">
        <v>28</v>
      </c>
      <c r="E306" s="9" t="s">
        <v>941</v>
      </c>
      <c r="F306" s="9" t="s">
        <v>1138</v>
      </c>
      <c r="G306" s="9" t="s">
        <v>1139</v>
      </c>
      <c r="H306" s="10">
        <v>0</v>
      </c>
      <c r="I306" s="10">
        <v>0</v>
      </c>
      <c r="J306" s="10">
        <v>0</v>
      </c>
      <c r="K306" s="10">
        <v>0</v>
      </c>
      <c r="L306" s="10">
        <v>70000</v>
      </c>
      <c r="M306" s="10">
        <v>471819</v>
      </c>
      <c r="N306" s="10">
        <v>215000</v>
      </c>
      <c r="O306" s="10">
        <v>1057707</v>
      </c>
      <c r="P306" s="10">
        <v>350000</v>
      </c>
      <c r="Q306" s="10">
        <v>1019120</v>
      </c>
      <c r="R306" s="10">
        <v>0</v>
      </c>
      <c r="S306" s="10">
        <v>0</v>
      </c>
      <c r="T306" s="10">
        <v>-1913646</v>
      </c>
      <c r="U306" s="11">
        <v>0.24915190261809603</v>
      </c>
      <c r="V306" s="10">
        <v>635000</v>
      </c>
      <c r="W306" s="10">
        <v>2548646</v>
      </c>
    </row>
    <row r="307" spans="1:23" x14ac:dyDescent="0.25">
      <c r="A307" s="9" t="s">
        <v>1041</v>
      </c>
      <c r="B307" s="9" t="s">
        <v>1042</v>
      </c>
      <c r="C307" s="9" t="s">
        <v>1140</v>
      </c>
      <c r="D307" s="9">
        <v>25</v>
      </c>
      <c r="E307" s="9" t="s">
        <v>1141</v>
      </c>
      <c r="F307" s="9" t="s">
        <v>1142</v>
      </c>
      <c r="G307" s="9" t="s">
        <v>1143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1300000</v>
      </c>
      <c r="O307" s="10">
        <v>1887777</v>
      </c>
      <c r="P307" s="10">
        <v>0</v>
      </c>
      <c r="Q307" s="10">
        <v>0</v>
      </c>
      <c r="R307" s="10">
        <v>1750000</v>
      </c>
      <c r="S307" s="10">
        <v>1785728</v>
      </c>
      <c r="T307" s="10">
        <v>-623505</v>
      </c>
      <c r="U307" s="11">
        <v>0.83026972877401828</v>
      </c>
      <c r="V307" s="10">
        <v>3050000</v>
      </c>
      <c r="W307" s="10">
        <v>3673505</v>
      </c>
    </row>
    <row r="308" spans="1:23" x14ac:dyDescent="0.25">
      <c r="A308" s="9" t="s">
        <v>1041</v>
      </c>
      <c r="B308" s="9" t="s">
        <v>1042</v>
      </c>
      <c r="C308" s="9" t="s">
        <v>439</v>
      </c>
      <c r="D308" s="9">
        <v>30</v>
      </c>
      <c r="E308" s="9" t="s">
        <v>937</v>
      </c>
      <c r="F308" s="9" t="s">
        <v>1144</v>
      </c>
      <c r="G308" s="9" t="s">
        <v>1145</v>
      </c>
      <c r="H308" s="10">
        <v>3500000</v>
      </c>
      <c r="I308" s="10">
        <v>15189783</v>
      </c>
      <c r="J308" s="10">
        <v>4000000</v>
      </c>
      <c r="K308" s="10">
        <v>17306645</v>
      </c>
      <c r="L308" s="10">
        <v>12000000</v>
      </c>
      <c r="M308" s="10">
        <v>19918221</v>
      </c>
      <c r="N308" s="10">
        <v>11000000</v>
      </c>
      <c r="O308" s="10">
        <v>15932688</v>
      </c>
      <c r="P308" s="10">
        <v>11000000</v>
      </c>
      <c r="Q308" s="10">
        <v>7834717</v>
      </c>
      <c r="R308" s="10">
        <v>9000000</v>
      </c>
      <c r="S308" s="10">
        <v>4993801</v>
      </c>
      <c r="T308" s="10">
        <v>-30675855</v>
      </c>
      <c r="U308" s="11">
        <v>0.62210616691379472</v>
      </c>
      <c r="V308" s="10">
        <v>50500000</v>
      </c>
      <c r="W308" s="10">
        <v>81175855</v>
      </c>
    </row>
    <row r="309" spans="1:23" x14ac:dyDescent="0.25">
      <c r="A309" s="9" t="s">
        <v>1041</v>
      </c>
      <c r="B309" s="9" t="s">
        <v>1042</v>
      </c>
      <c r="C309" s="9" t="s">
        <v>608</v>
      </c>
      <c r="D309" s="9">
        <v>28</v>
      </c>
      <c r="E309" s="9" t="s">
        <v>26</v>
      </c>
      <c r="F309" s="9" t="s">
        <v>1146</v>
      </c>
      <c r="G309" s="9" t="s">
        <v>1147</v>
      </c>
      <c r="H309" s="10">
        <v>1000000</v>
      </c>
      <c r="I309" s="10">
        <v>1745627</v>
      </c>
      <c r="J309" s="10">
        <v>1500000</v>
      </c>
      <c r="K309" s="10">
        <v>3556740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-2802367</v>
      </c>
      <c r="U309" s="11">
        <v>0.47148754509071139</v>
      </c>
      <c r="V309" s="10">
        <v>2500000</v>
      </c>
      <c r="W309" s="10">
        <v>5302367</v>
      </c>
    </row>
    <row r="310" spans="1:23" x14ac:dyDescent="0.25">
      <c r="A310" s="9" t="s">
        <v>1041</v>
      </c>
      <c r="B310" s="9" t="s">
        <v>1042</v>
      </c>
      <c r="C310" s="9" t="s">
        <v>1148</v>
      </c>
      <c r="D310" s="9">
        <v>27</v>
      </c>
      <c r="E310" s="9" t="s">
        <v>787</v>
      </c>
      <c r="F310" s="9" t="s">
        <v>1149</v>
      </c>
      <c r="G310" s="9" t="s">
        <v>1150</v>
      </c>
      <c r="H310" s="10">
        <v>0</v>
      </c>
      <c r="I310" s="10">
        <v>0</v>
      </c>
      <c r="J310" s="10">
        <v>0</v>
      </c>
      <c r="K310" s="10">
        <v>0</v>
      </c>
      <c r="L310" s="10">
        <v>700000</v>
      </c>
      <c r="M310" s="10">
        <v>1683456</v>
      </c>
      <c r="N310" s="10">
        <v>925000</v>
      </c>
      <c r="O310" s="10">
        <v>2160</v>
      </c>
      <c r="P310" s="10">
        <v>0</v>
      </c>
      <c r="Q310" s="10">
        <v>0</v>
      </c>
      <c r="R310" s="10">
        <v>0</v>
      </c>
      <c r="S310" s="10">
        <v>0</v>
      </c>
      <c r="T310" s="10">
        <v>-60616</v>
      </c>
      <c r="U310" s="11">
        <v>0.9640392592381658</v>
      </c>
      <c r="V310" s="10">
        <v>1625000</v>
      </c>
      <c r="W310" s="10">
        <v>1685616</v>
      </c>
    </row>
    <row r="311" spans="1:23" x14ac:dyDescent="0.25">
      <c r="A311" s="9" t="s">
        <v>1041</v>
      </c>
      <c r="B311" s="9" t="s">
        <v>1042</v>
      </c>
      <c r="C311" s="9" t="s">
        <v>416</v>
      </c>
      <c r="D311" s="9">
        <v>26</v>
      </c>
      <c r="E311" s="9" t="s">
        <v>775</v>
      </c>
      <c r="F311" s="9" t="s">
        <v>1151</v>
      </c>
      <c r="G311" s="9" t="s">
        <v>1152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125000</v>
      </c>
      <c r="S311" s="10">
        <v>356908</v>
      </c>
      <c r="T311" s="10">
        <v>-231908</v>
      </c>
      <c r="U311" s="11">
        <v>0.35023031145281136</v>
      </c>
      <c r="V311" s="10">
        <v>125000</v>
      </c>
      <c r="W311" s="10">
        <v>356908</v>
      </c>
    </row>
    <row r="312" spans="1:23" x14ac:dyDescent="0.25">
      <c r="A312" s="9" t="s">
        <v>1041</v>
      </c>
      <c r="B312" s="9" t="s">
        <v>1042</v>
      </c>
      <c r="C312" s="9" t="s">
        <v>1153</v>
      </c>
      <c r="D312" s="9">
        <v>29</v>
      </c>
      <c r="E312" s="9" t="s">
        <v>1095</v>
      </c>
      <c r="F312" s="9" t="s">
        <v>1154</v>
      </c>
      <c r="G312" s="9" t="s">
        <v>1155</v>
      </c>
      <c r="H312" s="10">
        <v>2200000</v>
      </c>
      <c r="I312" s="10">
        <v>2181429</v>
      </c>
      <c r="J312" s="10">
        <v>3200000</v>
      </c>
      <c r="K312" s="10">
        <v>1979747</v>
      </c>
      <c r="L312" s="10">
        <v>3200000</v>
      </c>
      <c r="M312" s="10">
        <v>1092654</v>
      </c>
      <c r="N312" s="10">
        <v>3750000</v>
      </c>
      <c r="O312" s="10">
        <v>2149106</v>
      </c>
      <c r="P312" s="10">
        <v>3750000</v>
      </c>
      <c r="Q312" s="10">
        <v>2898200</v>
      </c>
      <c r="R312" s="10">
        <v>3750000</v>
      </c>
      <c r="S312" s="10">
        <v>1479955</v>
      </c>
      <c r="T312" s="10">
        <v>8068909</v>
      </c>
      <c r="U312" s="11">
        <v>1.6849033760964922</v>
      </c>
      <c r="V312" s="10">
        <v>19850000</v>
      </c>
      <c r="W312" s="10">
        <v>11781091</v>
      </c>
    </row>
    <row r="313" spans="1:23" x14ac:dyDescent="0.25">
      <c r="A313" s="9" t="s">
        <v>1041</v>
      </c>
      <c r="B313" s="9" t="s">
        <v>1042</v>
      </c>
      <c r="C313" s="9" t="s">
        <v>1156</v>
      </c>
      <c r="D313" s="9">
        <v>29</v>
      </c>
      <c r="E313" s="9" t="s">
        <v>1157</v>
      </c>
      <c r="F313" s="9" t="s">
        <v>1158</v>
      </c>
      <c r="G313" s="9" t="s">
        <v>1159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1750000</v>
      </c>
      <c r="O313" s="10">
        <v>2230116</v>
      </c>
      <c r="P313" s="10">
        <v>3250000</v>
      </c>
      <c r="Q313" s="10">
        <v>970495</v>
      </c>
      <c r="R313" s="10">
        <v>4000000</v>
      </c>
      <c r="S313" s="10">
        <v>3237089</v>
      </c>
      <c r="T313" s="10">
        <v>2562300</v>
      </c>
      <c r="U313" s="11">
        <v>1.3980148189570809</v>
      </c>
      <c r="V313" s="10">
        <v>9000000</v>
      </c>
      <c r="W313" s="10">
        <v>6437700</v>
      </c>
    </row>
    <row r="314" spans="1:23" x14ac:dyDescent="0.25">
      <c r="A314" s="9" t="s">
        <v>1160</v>
      </c>
      <c r="B314" s="9" t="s">
        <v>1161</v>
      </c>
      <c r="C314" s="9" t="s">
        <v>1162</v>
      </c>
      <c r="D314" s="9">
        <v>34</v>
      </c>
      <c r="E314" s="9" t="s">
        <v>85</v>
      </c>
      <c r="F314" s="9" t="s">
        <v>1163</v>
      </c>
      <c r="G314" s="9" t="s">
        <v>1164</v>
      </c>
      <c r="H314" s="10">
        <v>650000</v>
      </c>
      <c r="I314" s="10">
        <v>1534680</v>
      </c>
      <c r="J314" s="10">
        <v>1000000</v>
      </c>
      <c r="K314" s="10">
        <v>-78997</v>
      </c>
      <c r="L314" s="10">
        <v>1000000</v>
      </c>
      <c r="M314" s="10">
        <v>-13963</v>
      </c>
      <c r="N314" s="10">
        <v>1000000</v>
      </c>
      <c r="O314" s="10">
        <v>-66532</v>
      </c>
      <c r="P314" s="10">
        <v>750000</v>
      </c>
      <c r="Q314" s="10">
        <v>345092</v>
      </c>
      <c r="R314" s="10">
        <v>683536.58536585362</v>
      </c>
      <c r="S314" s="10">
        <v>85590</v>
      </c>
      <c r="T314" s="10">
        <v>3277666.5853658533</v>
      </c>
      <c r="U314" s="11">
        <v>2.8150069414552839</v>
      </c>
      <c r="V314" s="10">
        <v>5083536.5853658533</v>
      </c>
      <c r="W314" s="10">
        <v>1805870</v>
      </c>
    </row>
    <row r="315" spans="1:23" x14ac:dyDescent="0.25">
      <c r="A315" s="9" t="s">
        <v>1160</v>
      </c>
      <c r="B315" s="9" t="s">
        <v>1161</v>
      </c>
      <c r="C315" s="9" t="s">
        <v>1165</v>
      </c>
      <c r="D315" s="9">
        <v>24</v>
      </c>
      <c r="E315" s="9" t="s">
        <v>1166</v>
      </c>
      <c r="F315" s="9" t="s">
        <v>1167</v>
      </c>
      <c r="G315" s="9" t="s">
        <v>1168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337439.02439024393</v>
      </c>
      <c r="S315" s="10">
        <v>1125717</v>
      </c>
      <c r="T315" s="10">
        <v>-788277.97560975607</v>
      </c>
      <c r="U315" s="11">
        <v>0.29975475576032334</v>
      </c>
      <c r="V315" s="10">
        <v>337439.02439024393</v>
      </c>
      <c r="W315" s="10">
        <v>1125717</v>
      </c>
    </row>
    <row r="316" spans="1:23" x14ac:dyDescent="0.25">
      <c r="A316" s="9" t="s">
        <v>1160</v>
      </c>
      <c r="B316" s="9" t="s">
        <v>1161</v>
      </c>
      <c r="C316" s="9" t="s">
        <v>1169</v>
      </c>
      <c r="D316" s="9">
        <v>35</v>
      </c>
      <c r="E316" s="9" t="s">
        <v>1170</v>
      </c>
      <c r="F316" s="9" t="s">
        <v>1171</v>
      </c>
      <c r="G316" s="9" t="s">
        <v>1172</v>
      </c>
      <c r="H316" s="10">
        <v>225000</v>
      </c>
      <c r="I316" s="10">
        <v>328868</v>
      </c>
      <c r="J316" s="10">
        <v>225000</v>
      </c>
      <c r="K316" s="10">
        <v>294115</v>
      </c>
      <c r="L316" s="10">
        <v>350000</v>
      </c>
      <c r="M316" s="10">
        <v>540532</v>
      </c>
      <c r="N316" s="10">
        <v>350000</v>
      </c>
      <c r="O316" s="10">
        <v>369110</v>
      </c>
      <c r="P316" s="10">
        <v>750000</v>
      </c>
      <c r="Q316" s="10">
        <v>0</v>
      </c>
      <c r="R316" s="10">
        <v>175000</v>
      </c>
      <c r="S316" s="10">
        <v>284823</v>
      </c>
      <c r="T316" s="10">
        <v>257552</v>
      </c>
      <c r="U316" s="11">
        <v>1.1417107944766507</v>
      </c>
      <c r="V316" s="10">
        <v>2075000</v>
      </c>
      <c r="W316" s="10">
        <v>1817448</v>
      </c>
    </row>
    <row r="317" spans="1:23" x14ac:dyDescent="0.25">
      <c r="A317" s="9" t="s">
        <v>1160</v>
      </c>
      <c r="B317" s="9" t="s">
        <v>1161</v>
      </c>
      <c r="C317" s="9" t="s">
        <v>1173</v>
      </c>
      <c r="D317" s="9">
        <v>36</v>
      </c>
      <c r="E317" s="9" t="s">
        <v>1174</v>
      </c>
      <c r="F317" s="9" t="s">
        <v>1175</v>
      </c>
      <c r="G317" s="9" t="s">
        <v>1176</v>
      </c>
      <c r="H317" s="10">
        <v>650000</v>
      </c>
      <c r="I317" s="10">
        <v>2278878</v>
      </c>
      <c r="J317" s="10">
        <v>700000</v>
      </c>
      <c r="K317" s="10">
        <v>2677188</v>
      </c>
      <c r="L317" s="10">
        <v>700000</v>
      </c>
      <c r="M317" s="10">
        <v>14726</v>
      </c>
      <c r="N317" s="10">
        <v>800000</v>
      </c>
      <c r="O317" s="10">
        <v>1832189</v>
      </c>
      <c r="P317" s="10">
        <v>400000</v>
      </c>
      <c r="Q317" s="10">
        <v>1630228</v>
      </c>
      <c r="R317" s="10">
        <v>450000</v>
      </c>
      <c r="S317" s="10">
        <v>466735</v>
      </c>
      <c r="T317" s="10">
        <v>-5199944</v>
      </c>
      <c r="U317" s="11">
        <v>0.41573295292644535</v>
      </c>
      <c r="V317" s="10">
        <v>3700000</v>
      </c>
      <c r="W317" s="10">
        <v>8899944</v>
      </c>
    </row>
    <row r="318" spans="1:23" x14ac:dyDescent="0.25">
      <c r="A318" s="9" t="s">
        <v>1160</v>
      </c>
      <c r="B318" s="9" t="s">
        <v>1161</v>
      </c>
      <c r="C318" s="9" t="s">
        <v>1177</v>
      </c>
      <c r="D318" s="9">
        <v>26</v>
      </c>
      <c r="E318" s="9" t="s">
        <v>541</v>
      </c>
      <c r="F318" s="9" t="s">
        <v>1178</v>
      </c>
      <c r="G318" s="9" t="s">
        <v>1179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174085.36585365853</v>
      </c>
      <c r="S318" s="10">
        <v>652804</v>
      </c>
      <c r="T318" s="10">
        <v>-478718.63414634147</v>
      </c>
      <c r="U318" s="11">
        <v>0.2666732523907</v>
      </c>
      <c r="V318" s="10">
        <v>174085.36585365853</v>
      </c>
      <c r="W318" s="10">
        <v>652804</v>
      </c>
    </row>
    <row r="319" spans="1:23" x14ac:dyDescent="0.25">
      <c r="A319" s="9" t="s">
        <v>1160</v>
      </c>
      <c r="B319" s="9" t="s">
        <v>1161</v>
      </c>
      <c r="C319" s="9" t="s">
        <v>1180</v>
      </c>
      <c r="D319" s="9">
        <v>27</v>
      </c>
      <c r="E319" s="9" t="s">
        <v>556</v>
      </c>
      <c r="F319" s="9" t="s">
        <v>1181</v>
      </c>
      <c r="G319" s="9" t="s">
        <v>1182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800000</v>
      </c>
      <c r="O319" s="10">
        <v>2967483</v>
      </c>
      <c r="P319" s="10">
        <v>1675000</v>
      </c>
      <c r="Q319" s="10">
        <v>2585303</v>
      </c>
      <c r="R319" s="10">
        <v>1675000</v>
      </c>
      <c r="S319" s="10">
        <v>2358603</v>
      </c>
      <c r="T319" s="10">
        <v>-3761389</v>
      </c>
      <c r="U319" s="11">
        <v>0.52456022577072114</v>
      </c>
      <c r="V319" s="10">
        <v>4150000</v>
      </c>
      <c r="W319" s="10">
        <v>7911389</v>
      </c>
    </row>
    <row r="320" spans="1:23" x14ac:dyDescent="0.25">
      <c r="A320" s="9" t="s">
        <v>1160</v>
      </c>
      <c r="B320" s="9" t="s">
        <v>1161</v>
      </c>
      <c r="C320" s="9" t="s">
        <v>1183</v>
      </c>
      <c r="D320" s="9">
        <v>32</v>
      </c>
      <c r="E320" s="9" t="s">
        <v>1184</v>
      </c>
      <c r="F320" s="9" t="s">
        <v>1185</v>
      </c>
      <c r="G320" s="9" t="s">
        <v>1186</v>
      </c>
      <c r="H320" s="10">
        <v>464634.14634146343</v>
      </c>
      <c r="I320" s="10">
        <v>618766</v>
      </c>
      <c r="J320" s="10">
        <v>700000</v>
      </c>
      <c r="K320" s="10">
        <v>113440</v>
      </c>
      <c r="L320" s="10">
        <v>0</v>
      </c>
      <c r="M320" s="10">
        <v>0</v>
      </c>
      <c r="N320" s="10">
        <v>541463.41463414638</v>
      </c>
      <c r="O320" s="10">
        <v>1686610</v>
      </c>
      <c r="P320" s="10">
        <v>750000</v>
      </c>
      <c r="Q320" s="10">
        <v>1852456</v>
      </c>
      <c r="R320" s="10">
        <v>775000</v>
      </c>
      <c r="S320" s="10">
        <v>376124</v>
      </c>
      <c r="T320" s="10">
        <v>-1416298.4390243902</v>
      </c>
      <c r="U320" s="11">
        <v>0.69524902998918314</v>
      </c>
      <c r="V320" s="10">
        <v>3231097.5609756098</v>
      </c>
      <c r="W320" s="10">
        <v>4647396</v>
      </c>
    </row>
    <row r="321" spans="1:23" x14ac:dyDescent="0.25">
      <c r="A321" s="9" t="s">
        <v>1160</v>
      </c>
      <c r="B321" s="9" t="s">
        <v>1161</v>
      </c>
      <c r="C321" s="9" t="s">
        <v>1187</v>
      </c>
      <c r="D321" s="9">
        <v>35</v>
      </c>
      <c r="E321" s="9" t="s">
        <v>1188</v>
      </c>
      <c r="F321" s="9" t="s">
        <v>1185</v>
      </c>
      <c r="G321" s="9" t="s">
        <v>1189</v>
      </c>
      <c r="H321" s="10">
        <v>319085.36585365853</v>
      </c>
      <c r="I321" s="10">
        <v>436009</v>
      </c>
      <c r="J321" s="10">
        <v>77682.926829268283</v>
      </c>
      <c r="K321" s="10">
        <v>305769</v>
      </c>
      <c r="L321" s="10">
        <v>364146.34146341466</v>
      </c>
      <c r="M321" s="10">
        <v>537195</v>
      </c>
      <c r="N321" s="10">
        <v>354878.04878048785</v>
      </c>
      <c r="O321" s="10">
        <v>640441</v>
      </c>
      <c r="P321" s="10">
        <v>354878.04878048785</v>
      </c>
      <c r="Q321" s="10">
        <v>-318378</v>
      </c>
      <c r="R321" s="10">
        <v>404573.17073170736</v>
      </c>
      <c r="S321" s="10">
        <v>606045</v>
      </c>
      <c r="T321" s="10">
        <v>-331837.09756097523</v>
      </c>
      <c r="U321" s="11">
        <v>0.84964888123228133</v>
      </c>
      <c r="V321" s="10">
        <v>1875243.9024390248</v>
      </c>
      <c r="W321" s="10">
        <v>2207081</v>
      </c>
    </row>
    <row r="322" spans="1:23" x14ac:dyDescent="0.25">
      <c r="A322" s="9" t="s">
        <v>1160</v>
      </c>
      <c r="B322" s="9" t="s">
        <v>1161</v>
      </c>
      <c r="C322" s="9" t="s">
        <v>1190</v>
      </c>
      <c r="D322" s="9">
        <v>26</v>
      </c>
      <c r="E322" s="9" t="s">
        <v>50</v>
      </c>
      <c r="F322" s="9" t="s">
        <v>1191</v>
      </c>
      <c r="G322" s="9" t="s">
        <v>1192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775000</v>
      </c>
      <c r="S322" s="10">
        <v>113658</v>
      </c>
      <c r="T322" s="10">
        <v>661342</v>
      </c>
      <c r="U322" s="11">
        <v>6.8187017191926653</v>
      </c>
      <c r="V322" s="10">
        <v>775000</v>
      </c>
      <c r="W322" s="10">
        <v>113658</v>
      </c>
    </row>
    <row r="323" spans="1:23" x14ac:dyDescent="0.25">
      <c r="A323" s="9" t="s">
        <v>1160</v>
      </c>
      <c r="B323" s="9" t="s">
        <v>1161</v>
      </c>
      <c r="C323" s="9" t="s">
        <v>1193</v>
      </c>
      <c r="D323" s="9">
        <v>26</v>
      </c>
      <c r="E323" s="9" t="s">
        <v>73</v>
      </c>
      <c r="F323" s="9" t="s">
        <v>1194</v>
      </c>
      <c r="G323" s="9" t="s">
        <v>1195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1300000</v>
      </c>
      <c r="S323" s="10">
        <v>3127513</v>
      </c>
      <c r="T323" s="10">
        <v>-1827513</v>
      </c>
      <c r="U323" s="11">
        <v>0.41566573823993697</v>
      </c>
      <c r="V323" s="10">
        <v>1300000</v>
      </c>
      <c r="W323" s="10">
        <v>3127513</v>
      </c>
    </row>
    <row r="324" spans="1:23" x14ac:dyDescent="0.25">
      <c r="A324" s="9" t="s">
        <v>1196</v>
      </c>
      <c r="B324" s="9" t="s">
        <v>1197</v>
      </c>
      <c r="C324" s="9" t="s">
        <v>1198</v>
      </c>
      <c r="D324" s="9">
        <v>26</v>
      </c>
      <c r="E324" s="9" t="s">
        <v>73</v>
      </c>
      <c r="F324" s="9" t="s">
        <v>1199</v>
      </c>
      <c r="G324" s="9" t="s">
        <v>1200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100000</v>
      </c>
      <c r="Q324" s="10">
        <v>776151</v>
      </c>
      <c r="R324" s="10">
        <v>0</v>
      </c>
      <c r="S324" s="10">
        <v>0</v>
      </c>
      <c r="T324" s="10">
        <v>-676151</v>
      </c>
      <c r="U324" s="11">
        <v>0.12884090853455063</v>
      </c>
      <c r="V324" s="10">
        <v>100000</v>
      </c>
      <c r="W324" s="10">
        <v>776151</v>
      </c>
    </row>
    <row r="325" spans="1:23" x14ac:dyDescent="0.25">
      <c r="A325" s="9" t="s">
        <v>1196</v>
      </c>
      <c r="B325" s="9" t="s">
        <v>1197</v>
      </c>
      <c r="C325" s="9" t="s">
        <v>1201</v>
      </c>
      <c r="D325" s="9">
        <v>26</v>
      </c>
      <c r="E325" s="9" t="s">
        <v>999</v>
      </c>
      <c r="F325" s="9" t="s">
        <v>1202</v>
      </c>
      <c r="G325" s="9" t="s">
        <v>1203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400304.87804878049</v>
      </c>
      <c r="S325" s="10">
        <v>1522474</v>
      </c>
      <c r="T325" s="10">
        <v>-1122169.1219512196</v>
      </c>
      <c r="U325" s="11">
        <v>0.2629305183857199</v>
      </c>
      <c r="V325" s="10">
        <v>400304.87804878049</v>
      </c>
      <c r="W325" s="10">
        <v>1522474</v>
      </c>
    </row>
    <row r="326" spans="1:23" x14ac:dyDescent="0.25">
      <c r="A326" s="9" t="s">
        <v>1204</v>
      </c>
      <c r="B326" s="9" t="s">
        <v>1205</v>
      </c>
      <c r="C326" s="9" t="s">
        <v>1206</v>
      </c>
      <c r="D326" s="9">
        <v>30</v>
      </c>
      <c r="E326" s="9" t="s">
        <v>234</v>
      </c>
      <c r="F326" s="9" t="s">
        <v>1207</v>
      </c>
      <c r="G326" s="9" t="s">
        <v>1208</v>
      </c>
      <c r="H326" s="10">
        <v>1850000</v>
      </c>
      <c r="I326" s="10">
        <v>5938318</v>
      </c>
      <c r="J326" s="10">
        <v>2100000</v>
      </c>
      <c r="K326" s="10">
        <v>-164271</v>
      </c>
      <c r="L326" s="10">
        <v>4000000</v>
      </c>
      <c r="M326" s="10">
        <v>3289361</v>
      </c>
      <c r="N326" s="10">
        <v>4000000</v>
      </c>
      <c r="O326" s="10">
        <v>1161864</v>
      </c>
      <c r="P326" s="10">
        <v>7000000</v>
      </c>
      <c r="Q326" s="10">
        <v>2094329</v>
      </c>
      <c r="R326" s="10">
        <v>8000000</v>
      </c>
      <c r="S326" s="10">
        <v>408254</v>
      </c>
      <c r="T326" s="10">
        <v>14222145</v>
      </c>
      <c r="U326" s="11">
        <v>2.1174031288068571</v>
      </c>
      <c r="V326" s="10">
        <v>26950000</v>
      </c>
      <c r="W326" s="10">
        <v>12727855</v>
      </c>
    </row>
    <row r="327" spans="1:23" x14ac:dyDescent="0.25">
      <c r="A327" s="9" t="s">
        <v>1204</v>
      </c>
      <c r="B327" s="9" t="s">
        <v>1205</v>
      </c>
      <c r="C327" s="9" t="s">
        <v>721</v>
      </c>
      <c r="D327" s="9">
        <v>30</v>
      </c>
      <c r="E327" s="9" t="s">
        <v>1209</v>
      </c>
      <c r="F327" s="9" t="s">
        <v>1210</v>
      </c>
      <c r="G327" s="9" t="s">
        <v>1211</v>
      </c>
      <c r="H327" s="10">
        <v>3000000</v>
      </c>
      <c r="I327" s="10">
        <v>5511959</v>
      </c>
      <c r="J327" s="10">
        <v>3000000</v>
      </c>
      <c r="K327" s="10">
        <v>-31378</v>
      </c>
      <c r="L327" s="10">
        <v>1200000</v>
      </c>
      <c r="M327" s="10">
        <v>2106440</v>
      </c>
      <c r="N327" s="10">
        <v>2700000</v>
      </c>
      <c r="O327" s="10">
        <v>2180308</v>
      </c>
      <c r="P327" s="10">
        <v>3000000</v>
      </c>
      <c r="Q327" s="10">
        <v>2696382</v>
      </c>
      <c r="R327" s="10">
        <v>4250000</v>
      </c>
      <c r="S327" s="10">
        <v>462821</v>
      </c>
      <c r="T327" s="10">
        <v>4223468</v>
      </c>
      <c r="U327" s="11">
        <v>1.3267286229593522</v>
      </c>
      <c r="V327" s="10">
        <v>17150000</v>
      </c>
      <c r="W327" s="10">
        <v>12926532</v>
      </c>
    </row>
    <row r="328" spans="1:23" x14ac:dyDescent="0.25">
      <c r="A328" s="9" t="s">
        <v>1204</v>
      </c>
      <c r="B328" s="9" t="s">
        <v>1205</v>
      </c>
      <c r="C328" s="9" t="s">
        <v>1212</v>
      </c>
      <c r="D328" s="9">
        <v>26</v>
      </c>
      <c r="E328" s="9" t="s">
        <v>457</v>
      </c>
      <c r="F328" s="9" t="s">
        <v>1213</v>
      </c>
      <c r="G328" s="9" t="s">
        <v>1214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100000</v>
      </c>
      <c r="S328" s="10">
        <v>195499</v>
      </c>
      <c r="T328" s="10">
        <v>-95499</v>
      </c>
      <c r="U328" s="11">
        <v>0.51151156783410656</v>
      </c>
      <c r="V328" s="10">
        <v>100000</v>
      </c>
      <c r="W328" s="10">
        <v>195499</v>
      </c>
    </row>
    <row r="329" spans="1:23" x14ac:dyDescent="0.25">
      <c r="A329" s="9" t="s">
        <v>1204</v>
      </c>
      <c r="B329" s="9" t="s">
        <v>1205</v>
      </c>
      <c r="C329" s="9" t="s">
        <v>1215</v>
      </c>
      <c r="D329" s="9">
        <v>28</v>
      </c>
      <c r="E329" s="9" t="s">
        <v>999</v>
      </c>
      <c r="F329" s="9" t="s">
        <v>1216</v>
      </c>
      <c r="G329" s="9" t="s">
        <v>1217</v>
      </c>
      <c r="H329" s="10">
        <v>1950000</v>
      </c>
      <c r="I329" s="10">
        <v>1613384</v>
      </c>
      <c r="J329" s="10">
        <v>2550000</v>
      </c>
      <c r="K329" s="10">
        <v>2066479</v>
      </c>
      <c r="L329" s="10">
        <v>2550000</v>
      </c>
      <c r="M329" s="10">
        <v>2351841</v>
      </c>
      <c r="N329" s="10">
        <v>2925000</v>
      </c>
      <c r="O329" s="10">
        <v>6356178</v>
      </c>
      <c r="P329" s="10">
        <v>3425000</v>
      </c>
      <c r="Q329" s="10">
        <v>3649767</v>
      </c>
      <c r="R329" s="10">
        <v>6350000</v>
      </c>
      <c r="S329" s="10">
        <v>5005100</v>
      </c>
      <c r="T329" s="10">
        <v>-1292749</v>
      </c>
      <c r="U329" s="11">
        <v>0.93856558380276267</v>
      </c>
      <c r="V329" s="10">
        <v>19750000</v>
      </c>
      <c r="W329" s="10">
        <v>21042749</v>
      </c>
    </row>
    <row r="330" spans="1:23" x14ac:dyDescent="0.25">
      <c r="A330" s="9" t="s">
        <v>1204</v>
      </c>
      <c r="B330" s="9" t="s">
        <v>1205</v>
      </c>
      <c r="C330" s="9" t="s">
        <v>1218</v>
      </c>
      <c r="D330" s="9">
        <v>29</v>
      </c>
      <c r="E330" s="9" t="s">
        <v>1219</v>
      </c>
      <c r="F330" s="9" t="s">
        <v>1220</v>
      </c>
      <c r="G330" s="9" t="s">
        <v>1221</v>
      </c>
      <c r="H330" s="10">
        <v>874100</v>
      </c>
      <c r="I330" s="10">
        <v>167920</v>
      </c>
      <c r="J330" s="10">
        <v>250000</v>
      </c>
      <c r="K330" s="10">
        <v>102360</v>
      </c>
      <c r="L330" s="10">
        <v>250000</v>
      </c>
      <c r="M330" s="10">
        <v>81840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1021980</v>
      </c>
      <c r="U330" s="11">
        <v>3.9023628308531184</v>
      </c>
      <c r="V330" s="10">
        <v>1374100</v>
      </c>
      <c r="W330" s="10">
        <v>352120</v>
      </c>
    </row>
    <row r="331" spans="1:23" x14ac:dyDescent="0.25">
      <c r="A331" s="9" t="s">
        <v>1204</v>
      </c>
      <c r="B331" s="9" t="s">
        <v>1205</v>
      </c>
      <c r="C331" s="9" t="s">
        <v>1222</v>
      </c>
      <c r="D331" s="9">
        <v>34</v>
      </c>
      <c r="E331" s="9" t="s">
        <v>1223</v>
      </c>
      <c r="F331" s="9" t="s">
        <v>1224</v>
      </c>
      <c r="G331" s="9" t="s">
        <v>1225</v>
      </c>
      <c r="H331" s="10">
        <v>0</v>
      </c>
      <c r="I331" s="10">
        <v>0</v>
      </c>
      <c r="J331" s="10">
        <v>1300000</v>
      </c>
      <c r="K331" s="10">
        <v>1322821</v>
      </c>
      <c r="L331" s="10">
        <v>1000000</v>
      </c>
      <c r="M331" s="10">
        <v>409690</v>
      </c>
      <c r="N331" s="10">
        <v>750000</v>
      </c>
      <c r="O331" s="10">
        <v>1020768</v>
      </c>
      <c r="P331" s="10">
        <v>750000</v>
      </c>
      <c r="Q331" s="10">
        <v>330372</v>
      </c>
      <c r="R331" s="10">
        <v>1050000</v>
      </c>
      <c r="S331" s="10">
        <v>1808668</v>
      </c>
      <c r="T331" s="10">
        <v>-42319</v>
      </c>
      <c r="U331" s="11">
        <v>0.99134990993023964</v>
      </c>
      <c r="V331" s="10">
        <v>4850000</v>
      </c>
      <c r="W331" s="10">
        <v>4892319</v>
      </c>
    </row>
    <row r="332" spans="1:23" x14ac:dyDescent="0.25">
      <c r="A332" s="9" t="s">
        <v>1204</v>
      </c>
      <c r="B332" s="9" t="s">
        <v>1205</v>
      </c>
      <c r="C332" s="9" t="s">
        <v>1226</v>
      </c>
      <c r="D332" s="9">
        <v>28</v>
      </c>
      <c r="E332" s="9" t="s">
        <v>1227</v>
      </c>
      <c r="F332" s="9" t="s">
        <v>1228</v>
      </c>
      <c r="G332" s="9" t="s">
        <v>1229</v>
      </c>
      <c r="H332" s="10">
        <v>0</v>
      </c>
      <c r="I332" s="10">
        <v>0</v>
      </c>
      <c r="J332" s="10">
        <v>0</v>
      </c>
      <c r="K332" s="10">
        <v>0</v>
      </c>
      <c r="L332" s="10">
        <v>629878.04878048785</v>
      </c>
      <c r="M332" s="10">
        <v>-203422</v>
      </c>
      <c r="N332" s="10">
        <v>685975.60975609755</v>
      </c>
      <c r="O332" s="10">
        <v>664372</v>
      </c>
      <c r="P332" s="10">
        <v>689024.39024390245</v>
      </c>
      <c r="Q332" s="10">
        <v>4166037</v>
      </c>
      <c r="R332" s="10">
        <v>775000</v>
      </c>
      <c r="S332" s="10">
        <v>4055322</v>
      </c>
      <c r="T332" s="10">
        <v>-5902430.9512195121</v>
      </c>
      <c r="U332" s="11">
        <v>0.32017727643423977</v>
      </c>
      <c r="V332" s="10">
        <v>2779878.0487804879</v>
      </c>
      <c r="W332" s="10">
        <v>8682309</v>
      </c>
    </row>
    <row r="333" spans="1:23" x14ac:dyDescent="0.25">
      <c r="A333" s="9" t="s">
        <v>1204</v>
      </c>
      <c r="B333" s="9" t="s">
        <v>1205</v>
      </c>
      <c r="C333" s="9" t="s">
        <v>1230</v>
      </c>
      <c r="D333" s="9">
        <v>25</v>
      </c>
      <c r="E333" s="9" t="s">
        <v>1231</v>
      </c>
      <c r="F333" s="9" t="s">
        <v>1232</v>
      </c>
      <c r="G333" s="9" t="s">
        <v>1233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70000</v>
      </c>
      <c r="Q333" s="10">
        <v>42265</v>
      </c>
      <c r="R333" s="10">
        <v>80000</v>
      </c>
      <c r="S333" s="10">
        <v>292942</v>
      </c>
      <c r="T333" s="10">
        <v>-185207</v>
      </c>
      <c r="U333" s="11">
        <v>0.44748468856557294</v>
      </c>
      <c r="V333" s="10">
        <v>150000</v>
      </c>
      <c r="W333" s="10">
        <v>335207</v>
      </c>
    </row>
    <row r="334" spans="1:23" x14ac:dyDescent="0.25">
      <c r="A334" s="9" t="s">
        <v>1204</v>
      </c>
      <c r="B334" s="9" t="s">
        <v>1205</v>
      </c>
      <c r="C334" s="9" t="s">
        <v>1234</v>
      </c>
      <c r="D334" s="9">
        <v>31</v>
      </c>
      <c r="E334" s="9" t="s">
        <v>1019</v>
      </c>
      <c r="F334" s="9" t="s">
        <v>1235</v>
      </c>
      <c r="G334" s="9" t="s">
        <v>1236</v>
      </c>
      <c r="H334" s="10">
        <v>3000000</v>
      </c>
      <c r="I334" s="10">
        <v>2355687</v>
      </c>
      <c r="J334" s="10">
        <v>3100000</v>
      </c>
      <c r="K334" s="10">
        <v>3221553</v>
      </c>
      <c r="L334" s="10">
        <v>2750000</v>
      </c>
      <c r="M334" s="10">
        <v>4849525</v>
      </c>
      <c r="N334" s="10">
        <v>3500000</v>
      </c>
      <c r="O334" s="10">
        <v>493443</v>
      </c>
      <c r="P334" s="10">
        <v>4562500</v>
      </c>
      <c r="Q334" s="10">
        <v>1167401</v>
      </c>
      <c r="R334" s="10">
        <v>3187500</v>
      </c>
      <c r="S334" s="10">
        <v>1217498</v>
      </c>
      <c r="T334" s="10">
        <v>6794893</v>
      </c>
      <c r="U334" s="11">
        <v>1.5106981101316961</v>
      </c>
      <c r="V334" s="10">
        <v>20100000</v>
      </c>
      <c r="W334" s="10">
        <v>13305107</v>
      </c>
    </row>
    <row r="335" spans="1:23" x14ac:dyDescent="0.25">
      <c r="A335" s="9" t="s">
        <v>1204</v>
      </c>
      <c r="B335" s="9" t="s">
        <v>1205</v>
      </c>
      <c r="C335" s="9" t="s">
        <v>151</v>
      </c>
      <c r="D335" s="9">
        <v>25</v>
      </c>
      <c r="E335" s="9" t="s">
        <v>1237</v>
      </c>
      <c r="F335" s="9" t="s">
        <v>1238</v>
      </c>
      <c r="G335" s="9" t="s">
        <v>1239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800000</v>
      </c>
      <c r="Q335" s="10">
        <v>3924028</v>
      </c>
      <c r="R335" s="10">
        <v>1800000</v>
      </c>
      <c r="S335" s="10">
        <v>4443233</v>
      </c>
      <c r="T335" s="10">
        <v>-5767261</v>
      </c>
      <c r="U335" s="11">
        <v>0.31073489879185079</v>
      </c>
      <c r="V335" s="10">
        <v>2600000</v>
      </c>
      <c r="W335" s="10">
        <v>8367261</v>
      </c>
    </row>
    <row r="336" spans="1:23" x14ac:dyDescent="0.25">
      <c r="A336" s="9" t="s">
        <v>1204</v>
      </c>
      <c r="B336" s="9" t="s">
        <v>1205</v>
      </c>
      <c r="C336" s="9" t="s">
        <v>1240</v>
      </c>
      <c r="D336" s="9">
        <v>26</v>
      </c>
      <c r="E336" s="9" t="s">
        <v>1241</v>
      </c>
      <c r="F336" s="9" t="s">
        <v>1242</v>
      </c>
      <c r="G336" s="9" t="s">
        <v>1243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75000</v>
      </c>
      <c r="O336" s="10">
        <v>236600</v>
      </c>
      <c r="P336" s="10">
        <v>100000</v>
      </c>
      <c r="Q336" s="10">
        <v>400990</v>
      </c>
      <c r="R336" s="10">
        <v>250000</v>
      </c>
      <c r="S336" s="10">
        <v>245160</v>
      </c>
      <c r="T336" s="10">
        <v>-457750</v>
      </c>
      <c r="U336" s="11">
        <v>0.48145001416029454</v>
      </c>
      <c r="V336" s="10">
        <v>425000</v>
      </c>
      <c r="W336" s="10">
        <v>882750</v>
      </c>
    </row>
    <row r="337" spans="1:23" x14ac:dyDescent="0.25">
      <c r="A337" s="9" t="s">
        <v>1204</v>
      </c>
      <c r="B337" s="9" t="s">
        <v>1205</v>
      </c>
      <c r="C337" s="9" t="s">
        <v>1244</v>
      </c>
      <c r="D337" s="9">
        <v>33</v>
      </c>
      <c r="E337" s="9" t="s">
        <v>1245</v>
      </c>
      <c r="F337" s="9" t="s">
        <v>1246</v>
      </c>
      <c r="G337" s="9" t="s">
        <v>1247</v>
      </c>
      <c r="H337" s="10">
        <v>6000000</v>
      </c>
      <c r="I337" s="10">
        <v>2968626</v>
      </c>
      <c r="J337" s="10">
        <v>6000000</v>
      </c>
      <c r="K337" s="10">
        <v>4165159</v>
      </c>
      <c r="L337" s="10">
        <v>8000000</v>
      </c>
      <c r="M337" s="10">
        <v>3782387</v>
      </c>
      <c r="N337" s="10">
        <v>4500000</v>
      </c>
      <c r="O337" s="10">
        <v>6936368</v>
      </c>
      <c r="P337" s="10">
        <v>7000000</v>
      </c>
      <c r="Q337" s="10">
        <v>6336478</v>
      </c>
      <c r="R337" s="10">
        <v>7250000</v>
      </c>
      <c r="S337" s="10">
        <v>338510</v>
      </c>
      <c r="T337" s="10">
        <v>14222472</v>
      </c>
      <c r="U337" s="11">
        <v>1.5798575380282922</v>
      </c>
      <c r="V337" s="10">
        <v>38750000</v>
      </c>
      <c r="W337" s="10">
        <v>24527528</v>
      </c>
    </row>
    <row r="338" spans="1:23" x14ac:dyDescent="0.25">
      <c r="A338" s="9" t="s">
        <v>1204</v>
      </c>
      <c r="B338" s="9" t="s">
        <v>1205</v>
      </c>
      <c r="C338" s="9" t="s">
        <v>1248</v>
      </c>
      <c r="D338" s="9">
        <v>31</v>
      </c>
      <c r="E338" s="9" t="s">
        <v>1249</v>
      </c>
      <c r="F338" s="9" t="s">
        <v>1250</v>
      </c>
      <c r="G338" s="9" t="s">
        <v>1251</v>
      </c>
      <c r="H338" s="10">
        <v>700000</v>
      </c>
      <c r="I338" s="10">
        <v>3091786</v>
      </c>
      <c r="J338" s="10">
        <v>1600000</v>
      </c>
      <c r="K338" s="10">
        <v>752318</v>
      </c>
      <c r="L338" s="10">
        <v>1600000</v>
      </c>
      <c r="M338" s="10">
        <v>443957</v>
      </c>
      <c r="N338" s="10">
        <v>1700000</v>
      </c>
      <c r="O338" s="10">
        <v>-102708</v>
      </c>
      <c r="P338" s="10">
        <v>350000</v>
      </c>
      <c r="Q338" s="10">
        <v>1675569</v>
      </c>
      <c r="R338" s="10">
        <v>0</v>
      </c>
      <c r="S338" s="10">
        <v>0</v>
      </c>
      <c r="T338" s="10">
        <v>89078</v>
      </c>
      <c r="U338" s="11">
        <v>1.0151986325700972</v>
      </c>
      <c r="V338" s="10">
        <v>5950000</v>
      </c>
      <c r="W338" s="10">
        <v>5860922</v>
      </c>
    </row>
    <row r="339" spans="1:23" x14ac:dyDescent="0.25">
      <c r="A339" s="9" t="s">
        <v>1204</v>
      </c>
      <c r="B339" s="9" t="s">
        <v>1205</v>
      </c>
      <c r="C339" s="9" t="s">
        <v>1252</v>
      </c>
      <c r="D339" s="9">
        <v>34</v>
      </c>
      <c r="E339" s="9" t="s">
        <v>1253</v>
      </c>
      <c r="F339" s="9" t="s">
        <v>1254</v>
      </c>
      <c r="G339" s="9" t="s">
        <v>1255</v>
      </c>
      <c r="H339" s="10">
        <v>4500000</v>
      </c>
      <c r="I339" s="10">
        <v>3861566</v>
      </c>
      <c r="J339" s="10">
        <v>4500000</v>
      </c>
      <c r="K339" s="10">
        <v>6517905</v>
      </c>
      <c r="L339" s="10">
        <v>4000000</v>
      </c>
      <c r="M339" s="10">
        <v>2688303</v>
      </c>
      <c r="N339" s="10">
        <v>4000000</v>
      </c>
      <c r="O339" s="10">
        <v>10916067</v>
      </c>
      <c r="P339" s="10">
        <v>7000000</v>
      </c>
      <c r="Q339" s="10">
        <v>4081211</v>
      </c>
      <c r="R339" s="10">
        <v>7000000</v>
      </c>
      <c r="S339" s="10">
        <v>7225087</v>
      </c>
      <c r="T339" s="10">
        <v>-4290139</v>
      </c>
      <c r="U339" s="11">
        <v>0.87843235754894589</v>
      </c>
      <c r="V339" s="10">
        <v>31000000</v>
      </c>
      <c r="W339" s="10">
        <v>35290139</v>
      </c>
    </row>
    <row r="340" spans="1:23" x14ac:dyDescent="0.25">
      <c r="A340" s="9" t="s">
        <v>1204</v>
      </c>
      <c r="B340" s="9" t="s">
        <v>1205</v>
      </c>
      <c r="C340" s="9" t="s">
        <v>1256</v>
      </c>
      <c r="D340" s="9">
        <v>31</v>
      </c>
      <c r="E340" s="9" t="s">
        <v>234</v>
      </c>
      <c r="F340" s="9" t="s">
        <v>1257</v>
      </c>
      <c r="G340" s="9" t="s">
        <v>1258</v>
      </c>
      <c r="H340" s="10">
        <v>925000</v>
      </c>
      <c r="I340" s="10">
        <v>3905714</v>
      </c>
      <c r="J340" s="10">
        <v>1500000</v>
      </c>
      <c r="K340" s="10">
        <v>2089824</v>
      </c>
      <c r="L340" s="10">
        <v>875000</v>
      </c>
      <c r="M340" s="10">
        <v>793285</v>
      </c>
      <c r="N340" s="10">
        <v>750000</v>
      </c>
      <c r="O340" s="10">
        <v>1078926</v>
      </c>
      <c r="P340" s="10">
        <v>750000</v>
      </c>
      <c r="Q340" s="10">
        <v>1057901</v>
      </c>
      <c r="R340" s="10">
        <v>0</v>
      </c>
      <c r="S340" s="10">
        <v>0</v>
      </c>
      <c r="T340" s="10">
        <v>-4125650</v>
      </c>
      <c r="U340" s="11">
        <v>0.53777596029420827</v>
      </c>
      <c r="V340" s="10">
        <v>4800000</v>
      </c>
      <c r="W340" s="10">
        <v>8925650</v>
      </c>
    </row>
    <row r="341" spans="1:23" x14ac:dyDescent="0.25">
      <c r="A341" s="9" t="s">
        <v>1204</v>
      </c>
      <c r="B341" s="9" t="s">
        <v>1205</v>
      </c>
      <c r="C341" s="9" t="s">
        <v>307</v>
      </c>
      <c r="D341" s="9">
        <v>27</v>
      </c>
      <c r="E341" s="9" t="s">
        <v>1259</v>
      </c>
      <c r="F341" s="9" t="s">
        <v>1260</v>
      </c>
      <c r="G341" s="9" t="s">
        <v>1261</v>
      </c>
      <c r="H341" s="10">
        <v>0</v>
      </c>
      <c r="I341" s="10">
        <v>0</v>
      </c>
      <c r="J341" s="10">
        <v>16000000</v>
      </c>
      <c r="K341" s="10">
        <v>6646218</v>
      </c>
      <c r="L341" s="10">
        <v>15000000</v>
      </c>
      <c r="M341" s="10">
        <v>8709659</v>
      </c>
      <c r="N341" s="10">
        <v>10358000</v>
      </c>
      <c r="O341" s="10">
        <v>12841214</v>
      </c>
      <c r="P341" s="10">
        <v>8000000</v>
      </c>
      <c r="Q341" s="10">
        <v>13181498</v>
      </c>
      <c r="R341" s="10">
        <v>8025000</v>
      </c>
      <c r="S341" s="10">
        <v>10189267</v>
      </c>
      <c r="T341" s="10">
        <v>5815144</v>
      </c>
      <c r="U341" s="11">
        <v>1.1127668367674624</v>
      </c>
      <c r="V341" s="10">
        <v>57383000</v>
      </c>
      <c r="W341" s="10">
        <v>51567856</v>
      </c>
    </row>
    <row r="342" spans="1:23" x14ac:dyDescent="0.25">
      <c r="A342" s="9" t="s">
        <v>1204</v>
      </c>
      <c r="B342" s="9" t="s">
        <v>1205</v>
      </c>
      <c r="C342" s="9" t="s">
        <v>1262</v>
      </c>
      <c r="D342" s="9">
        <v>26</v>
      </c>
      <c r="E342" s="9" t="s">
        <v>760</v>
      </c>
      <c r="F342" s="9" t="s">
        <v>1263</v>
      </c>
      <c r="G342" s="9" t="s">
        <v>1264</v>
      </c>
      <c r="H342" s="10">
        <v>0</v>
      </c>
      <c r="I342" s="10">
        <v>0</v>
      </c>
      <c r="J342" s="10">
        <v>0</v>
      </c>
      <c r="K342" s="10">
        <v>0</v>
      </c>
      <c r="L342" s="10">
        <v>735000</v>
      </c>
      <c r="M342" s="10">
        <v>1834875</v>
      </c>
      <c r="N342" s="10">
        <v>1200000</v>
      </c>
      <c r="O342" s="10">
        <v>755527</v>
      </c>
      <c r="P342" s="10">
        <v>750000</v>
      </c>
      <c r="Q342" s="10">
        <v>455276</v>
      </c>
      <c r="R342" s="10">
        <v>453963.41463414638</v>
      </c>
      <c r="S342" s="10">
        <v>120897</v>
      </c>
      <c r="T342" s="10">
        <v>-27611.585365853738</v>
      </c>
      <c r="U342" s="11">
        <v>0.99128029957734975</v>
      </c>
      <c r="V342" s="10">
        <v>3138963.4146341463</v>
      </c>
      <c r="W342" s="10">
        <v>3166575</v>
      </c>
    </row>
    <row r="343" spans="1:23" x14ac:dyDescent="0.25">
      <c r="A343" s="9" t="s">
        <v>1204</v>
      </c>
      <c r="B343" s="9" t="s">
        <v>1205</v>
      </c>
      <c r="C343" s="9" t="s">
        <v>1265</v>
      </c>
      <c r="D343" s="9">
        <v>27</v>
      </c>
      <c r="E343" s="9" t="s">
        <v>172</v>
      </c>
      <c r="F343" s="9" t="s">
        <v>1266</v>
      </c>
      <c r="G343" s="9" t="s">
        <v>1267</v>
      </c>
      <c r="H343" s="10">
        <v>0</v>
      </c>
      <c r="I343" s="10">
        <v>0</v>
      </c>
      <c r="J343" s="10">
        <v>0</v>
      </c>
      <c r="K343" s="10">
        <v>0</v>
      </c>
      <c r="L343" s="10">
        <v>70000</v>
      </c>
      <c r="M343" s="10">
        <v>4420</v>
      </c>
      <c r="N343" s="10">
        <v>70000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135580</v>
      </c>
      <c r="U343" s="11">
        <v>31.674208144796381</v>
      </c>
      <c r="V343" s="10">
        <v>140000</v>
      </c>
      <c r="W343" s="10">
        <v>4420</v>
      </c>
    </row>
    <row r="344" spans="1:23" x14ac:dyDescent="0.25">
      <c r="A344" s="9" t="s">
        <v>1204</v>
      </c>
      <c r="B344" s="9" t="s">
        <v>1205</v>
      </c>
      <c r="C344" s="9" t="s">
        <v>1268</v>
      </c>
      <c r="D344" s="9">
        <v>27</v>
      </c>
      <c r="E344" s="9" t="s">
        <v>1269</v>
      </c>
      <c r="F344" s="9" t="s">
        <v>1270</v>
      </c>
      <c r="G344" s="9" t="s">
        <v>1271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70000</v>
      </c>
      <c r="O344" s="10">
        <v>139880</v>
      </c>
      <c r="P344" s="10">
        <v>70000</v>
      </c>
      <c r="Q344" s="10">
        <v>93640</v>
      </c>
      <c r="R344" s="10">
        <v>0</v>
      </c>
      <c r="S344" s="10">
        <v>0</v>
      </c>
      <c r="T344" s="10">
        <v>-93520</v>
      </c>
      <c r="U344" s="11">
        <v>0.59952038369304561</v>
      </c>
      <c r="V344" s="10">
        <v>140000</v>
      </c>
      <c r="W344" s="10">
        <v>233520</v>
      </c>
    </row>
    <row r="345" spans="1:23" x14ac:dyDescent="0.25">
      <c r="A345" s="9" t="s">
        <v>1204</v>
      </c>
      <c r="B345" s="9" t="s">
        <v>1205</v>
      </c>
      <c r="C345" s="9" t="s">
        <v>1272</v>
      </c>
      <c r="D345" s="9">
        <v>25</v>
      </c>
      <c r="E345" s="9" t="s">
        <v>1273</v>
      </c>
      <c r="F345" s="9" t="s">
        <v>1274</v>
      </c>
      <c r="G345" s="9" t="s">
        <v>1275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70000</v>
      </c>
      <c r="Q345" s="10">
        <v>171180</v>
      </c>
      <c r="R345" s="10">
        <v>0</v>
      </c>
      <c r="S345" s="10">
        <v>0</v>
      </c>
      <c r="T345" s="10">
        <v>-101180</v>
      </c>
      <c r="U345" s="11">
        <v>0.40892627643416285</v>
      </c>
      <c r="V345" s="10">
        <v>70000</v>
      </c>
      <c r="W345" s="10">
        <v>171180</v>
      </c>
    </row>
    <row r="346" spans="1:23" x14ac:dyDescent="0.25">
      <c r="A346" s="9" t="s">
        <v>1204</v>
      </c>
      <c r="B346" s="9" t="s">
        <v>1205</v>
      </c>
      <c r="C346" s="9" t="s">
        <v>1276</v>
      </c>
      <c r="D346" s="9">
        <v>31</v>
      </c>
      <c r="E346" s="9" t="s">
        <v>69</v>
      </c>
      <c r="F346" s="9" t="s">
        <v>1277</v>
      </c>
      <c r="G346" s="9" t="s">
        <v>1278</v>
      </c>
      <c r="H346" s="10">
        <v>650000</v>
      </c>
      <c r="I346" s="10">
        <v>2450860</v>
      </c>
      <c r="J346" s="10">
        <v>2000000</v>
      </c>
      <c r="K346" s="10">
        <v>449687</v>
      </c>
      <c r="L346" s="10">
        <v>700000</v>
      </c>
      <c r="M346" s="10">
        <v>1639513</v>
      </c>
      <c r="N346" s="10">
        <v>1000000</v>
      </c>
      <c r="O346" s="10">
        <v>5219298</v>
      </c>
      <c r="P346" s="10">
        <v>2000000</v>
      </c>
      <c r="Q346" s="10">
        <v>5298553</v>
      </c>
      <c r="R346" s="10">
        <v>3000000</v>
      </c>
      <c r="S346" s="10">
        <v>7628684</v>
      </c>
      <c r="T346" s="10">
        <v>-13336595</v>
      </c>
      <c r="U346" s="11">
        <v>0.41213765221268328</v>
      </c>
      <c r="V346" s="10">
        <v>9350000</v>
      </c>
      <c r="W346" s="10">
        <v>22686595</v>
      </c>
    </row>
    <row r="347" spans="1:23" x14ac:dyDescent="0.25">
      <c r="A347" s="9" t="s">
        <v>1204</v>
      </c>
      <c r="B347" s="9" t="s">
        <v>1205</v>
      </c>
      <c r="C347" s="9" t="s">
        <v>1279</v>
      </c>
      <c r="D347" s="9">
        <v>25</v>
      </c>
      <c r="E347" s="9" t="s">
        <v>771</v>
      </c>
      <c r="F347" s="9" t="s">
        <v>1280</v>
      </c>
      <c r="G347" s="9" t="s">
        <v>1281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347560.97560975607</v>
      </c>
      <c r="Q347" s="10">
        <v>168142</v>
      </c>
      <c r="R347" s="10">
        <v>775000</v>
      </c>
      <c r="S347" s="10">
        <v>-221617</v>
      </c>
      <c r="T347" s="10">
        <v>1176035.9756097561</v>
      </c>
      <c r="U347" s="11">
        <v>-20.992257608410586</v>
      </c>
      <c r="V347" s="10">
        <v>1122560.9756097561</v>
      </c>
      <c r="W347" s="10">
        <v>-53475</v>
      </c>
    </row>
    <row r="348" spans="1:23" x14ac:dyDescent="0.25">
      <c r="A348" s="9" t="s">
        <v>1204</v>
      </c>
      <c r="B348" s="9" t="s">
        <v>1205</v>
      </c>
      <c r="C348" s="9" t="s">
        <v>1282</v>
      </c>
      <c r="D348" s="9">
        <v>25</v>
      </c>
      <c r="E348" s="9" t="s">
        <v>289</v>
      </c>
      <c r="F348" s="9" t="s">
        <v>1283</v>
      </c>
      <c r="G348" s="9" t="s">
        <v>1284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1100000</v>
      </c>
      <c r="S348" s="10">
        <v>70668</v>
      </c>
      <c r="T348" s="10">
        <v>1029332</v>
      </c>
      <c r="U348" s="11">
        <v>15.565744042565235</v>
      </c>
      <c r="V348" s="10">
        <v>1100000</v>
      </c>
      <c r="W348" s="10">
        <v>70668</v>
      </c>
    </row>
    <row r="349" spans="1:23" x14ac:dyDescent="0.25">
      <c r="A349" s="9" t="s">
        <v>1204</v>
      </c>
      <c r="B349" s="9" t="s">
        <v>1285</v>
      </c>
      <c r="C349" s="9" t="s">
        <v>1286</v>
      </c>
      <c r="D349" s="9">
        <v>26</v>
      </c>
      <c r="E349" s="9" t="s">
        <v>78</v>
      </c>
      <c r="F349" s="9" t="s">
        <v>1287</v>
      </c>
      <c r="G349" s="9" t="s">
        <v>1288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2200000</v>
      </c>
      <c r="O349" s="10">
        <v>3713647</v>
      </c>
      <c r="P349" s="10">
        <v>2300000</v>
      </c>
      <c r="Q349" s="10">
        <v>3575278</v>
      </c>
      <c r="R349" s="10">
        <v>2400000</v>
      </c>
      <c r="S349" s="10">
        <v>153514</v>
      </c>
      <c r="T349" s="10">
        <v>-542439</v>
      </c>
      <c r="U349" s="11">
        <v>0.92711542546737702</v>
      </c>
      <c r="V349" s="10">
        <v>6900000</v>
      </c>
      <c r="W349" s="10">
        <v>7442439</v>
      </c>
    </row>
    <row r="350" spans="1:23" x14ac:dyDescent="0.25">
      <c r="A350" s="9" t="s">
        <v>1204</v>
      </c>
      <c r="B350" s="9" t="s">
        <v>1285</v>
      </c>
      <c r="C350" s="9" t="s">
        <v>1289</v>
      </c>
      <c r="D350" s="9">
        <v>25</v>
      </c>
      <c r="E350" s="9" t="s">
        <v>1231</v>
      </c>
      <c r="F350" s="9" t="s">
        <v>1290</v>
      </c>
      <c r="G350" s="9" t="s">
        <v>1291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1000000</v>
      </c>
      <c r="O350" s="10">
        <v>748424</v>
      </c>
      <c r="P350" s="10">
        <v>1480000</v>
      </c>
      <c r="Q350" s="10">
        <v>2241513</v>
      </c>
      <c r="R350" s="10">
        <v>1900000</v>
      </c>
      <c r="S350" s="10">
        <v>3331584</v>
      </c>
      <c r="T350" s="10">
        <v>-1941521</v>
      </c>
      <c r="U350" s="11">
        <v>0.69287122513711497</v>
      </c>
      <c r="V350" s="10">
        <v>4380000</v>
      </c>
      <c r="W350" s="10">
        <v>6321521</v>
      </c>
    </row>
    <row r="351" spans="1:23" x14ac:dyDescent="0.25">
      <c r="A351" s="9" t="s">
        <v>1204</v>
      </c>
      <c r="B351" s="9" t="s">
        <v>1285</v>
      </c>
      <c r="C351" s="9" t="s">
        <v>1292</v>
      </c>
      <c r="D351" s="9">
        <v>29</v>
      </c>
      <c r="E351" s="9" t="s">
        <v>1293</v>
      </c>
      <c r="F351" s="9" t="s">
        <v>1175</v>
      </c>
      <c r="G351" s="9" t="s">
        <v>1294</v>
      </c>
      <c r="H351" s="10">
        <v>0</v>
      </c>
      <c r="I351" s="10">
        <v>0</v>
      </c>
      <c r="J351" s="10">
        <v>310000</v>
      </c>
      <c r="K351" s="10">
        <v>210327</v>
      </c>
      <c r="L351" s="10">
        <v>420731.70731707319</v>
      </c>
      <c r="M351" s="10">
        <v>533252</v>
      </c>
      <c r="N351" s="10">
        <v>453658.53658536589</v>
      </c>
      <c r="O351" s="10">
        <v>192821</v>
      </c>
      <c r="P351" s="10">
        <v>775000</v>
      </c>
      <c r="Q351" s="10">
        <v>-68922</v>
      </c>
      <c r="R351" s="10">
        <v>495121.95121951215</v>
      </c>
      <c r="S351" s="10">
        <v>1185837</v>
      </c>
      <c r="T351" s="10">
        <v>401197.1951219514</v>
      </c>
      <c r="U351" s="11">
        <v>1.1953899889310464</v>
      </c>
      <c r="V351" s="10">
        <v>2454512.1951219514</v>
      </c>
      <c r="W351" s="10">
        <v>2053315</v>
      </c>
    </row>
    <row r="352" spans="1:23" x14ac:dyDescent="0.25">
      <c r="A352" s="9" t="s">
        <v>1204</v>
      </c>
      <c r="B352" s="9" t="s">
        <v>1285</v>
      </c>
      <c r="C352" s="9" t="s">
        <v>1295</v>
      </c>
      <c r="D352" s="9">
        <v>26</v>
      </c>
      <c r="E352" s="9" t="s">
        <v>767</v>
      </c>
      <c r="F352" s="9" t="s">
        <v>1296</v>
      </c>
      <c r="G352" s="9" t="s">
        <v>1297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1100000</v>
      </c>
      <c r="O352" s="10">
        <v>226997</v>
      </c>
      <c r="P352" s="10">
        <v>2000000</v>
      </c>
      <c r="Q352" s="10">
        <v>2912290</v>
      </c>
      <c r="R352" s="10">
        <v>1000000</v>
      </c>
      <c r="S352" s="10">
        <v>3862145</v>
      </c>
      <c r="T352" s="10">
        <v>-2901432</v>
      </c>
      <c r="U352" s="11">
        <v>0.58559448981294115</v>
      </c>
      <c r="V352" s="10">
        <v>4100000</v>
      </c>
      <c r="W352" s="10">
        <v>7001432</v>
      </c>
    </row>
    <row r="353" spans="1:23" x14ac:dyDescent="0.25">
      <c r="A353" s="9" t="s">
        <v>355</v>
      </c>
      <c r="B353" s="9" t="s">
        <v>1298</v>
      </c>
      <c r="C353" s="9" t="s">
        <v>1299</v>
      </c>
      <c r="D353" s="9">
        <v>24</v>
      </c>
      <c r="E353" s="9" t="s">
        <v>678</v>
      </c>
      <c r="F353" s="9" t="s">
        <v>1300</v>
      </c>
      <c r="G353" s="9" t="s">
        <v>1301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70000</v>
      </c>
      <c r="S353" s="10">
        <v>29648</v>
      </c>
      <c r="T353" s="10">
        <v>40352</v>
      </c>
      <c r="U353" s="11">
        <v>2.3610361575822991</v>
      </c>
      <c r="V353" s="10">
        <v>70000</v>
      </c>
      <c r="W353" s="10">
        <v>29648</v>
      </c>
    </row>
    <row r="354" spans="1:23" x14ac:dyDescent="0.25">
      <c r="A354" s="9" t="s">
        <v>1302</v>
      </c>
      <c r="B354" s="9" t="s">
        <v>1303</v>
      </c>
      <c r="C354" s="9" t="s">
        <v>1304</v>
      </c>
      <c r="D354" s="9">
        <v>25</v>
      </c>
      <c r="E354" s="9" t="s">
        <v>1305</v>
      </c>
      <c r="F354" s="9" t="s">
        <v>1306</v>
      </c>
      <c r="G354" s="9" t="s">
        <v>1307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345731.70731707319</v>
      </c>
      <c r="Q354" s="10">
        <v>1216796</v>
      </c>
      <c r="R354" s="10">
        <v>775000</v>
      </c>
      <c r="S354" s="10">
        <v>633288</v>
      </c>
      <c r="T354" s="10">
        <v>-729352.29268292687</v>
      </c>
      <c r="U354" s="11">
        <v>0.60577341748648883</v>
      </c>
      <c r="V354" s="10">
        <v>1120731.7073170731</v>
      </c>
      <c r="W354" s="10">
        <v>1850084</v>
      </c>
    </row>
    <row r="355" spans="1:23" x14ac:dyDescent="0.25">
      <c r="A355" s="9" t="s">
        <v>1302</v>
      </c>
      <c r="B355" s="9" t="s">
        <v>1303</v>
      </c>
      <c r="C355" s="9" t="s">
        <v>1308</v>
      </c>
      <c r="D355" s="9">
        <v>27</v>
      </c>
      <c r="E355" s="9" t="s">
        <v>1309</v>
      </c>
      <c r="F355" s="9" t="s">
        <v>1310</v>
      </c>
      <c r="G355" s="9" t="s">
        <v>1311</v>
      </c>
      <c r="H355" s="10">
        <v>0</v>
      </c>
      <c r="I355" s="10">
        <v>0</v>
      </c>
      <c r="J355" s="10">
        <v>0</v>
      </c>
      <c r="K355" s="10">
        <v>0</v>
      </c>
      <c r="L355" s="10">
        <v>102378.04878048779</v>
      </c>
      <c r="M355" s="10">
        <v>182851</v>
      </c>
      <c r="N355" s="10">
        <v>107926.82926829268</v>
      </c>
      <c r="O355" s="10">
        <v>451183</v>
      </c>
      <c r="P355" s="10">
        <v>750000</v>
      </c>
      <c r="Q355" s="10">
        <v>145277</v>
      </c>
      <c r="R355" s="10">
        <v>453963.41463414638</v>
      </c>
      <c r="S355" s="10">
        <v>364861</v>
      </c>
      <c r="T355" s="10">
        <v>270096.29268292687</v>
      </c>
      <c r="U355" s="11">
        <v>1.2360626660003275</v>
      </c>
      <c r="V355" s="10">
        <v>1414268.2926829269</v>
      </c>
      <c r="W355" s="10">
        <v>1144172</v>
      </c>
    </row>
    <row r="356" spans="1:23" x14ac:dyDescent="0.25">
      <c r="A356" s="9" t="s">
        <v>1302</v>
      </c>
      <c r="B356" s="9" t="s">
        <v>1312</v>
      </c>
      <c r="C356" s="9" t="s">
        <v>1313</v>
      </c>
      <c r="D356" s="9">
        <v>28</v>
      </c>
      <c r="E356" s="9" t="s">
        <v>457</v>
      </c>
      <c r="F356" s="9" t="s">
        <v>1314</v>
      </c>
      <c r="G356" s="9" t="s">
        <v>1315</v>
      </c>
      <c r="H356" s="10">
        <v>0</v>
      </c>
      <c r="I356" s="10">
        <v>0</v>
      </c>
      <c r="J356" s="10">
        <v>0</v>
      </c>
      <c r="K356" s="10">
        <v>0</v>
      </c>
      <c r="L356" s="10">
        <v>874125</v>
      </c>
      <c r="M356" s="10">
        <v>796672</v>
      </c>
      <c r="N356" s="10">
        <v>1250000</v>
      </c>
      <c r="O356" s="10">
        <v>2117708</v>
      </c>
      <c r="P356" s="10">
        <v>1750000</v>
      </c>
      <c r="Q356" s="10">
        <v>153283</v>
      </c>
      <c r="R356" s="10">
        <v>663414.63414634147</v>
      </c>
      <c r="S356" s="10">
        <v>529392</v>
      </c>
      <c r="T356" s="10">
        <v>940484.63414634112</v>
      </c>
      <c r="U356" s="11">
        <v>1.2614596202021768</v>
      </c>
      <c r="V356" s="10">
        <v>4537539.6341463411</v>
      </c>
      <c r="W356" s="10">
        <v>3597055</v>
      </c>
    </row>
    <row r="357" spans="1:23" x14ac:dyDescent="0.25">
      <c r="A357" s="9" t="s">
        <v>1196</v>
      </c>
      <c r="B357" s="9" t="s">
        <v>1312</v>
      </c>
      <c r="C357" s="9" t="s">
        <v>1316</v>
      </c>
      <c r="D357" s="9">
        <v>24</v>
      </c>
      <c r="E357" s="9" t="s">
        <v>864</v>
      </c>
      <c r="F357" s="9" t="s">
        <v>1317</v>
      </c>
      <c r="G357" s="9" t="s">
        <v>1318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900000</v>
      </c>
      <c r="S357" s="10">
        <v>505119</v>
      </c>
      <c r="T357" s="10">
        <v>394881</v>
      </c>
      <c r="U357" s="11">
        <v>1.7817583579314973</v>
      </c>
      <c r="V357" s="10">
        <v>900000</v>
      </c>
      <c r="W357" s="10">
        <v>505119</v>
      </c>
    </row>
    <row r="358" spans="1:23" x14ac:dyDescent="0.25">
      <c r="A358" s="9" t="s">
        <v>1196</v>
      </c>
      <c r="B358" s="9" t="s">
        <v>1312</v>
      </c>
      <c r="C358" s="9" t="s">
        <v>1319</v>
      </c>
      <c r="D358" s="9">
        <v>25</v>
      </c>
      <c r="E358" s="9" t="s">
        <v>69</v>
      </c>
      <c r="F358" s="9" t="s">
        <v>1320</v>
      </c>
      <c r="G358" s="9" t="s">
        <v>1321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3500000</v>
      </c>
      <c r="S358" s="10">
        <v>18261680</v>
      </c>
      <c r="T358" s="10">
        <v>-14761680</v>
      </c>
      <c r="U358" s="11">
        <v>0.19165816069496344</v>
      </c>
      <c r="V358" s="10">
        <v>3500000</v>
      </c>
      <c r="W358" s="10">
        <v>18261680</v>
      </c>
    </row>
    <row r="359" spans="1:23" x14ac:dyDescent="0.25">
      <c r="A359" s="9" t="s">
        <v>1196</v>
      </c>
      <c r="B359" s="9" t="s">
        <v>1312</v>
      </c>
      <c r="C359" s="9" t="s">
        <v>1322</v>
      </c>
      <c r="D359" s="9">
        <v>27</v>
      </c>
      <c r="E359" s="9" t="s">
        <v>266</v>
      </c>
      <c r="F359" s="9" t="s">
        <v>1323</v>
      </c>
      <c r="G359" s="9" t="s">
        <v>1324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750000</v>
      </c>
      <c r="O359" s="10">
        <v>1282884</v>
      </c>
      <c r="P359" s="10">
        <v>0</v>
      </c>
      <c r="Q359" s="10">
        <v>0</v>
      </c>
      <c r="R359" s="10">
        <v>0</v>
      </c>
      <c r="S359" s="10">
        <v>0</v>
      </c>
      <c r="T359" s="10">
        <v>-532884</v>
      </c>
      <c r="U359" s="11">
        <v>0.58462027743739886</v>
      </c>
      <c r="V359" s="10">
        <v>750000</v>
      </c>
      <c r="W359" s="10">
        <v>1282884</v>
      </c>
    </row>
    <row r="360" spans="1:23" x14ac:dyDescent="0.25">
      <c r="A360" s="9" t="s">
        <v>1196</v>
      </c>
      <c r="B360" s="9" t="s">
        <v>1312</v>
      </c>
      <c r="C360" s="9" t="s">
        <v>1325</v>
      </c>
      <c r="D360" s="9">
        <v>27</v>
      </c>
      <c r="E360" s="9" t="s">
        <v>787</v>
      </c>
      <c r="F360" s="9" t="s">
        <v>1326</v>
      </c>
      <c r="G360" s="9" t="s">
        <v>1327</v>
      </c>
      <c r="H360" s="10">
        <v>0</v>
      </c>
      <c r="I360" s="10">
        <v>0</v>
      </c>
      <c r="J360" s="10">
        <v>0</v>
      </c>
      <c r="K360" s="10">
        <v>0</v>
      </c>
      <c r="L360" s="10">
        <v>5100000</v>
      </c>
      <c r="M360" s="10">
        <v>7084684</v>
      </c>
      <c r="N360" s="10">
        <v>5100000</v>
      </c>
      <c r="O360" s="10">
        <v>7850394</v>
      </c>
      <c r="P360" s="10">
        <v>9000000</v>
      </c>
      <c r="Q360" s="10">
        <v>5558922</v>
      </c>
      <c r="R360" s="10">
        <v>0</v>
      </c>
      <c r="S360" s="10">
        <v>0</v>
      </c>
      <c r="T360" s="10">
        <v>-1294000</v>
      </c>
      <c r="U360" s="11">
        <v>0.93685956865424025</v>
      </c>
      <c r="V360" s="10">
        <v>19200000</v>
      </c>
      <c r="W360" s="10">
        <v>20494000</v>
      </c>
    </row>
    <row r="361" spans="1:23" x14ac:dyDescent="0.25">
      <c r="A361" s="9" t="s">
        <v>1196</v>
      </c>
      <c r="B361" s="9" t="s">
        <v>1312</v>
      </c>
      <c r="C361" s="9" t="s">
        <v>1328</v>
      </c>
      <c r="D361" s="9">
        <v>30</v>
      </c>
      <c r="E361" s="9" t="s">
        <v>50</v>
      </c>
      <c r="F361" s="9" t="s">
        <v>1329</v>
      </c>
      <c r="G361" s="9" t="s">
        <v>1330</v>
      </c>
      <c r="H361" s="10">
        <v>650000</v>
      </c>
      <c r="I361" s="10">
        <v>76702</v>
      </c>
      <c r="J361" s="10">
        <v>800000</v>
      </c>
      <c r="K361" s="10">
        <v>95040</v>
      </c>
      <c r="L361" s="10">
        <v>225000</v>
      </c>
      <c r="M361" s="10">
        <v>1047898</v>
      </c>
      <c r="N361" s="10">
        <v>800000</v>
      </c>
      <c r="O361" s="10">
        <v>-524852</v>
      </c>
      <c r="P361" s="10">
        <v>300000</v>
      </c>
      <c r="Q361" s="10">
        <v>730062</v>
      </c>
      <c r="R361" s="10">
        <v>775000</v>
      </c>
      <c r="S361" s="10">
        <v>25680</v>
      </c>
      <c r="T361" s="10">
        <v>2099470</v>
      </c>
      <c r="U361" s="11">
        <v>2.4473813020068529</v>
      </c>
      <c r="V361" s="10">
        <v>3550000</v>
      </c>
      <c r="W361" s="10">
        <v>1450530</v>
      </c>
    </row>
    <row r="362" spans="1:23" x14ac:dyDescent="0.25">
      <c r="A362" s="9" t="s">
        <v>1196</v>
      </c>
      <c r="B362" s="9" t="s">
        <v>1312</v>
      </c>
      <c r="C362" s="9" t="s">
        <v>1331</v>
      </c>
      <c r="D362" s="9">
        <v>26</v>
      </c>
      <c r="E362" s="9" t="s">
        <v>577</v>
      </c>
      <c r="F362" s="9" t="s">
        <v>1332</v>
      </c>
      <c r="G362" s="9" t="s">
        <v>1333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2400000</v>
      </c>
      <c r="O362" s="10">
        <v>10030092</v>
      </c>
      <c r="P362" s="10">
        <v>3200000</v>
      </c>
      <c r="Q362" s="10">
        <v>6153478</v>
      </c>
      <c r="R362" s="10">
        <v>9000000</v>
      </c>
      <c r="S362" s="10">
        <v>6065210</v>
      </c>
      <c r="T362" s="10">
        <v>-7648780</v>
      </c>
      <c r="U362" s="11">
        <v>0.65621575654934783</v>
      </c>
      <c r="V362" s="10">
        <v>14600000</v>
      </c>
      <c r="W362" s="10">
        <v>22248780</v>
      </c>
    </row>
    <row r="363" spans="1:23" x14ac:dyDescent="0.25">
      <c r="A363" s="9" t="s">
        <v>1196</v>
      </c>
      <c r="B363" s="9" t="s">
        <v>1312</v>
      </c>
      <c r="C363" s="9" t="s">
        <v>1334</v>
      </c>
      <c r="D363" s="9">
        <v>32</v>
      </c>
      <c r="E363" s="9" t="s">
        <v>1335</v>
      </c>
      <c r="F363" s="9" t="s">
        <v>1336</v>
      </c>
      <c r="G363" s="9" t="s">
        <v>1337</v>
      </c>
      <c r="H363" s="10">
        <v>250000</v>
      </c>
      <c r="I363" s="10">
        <v>2064561</v>
      </c>
      <c r="J363" s="10">
        <v>750000</v>
      </c>
      <c r="K363" s="10">
        <v>576483</v>
      </c>
      <c r="L363" s="10">
        <v>300000</v>
      </c>
      <c r="M363" s="10">
        <v>45417</v>
      </c>
      <c r="N363" s="10">
        <v>275000</v>
      </c>
      <c r="O363" s="10">
        <v>93939</v>
      </c>
      <c r="P363" s="10">
        <v>250000</v>
      </c>
      <c r="Q363" s="10">
        <v>184950</v>
      </c>
      <c r="R363" s="10">
        <v>250000</v>
      </c>
      <c r="S363" s="10">
        <v>200600</v>
      </c>
      <c r="T363" s="10">
        <v>-1090950</v>
      </c>
      <c r="U363" s="11">
        <v>0.65541148786304271</v>
      </c>
      <c r="V363" s="10">
        <v>2075000</v>
      </c>
      <c r="W363" s="10">
        <v>3165950</v>
      </c>
    </row>
    <row r="364" spans="1:23" x14ac:dyDescent="0.25">
      <c r="A364" s="9" t="s">
        <v>1196</v>
      </c>
      <c r="B364" s="9" t="s">
        <v>1312</v>
      </c>
      <c r="C364" s="9" t="s">
        <v>1286</v>
      </c>
      <c r="D364" s="9">
        <v>26</v>
      </c>
      <c r="E364" s="9" t="s">
        <v>1338</v>
      </c>
      <c r="F364" s="9" t="s">
        <v>1339</v>
      </c>
      <c r="G364" s="9" t="s">
        <v>1340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237804.87804878049</v>
      </c>
      <c r="Q364" s="10">
        <v>530460</v>
      </c>
      <c r="R364" s="10">
        <v>262804.87804878049</v>
      </c>
      <c r="S364" s="10">
        <v>223146</v>
      </c>
      <c r="T364" s="10">
        <v>-252996.24390243902</v>
      </c>
      <c r="U364" s="11">
        <v>0.66428578872456034</v>
      </c>
      <c r="V364" s="10">
        <v>500609.75609756098</v>
      </c>
      <c r="W364" s="10">
        <v>753606</v>
      </c>
    </row>
    <row r="365" spans="1:23" x14ac:dyDescent="0.25">
      <c r="A365" s="9" t="s">
        <v>1196</v>
      </c>
      <c r="B365" s="9" t="s">
        <v>1312</v>
      </c>
      <c r="C365" s="9" t="s">
        <v>1341</v>
      </c>
      <c r="D365" s="9">
        <v>26</v>
      </c>
      <c r="E365" s="9" t="s">
        <v>1342</v>
      </c>
      <c r="F365" s="9" t="s">
        <v>1343</v>
      </c>
      <c r="G365" s="9" t="s">
        <v>1344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80000</v>
      </c>
      <c r="O365" s="10">
        <v>3604</v>
      </c>
      <c r="P365" s="10">
        <v>0</v>
      </c>
      <c r="Q365" s="10">
        <v>0</v>
      </c>
      <c r="R365" s="10">
        <v>0</v>
      </c>
      <c r="S365" s="10">
        <v>0</v>
      </c>
      <c r="T365" s="10">
        <v>76396</v>
      </c>
      <c r="U365" s="11">
        <v>22.197558268590456</v>
      </c>
      <c r="V365" s="10">
        <v>80000</v>
      </c>
      <c r="W365" s="10">
        <v>3604</v>
      </c>
    </row>
    <row r="366" spans="1:23" x14ac:dyDescent="0.25">
      <c r="A366" s="9" t="s">
        <v>1196</v>
      </c>
      <c r="B366" s="9" t="s">
        <v>1312</v>
      </c>
      <c r="C366" s="9" t="s">
        <v>1345</v>
      </c>
      <c r="D366" s="9">
        <v>28</v>
      </c>
      <c r="E366" s="9" t="s">
        <v>1346</v>
      </c>
      <c r="F366" s="9" t="s">
        <v>1347</v>
      </c>
      <c r="G366" s="9" t="s">
        <v>1348</v>
      </c>
      <c r="H366" s="10">
        <v>0</v>
      </c>
      <c r="I366" s="10">
        <v>0</v>
      </c>
      <c r="J366" s="10">
        <v>0</v>
      </c>
      <c r="K366" s="10">
        <v>0</v>
      </c>
      <c r="L366" s="10">
        <v>700000</v>
      </c>
      <c r="M366" s="10">
        <v>107040</v>
      </c>
      <c r="N366" s="10">
        <v>750000</v>
      </c>
      <c r="O366" s="10">
        <v>296466</v>
      </c>
      <c r="P366" s="10">
        <v>750000</v>
      </c>
      <c r="Q366" s="10">
        <v>1187819</v>
      </c>
      <c r="R366" s="10">
        <v>775000</v>
      </c>
      <c r="S366" s="10">
        <v>4166364</v>
      </c>
      <c r="T366" s="10">
        <v>-2782689</v>
      </c>
      <c r="U366" s="11">
        <v>0.51670036363547944</v>
      </c>
      <c r="V366" s="10">
        <v>2975000</v>
      </c>
      <c r="W366" s="10">
        <v>5757689</v>
      </c>
    </row>
    <row r="367" spans="1:23" x14ac:dyDescent="0.25">
      <c r="A367" s="9" t="s">
        <v>1196</v>
      </c>
      <c r="B367" s="9" t="s">
        <v>1312</v>
      </c>
      <c r="C367" s="9" t="s">
        <v>1349</v>
      </c>
      <c r="D367" s="9">
        <v>26</v>
      </c>
      <c r="E367" s="9" t="s">
        <v>1245</v>
      </c>
      <c r="F367" s="9" t="s">
        <v>1347</v>
      </c>
      <c r="G367" s="9" t="s">
        <v>1350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678658.53658536589</v>
      </c>
      <c r="O367" s="10">
        <v>3517008</v>
      </c>
      <c r="P367" s="10">
        <v>750000</v>
      </c>
      <c r="Q367" s="10">
        <v>3481148</v>
      </c>
      <c r="R367" s="10">
        <v>775000</v>
      </c>
      <c r="S367" s="10">
        <v>-94699</v>
      </c>
      <c r="T367" s="10">
        <v>-4699798.4634146336</v>
      </c>
      <c r="U367" s="11">
        <v>0.31921087312999358</v>
      </c>
      <c r="V367" s="10">
        <v>2203658.5365853659</v>
      </c>
      <c r="W367" s="10">
        <v>6903457</v>
      </c>
    </row>
    <row r="368" spans="1:23" x14ac:dyDescent="0.25">
      <c r="A368" s="9" t="s">
        <v>1196</v>
      </c>
      <c r="B368" s="9" t="s">
        <v>1312</v>
      </c>
      <c r="C368" s="9" t="s">
        <v>1351</v>
      </c>
      <c r="D368" s="9">
        <v>25</v>
      </c>
      <c r="E368" s="9" t="s">
        <v>262</v>
      </c>
      <c r="F368" s="9" t="s">
        <v>1352</v>
      </c>
      <c r="G368" s="9" t="s">
        <v>1353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10000000</v>
      </c>
      <c r="Q368" s="10">
        <v>6065452</v>
      </c>
      <c r="R368" s="10">
        <v>10000000</v>
      </c>
      <c r="S368" s="10">
        <v>7604165</v>
      </c>
      <c r="T368" s="10">
        <v>6330383</v>
      </c>
      <c r="U368" s="11">
        <v>1.4630987832358433</v>
      </c>
      <c r="V368" s="10">
        <v>20000000</v>
      </c>
      <c r="W368" s="10">
        <v>13669617</v>
      </c>
    </row>
    <row r="369" spans="1:23" x14ac:dyDescent="0.25">
      <c r="A369" s="9" t="s">
        <v>1354</v>
      </c>
      <c r="B369" s="9" t="s">
        <v>1355</v>
      </c>
      <c r="C369" s="9" t="s">
        <v>1356</v>
      </c>
      <c r="D369" s="9">
        <v>29</v>
      </c>
      <c r="E369" s="9" t="s">
        <v>1357</v>
      </c>
      <c r="F369" s="9" t="s">
        <v>1358</v>
      </c>
      <c r="G369" s="9" t="s">
        <v>1359</v>
      </c>
      <c r="H369" s="10">
        <v>0</v>
      </c>
      <c r="I369" s="10">
        <v>0</v>
      </c>
      <c r="J369" s="10">
        <v>0</v>
      </c>
      <c r="K369" s="10">
        <v>0</v>
      </c>
      <c r="L369" s="10">
        <v>85000</v>
      </c>
      <c r="M369" s="10">
        <v>69520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15480</v>
      </c>
      <c r="U369" s="11">
        <v>1.2226697353279632</v>
      </c>
      <c r="V369" s="10">
        <v>85000</v>
      </c>
      <c r="W369" s="10">
        <v>69520</v>
      </c>
    </row>
    <row r="370" spans="1:23" x14ac:dyDescent="0.25">
      <c r="A370" s="9" t="s">
        <v>1354</v>
      </c>
      <c r="B370" s="9" t="s">
        <v>1355</v>
      </c>
      <c r="C370" s="9" t="s">
        <v>1360</v>
      </c>
      <c r="D370" s="9">
        <v>25</v>
      </c>
      <c r="E370" s="9" t="s">
        <v>1361</v>
      </c>
      <c r="F370" s="9" t="s">
        <v>1362</v>
      </c>
      <c r="G370" s="9" t="s">
        <v>1363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169878.04878048779</v>
      </c>
      <c r="Q370" s="10">
        <v>548308</v>
      </c>
      <c r="R370" s="10">
        <v>407012.19512195117</v>
      </c>
      <c r="S370" s="10">
        <v>981274</v>
      </c>
      <c r="T370" s="10">
        <v>-952691.75609756098</v>
      </c>
      <c r="U370" s="11">
        <v>0.37715548686009576</v>
      </c>
      <c r="V370" s="10">
        <v>576890.24390243902</v>
      </c>
      <c r="W370" s="10">
        <v>1529582</v>
      </c>
    </row>
    <row r="371" spans="1:23" x14ac:dyDescent="0.25">
      <c r="A371" s="9" t="s">
        <v>1354</v>
      </c>
      <c r="B371" s="9" t="s">
        <v>1355</v>
      </c>
      <c r="C371" s="9" t="s">
        <v>1364</v>
      </c>
      <c r="D371" s="9">
        <v>30</v>
      </c>
      <c r="E371" s="9" t="s">
        <v>691</v>
      </c>
      <c r="F371" s="9" t="s">
        <v>1365</v>
      </c>
      <c r="G371" s="9" t="s">
        <v>1366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400000</v>
      </c>
      <c r="Q371" s="10">
        <v>112760</v>
      </c>
      <c r="R371" s="10">
        <v>0</v>
      </c>
      <c r="S371" s="10">
        <v>0</v>
      </c>
      <c r="T371" s="10">
        <v>287240</v>
      </c>
      <c r="U371" s="11">
        <v>3.5473572188719404</v>
      </c>
      <c r="V371" s="10">
        <v>400000</v>
      </c>
      <c r="W371" s="10">
        <v>112760</v>
      </c>
    </row>
    <row r="372" spans="1:23" x14ac:dyDescent="0.25">
      <c r="A372" s="9" t="s">
        <v>1354</v>
      </c>
      <c r="B372" s="9" t="s">
        <v>1355</v>
      </c>
      <c r="C372" s="9" t="s">
        <v>1345</v>
      </c>
      <c r="D372" s="9">
        <v>28</v>
      </c>
      <c r="E372" s="9" t="s">
        <v>1367</v>
      </c>
      <c r="F372" s="9" t="s">
        <v>1368</v>
      </c>
      <c r="G372" s="9" t="s">
        <v>1369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117804.87804878049</v>
      </c>
      <c r="O372" s="10">
        <v>71234</v>
      </c>
      <c r="P372" s="10">
        <v>750000</v>
      </c>
      <c r="Q372" s="10">
        <v>461990</v>
      </c>
      <c r="R372" s="10">
        <v>404573.17073170736</v>
      </c>
      <c r="S372" s="10">
        <v>235110</v>
      </c>
      <c r="T372" s="10">
        <v>504044.04878048785</v>
      </c>
      <c r="U372" s="11">
        <v>1.6560220539251</v>
      </c>
      <c r="V372" s="10">
        <v>1272378.0487804879</v>
      </c>
      <c r="W372" s="10">
        <v>768334</v>
      </c>
    </row>
    <row r="373" spans="1:23" x14ac:dyDescent="0.25">
      <c r="A373" s="9" t="s">
        <v>1354</v>
      </c>
      <c r="B373" s="9" t="s">
        <v>1355</v>
      </c>
      <c r="C373" s="9" t="s">
        <v>1370</v>
      </c>
      <c r="D373" s="9">
        <v>26</v>
      </c>
      <c r="E373" s="9" t="s">
        <v>1371</v>
      </c>
      <c r="F373" s="9" t="s">
        <v>1372</v>
      </c>
      <c r="G373" s="9" t="s">
        <v>1373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110000</v>
      </c>
      <c r="O373" s="10">
        <v>714954</v>
      </c>
      <c r="P373" s="10">
        <v>750000</v>
      </c>
      <c r="Q373" s="10">
        <v>391630</v>
      </c>
      <c r="R373" s="10">
        <v>200000</v>
      </c>
      <c r="S373" s="10">
        <v>499608</v>
      </c>
      <c r="T373" s="10">
        <v>-546192</v>
      </c>
      <c r="U373" s="11">
        <v>0.65994600894538136</v>
      </c>
      <c r="V373" s="10">
        <v>1060000</v>
      </c>
      <c r="W373" s="10">
        <v>1606192</v>
      </c>
    </row>
    <row r="374" spans="1:23" x14ac:dyDescent="0.25">
      <c r="A374" s="9" t="s">
        <v>1374</v>
      </c>
      <c r="B374" s="9" t="s">
        <v>1375</v>
      </c>
      <c r="C374" s="9" t="s">
        <v>1376</v>
      </c>
      <c r="D374" s="9">
        <v>28</v>
      </c>
      <c r="E374" s="9" t="s">
        <v>1377</v>
      </c>
      <c r="F374" s="9" t="s">
        <v>871</v>
      </c>
      <c r="G374" s="9" t="s">
        <v>1378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70000</v>
      </c>
      <c r="O374" s="10">
        <v>241670</v>
      </c>
      <c r="P374" s="10">
        <v>70000</v>
      </c>
      <c r="Q374" s="10">
        <v>88960</v>
      </c>
      <c r="R374" s="10">
        <v>0</v>
      </c>
      <c r="S374" s="10">
        <v>0</v>
      </c>
      <c r="T374" s="10">
        <v>-190630</v>
      </c>
      <c r="U374" s="11">
        <v>0.42343405014668967</v>
      </c>
      <c r="V374" s="10">
        <v>140000</v>
      </c>
      <c r="W374" s="10">
        <v>330630</v>
      </c>
    </row>
    <row r="375" spans="1:23" x14ac:dyDescent="0.25">
      <c r="A375" s="9" t="s">
        <v>1374</v>
      </c>
      <c r="B375" s="9" t="s">
        <v>1375</v>
      </c>
      <c r="C375" s="9" t="s">
        <v>1379</v>
      </c>
      <c r="D375" s="9">
        <v>29</v>
      </c>
      <c r="E375" s="9" t="s">
        <v>1380</v>
      </c>
      <c r="F375" s="9" t="s">
        <v>1381</v>
      </c>
      <c r="G375" s="9" t="s">
        <v>1382</v>
      </c>
      <c r="H375" s="10">
        <v>0</v>
      </c>
      <c r="I375" s="10">
        <v>0</v>
      </c>
      <c r="J375" s="10">
        <v>158257.62195121951</v>
      </c>
      <c r="K375" s="10">
        <v>127360</v>
      </c>
      <c r="L375" s="10">
        <v>165853.65853658537</v>
      </c>
      <c r="M375" s="10">
        <v>150935</v>
      </c>
      <c r="N375" s="10">
        <v>193597.56097560975</v>
      </c>
      <c r="O375" s="10">
        <v>613911</v>
      </c>
      <c r="P375" s="10">
        <v>482926.8292682927</v>
      </c>
      <c r="Q375" s="10">
        <v>473843</v>
      </c>
      <c r="R375" s="10">
        <v>485670.73170731706</v>
      </c>
      <c r="S375" s="10">
        <v>648878</v>
      </c>
      <c r="T375" s="10">
        <v>-528620.5975609757</v>
      </c>
      <c r="U375" s="11">
        <v>0.73764776710968893</v>
      </c>
      <c r="V375" s="10">
        <v>1486306.4024390243</v>
      </c>
      <c r="W375" s="10">
        <v>2014927</v>
      </c>
    </row>
    <row r="376" spans="1:23" x14ac:dyDescent="0.25">
      <c r="A376" s="9" t="s">
        <v>1302</v>
      </c>
      <c r="B376" s="9" t="s">
        <v>1383</v>
      </c>
      <c r="C376" s="9" t="s">
        <v>1384</v>
      </c>
      <c r="D376" s="9">
        <v>28</v>
      </c>
      <c r="E376" s="9" t="s">
        <v>304</v>
      </c>
      <c r="F376" s="9" t="s">
        <v>1385</v>
      </c>
      <c r="G376" s="9" t="s">
        <v>1386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900000</v>
      </c>
      <c r="O376" s="10">
        <v>701658</v>
      </c>
      <c r="P376" s="10">
        <v>900000</v>
      </c>
      <c r="Q376" s="10">
        <v>2927262</v>
      </c>
      <c r="R376" s="10">
        <v>2500000</v>
      </c>
      <c r="S376" s="10">
        <v>1522644</v>
      </c>
      <c r="T376" s="10">
        <v>-851564</v>
      </c>
      <c r="U376" s="11">
        <v>0.83469796745221447</v>
      </c>
      <c r="V376" s="10">
        <v>4300000</v>
      </c>
      <c r="W376" s="10">
        <v>5151564</v>
      </c>
    </row>
    <row r="377" spans="1:23" x14ac:dyDescent="0.25">
      <c r="A377" s="9" t="s">
        <v>1302</v>
      </c>
      <c r="B377" s="9" t="s">
        <v>1383</v>
      </c>
      <c r="C377" s="9" t="s">
        <v>1387</v>
      </c>
      <c r="D377" s="9">
        <v>34</v>
      </c>
      <c r="E377" s="9" t="s">
        <v>1388</v>
      </c>
      <c r="F377" s="9" t="s">
        <v>1389</v>
      </c>
      <c r="G377" s="9" t="s">
        <v>1390</v>
      </c>
      <c r="H377" s="10">
        <v>650000</v>
      </c>
      <c r="I377" s="10">
        <v>3083342</v>
      </c>
      <c r="J377" s="10">
        <v>700000</v>
      </c>
      <c r="K377" s="10">
        <v>1670344</v>
      </c>
      <c r="L377" s="10">
        <v>750000</v>
      </c>
      <c r="M377" s="10">
        <v>2338426</v>
      </c>
      <c r="N377" s="10">
        <v>800000</v>
      </c>
      <c r="O377" s="10">
        <v>2593646</v>
      </c>
      <c r="P377" s="10">
        <v>1600000</v>
      </c>
      <c r="Q377" s="10">
        <v>2935400</v>
      </c>
      <c r="R377" s="10">
        <v>1300000</v>
      </c>
      <c r="S377" s="10">
        <v>1114493</v>
      </c>
      <c r="T377" s="10">
        <v>-7935651</v>
      </c>
      <c r="U377" s="11">
        <v>0.42225883578433959</v>
      </c>
      <c r="V377" s="10">
        <v>5800000</v>
      </c>
      <c r="W377" s="10">
        <v>13735651</v>
      </c>
    </row>
    <row r="378" spans="1:23" x14ac:dyDescent="0.25">
      <c r="A378" s="9" t="s">
        <v>1302</v>
      </c>
      <c r="B378" s="9" t="s">
        <v>1383</v>
      </c>
      <c r="C378" s="9" t="s">
        <v>1391</v>
      </c>
      <c r="D378" s="9">
        <v>27</v>
      </c>
      <c r="E378" s="9" t="s">
        <v>335</v>
      </c>
      <c r="F378" s="9" t="s">
        <v>1392</v>
      </c>
      <c r="G378" s="9" t="s">
        <v>1393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775000</v>
      </c>
      <c r="S378" s="10">
        <v>427831</v>
      </c>
      <c r="T378" s="10">
        <v>347169</v>
      </c>
      <c r="U378" s="11">
        <v>1.8114629374682993</v>
      </c>
      <c r="V378" s="10">
        <v>775000</v>
      </c>
      <c r="W378" s="10">
        <v>427831</v>
      </c>
    </row>
    <row r="379" spans="1:23" x14ac:dyDescent="0.25">
      <c r="A379" s="9" t="s">
        <v>1302</v>
      </c>
      <c r="B379" s="9" t="s">
        <v>1383</v>
      </c>
      <c r="C379" s="9" t="s">
        <v>1394</v>
      </c>
      <c r="D379" s="9">
        <v>32</v>
      </c>
      <c r="E379" s="9" t="s">
        <v>864</v>
      </c>
      <c r="F379" s="9" t="s">
        <v>1395</v>
      </c>
      <c r="G379" s="9" t="s">
        <v>1396</v>
      </c>
      <c r="H379" s="10">
        <v>700000</v>
      </c>
      <c r="I379" s="10">
        <v>883917</v>
      </c>
      <c r="J379" s="10">
        <v>700000</v>
      </c>
      <c r="K379" s="10">
        <v>102544</v>
      </c>
      <c r="L379" s="10">
        <v>0</v>
      </c>
      <c r="M379" s="10">
        <v>0</v>
      </c>
      <c r="N379" s="10">
        <v>250000</v>
      </c>
      <c r="O379" s="10">
        <v>183910</v>
      </c>
      <c r="P379" s="10">
        <v>275000</v>
      </c>
      <c r="Q379" s="10">
        <v>478615</v>
      </c>
      <c r="R379" s="10">
        <v>275000</v>
      </c>
      <c r="S379" s="10">
        <v>125743</v>
      </c>
      <c r="T379" s="10">
        <v>425271</v>
      </c>
      <c r="U379" s="11">
        <v>1.2396258809091416</v>
      </c>
      <c r="V379" s="10">
        <v>2200000</v>
      </c>
      <c r="W379" s="10">
        <v>1774729</v>
      </c>
    </row>
    <row r="380" spans="1:23" x14ac:dyDescent="0.25">
      <c r="A380" s="9" t="s">
        <v>1302</v>
      </c>
      <c r="B380" s="9" t="s">
        <v>1383</v>
      </c>
      <c r="C380" s="9" t="s">
        <v>1397</v>
      </c>
      <c r="D380" s="9">
        <v>30</v>
      </c>
      <c r="E380" s="9" t="s">
        <v>517</v>
      </c>
      <c r="F380" s="9" t="s">
        <v>1398</v>
      </c>
      <c r="G380" s="9" t="s">
        <v>1399</v>
      </c>
      <c r="H380" s="10">
        <v>0</v>
      </c>
      <c r="I380" s="10">
        <v>0</v>
      </c>
      <c r="J380" s="10">
        <v>175000</v>
      </c>
      <c r="K380" s="10">
        <v>143293</v>
      </c>
      <c r="L380" s="10">
        <v>200000</v>
      </c>
      <c r="M380" s="10">
        <v>-103926</v>
      </c>
      <c r="N380" s="10">
        <v>275000</v>
      </c>
      <c r="O380" s="10">
        <v>93960</v>
      </c>
      <c r="P380" s="10">
        <v>0</v>
      </c>
      <c r="Q380" s="10">
        <v>0</v>
      </c>
      <c r="R380" s="10">
        <v>0</v>
      </c>
      <c r="S380" s="10">
        <v>0</v>
      </c>
      <c r="T380" s="10">
        <v>516673</v>
      </c>
      <c r="U380" s="11">
        <v>4.8752315734997413</v>
      </c>
      <c r="V380" s="10">
        <v>650000</v>
      </c>
      <c r="W380" s="10">
        <v>133327</v>
      </c>
    </row>
    <row r="381" spans="1:23" x14ac:dyDescent="0.25">
      <c r="A381" s="9" t="s">
        <v>1302</v>
      </c>
      <c r="B381" s="9" t="s">
        <v>1383</v>
      </c>
      <c r="C381" s="9" t="s">
        <v>1400</v>
      </c>
      <c r="D381" s="9">
        <v>28</v>
      </c>
      <c r="E381" s="9" t="s">
        <v>1401</v>
      </c>
      <c r="F381" s="9" t="s">
        <v>1402</v>
      </c>
      <c r="G381" s="9" t="s">
        <v>1403</v>
      </c>
      <c r="H381" s="10">
        <v>0</v>
      </c>
      <c r="I381" s="10">
        <v>0</v>
      </c>
      <c r="J381" s="10">
        <v>0</v>
      </c>
      <c r="K381" s="10">
        <v>0</v>
      </c>
      <c r="L381" s="10">
        <v>125000</v>
      </c>
      <c r="M381" s="10">
        <v>25738</v>
      </c>
      <c r="N381" s="10">
        <v>750000</v>
      </c>
      <c r="O381" s="10">
        <v>0</v>
      </c>
      <c r="P381" s="10">
        <v>775000</v>
      </c>
      <c r="Q381" s="10">
        <v>55970</v>
      </c>
      <c r="R381" s="10">
        <v>250000</v>
      </c>
      <c r="S381" s="10">
        <v>6000</v>
      </c>
      <c r="T381" s="10">
        <v>1812292</v>
      </c>
      <c r="U381" s="11">
        <v>21.662790167373558</v>
      </c>
      <c r="V381" s="10">
        <v>1900000</v>
      </c>
      <c r="W381" s="10">
        <v>87708</v>
      </c>
    </row>
    <row r="382" spans="1:23" x14ac:dyDescent="0.25">
      <c r="A382" s="9" t="s">
        <v>1302</v>
      </c>
      <c r="B382" s="9" t="s">
        <v>1383</v>
      </c>
      <c r="C382" s="9" t="s">
        <v>1404</v>
      </c>
      <c r="D382" s="9">
        <v>34</v>
      </c>
      <c r="E382" s="9" t="s">
        <v>513</v>
      </c>
      <c r="F382" s="9" t="s">
        <v>1405</v>
      </c>
      <c r="G382" s="9" t="s">
        <v>1406</v>
      </c>
      <c r="H382" s="10">
        <v>3000000</v>
      </c>
      <c r="I382" s="10">
        <v>3722025</v>
      </c>
      <c r="J382" s="10">
        <v>2500000</v>
      </c>
      <c r="K382" s="10">
        <v>2945571</v>
      </c>
      <c r="L382" s="10">
        <v>2500000</v>
      </c>
      <c r="M382" s="10">
        <v>3796066</v>
      </c>
      <c r="N382" s="10">
        <v>2000000</v>
      </c>
      <c r="O382" s="10">
        <v>3410445</v>
      </c>
      <c r="P382" s="10">
        <v>3600000</v>
      </c>
      <c r="Q382" s="10">
        <v>5928210</v>
      </c>
      <c r="R382" s="10">
        <v>2750000</v>
      </c>
      <c r="S382" s="10">
        <v>7006397</v>
      </c>
      <c r="T382" s="10">
        <v>-10458714</v>
      </c>
      <c r="U382" s="11">
        <v>0.60987632603339348</v>
      </c>
      <c r="V382" s="10">
        <v>16350000</v>
      </c>
      <c r="W382" s="10">
        <v>26808714</v>
      </c>
    </row>
    <row r="383" spans="1:23" x14ac:dyDescent="0.25">
      <c r="A383" s="9" t="s">
        <v>1302</v>
      </c>
      <c r="B383" s="9" t="s">
        <v>1383</v>
      </c>
      <c r="C383" s="9" t="s">
        <v>1407</v>
      </c>
      <c r="D383" s="9">
        <v>26</v>
      </c>
      <c r="E383" s="9" t="s">
        <v>85</v>
      </c>
      <c r="F383" s="9" t="s">
        <v>1408</v>
      </c>
      <c r="G383" s="9" t="s">
        <v>1409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717987.80487804872</v>
      </c>
      <c r="O383" s="10">
        <v>1293455</v>
      </c>
      <c r="P383" s="10">
        <v>750000</v>
      </c>
      <c r="Q383" s="10">
        <v>1316602</v>
      </c>
      <c r="R383" s="10">
        <v>1400000</v>
      </c>
      <c r="S383" s="10">
        <v>3409616</v>
      </c>
      <c r="T383" s="10">
        <v>-3151685.1951219514</v>
      </c>
      <c r="U383" s="11">
        <v>0.47643581385202294</v>
      </c>
      <c r="V383" s="10">
        <v>2867987.8048780486</v>
      </c>
      <c r="W383" s="10">
        <v>6019673</v>
      </c>
    </row>
    <row r="384" spans="1:23" x14ac:dyDescent="0.25">
      <c r="A384" s="9" t="s">
        <v>1302</v>
      </c>
      <c r="B384" s="9" t="s">
        <v>1383</v>
      </c>
      <c r="C384" s="9" t="s">
        <v>1410</v>
      </c>
      <c r="D384" s="9">
        <v>29</v>
      </c>
      <c r="E384" s="9" t="s">
        <v>1342</v>
      </c>
      <c r="F384" s="9" t="s">
        <v>1411</v>
      </c>
      <c r="G384" s="9" t="s">
        <v>1412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80000</v>
      </c>
      <c r="O384" s="10">
        <v>187200</v>
      </c>
      <c r="P384" s="10">
        <v>90000</v>
      </c>
      <c r="Q384" s="10">
        <v>183920</v>
      </c>
      <c r="R384" s="10">
        <v>150000</v>
      </c>
      <c r="S384" s="10">
        <v>114740</v>
      </c>
      <c r="T384" s="10">
        <v>-165860</v>
      </c>
      <c r="U384" s="11">
        <v>0.6586259416292759</v>
      </c>
      <c r="V384" s="10">
        <v>320000</v>
      </c>
      <c r="W384" s="10">
        <v>485860</v>
      </c>
    </row>
    <row r="385" spans="1:23" x14ac:dyDescent="0.25">
      <c r="A385" s="9" t="s">
        <v>1302</v>
      </c>
      <c r="B385" s="9" t="s">
        <v>1383</v>
      </c>
      <c r="C385" s="9" t="s">
        <v>1413</v>
      </c>
      <c r="D385" s="9">
        <v>31</v>
      </c>
      <c r="E385" s="9" t="s">
        <v>1414</v>
      </c>
      <c r="F385" s="9" t="s">
        <v>1411</v>
      </c>
      <c r="G385" s="9" t="s">
        <v>1415</v>
      </c>
      <c r="H385" s="10">
        <v>650000</v>
      </c>
      <c r="I385" s="10">
        <v>2022769</v>
      </c>
      <c r="J385" s="10">
        <v>825000</v>
      </c>
      <c r="K385" s="10">
        <v>1821209</v>
      </c>
      <c r="L385" s="10">
        <v>850000</v>
      </c>
      <c r="M385" s="10">
        <v>1490972</v>
      </c>
      <c r="N385" s="10">
        <v>1750000</v>
      </c>
      <c r="O385" s="10">
        <v>1098939</v>
      </c>
      <c r="P385" s="10">
        <v>2250000</v>
      </c>
      <c r="Q385" s="10">
        <v>308923</v>
      </c>
      <c r="R385" s="10">
        <v>3000000</v>
      </c>
      <c r="S385" s="10">
        <v>0</v>
      </c>
      <c r="T385" s="10">
        <v>2582188</v>
      </c>
      <c r="U385" s="11">
        <v>1.3829541740152329</v>
      </c>
      <c r="V385" s="10">
        <v>9325000</v>
      </c>
      <c r="W385" s="10">
        <v>6742812</v>
      </c>
    </row>
    <row r="386" spans="1:23" x14ac:dyDescent="0.25">
      <c r="A386" s="9" t="s">
        <v>1302</v>
      </c>
      <c r="B386" s="9" t="s">
        <v>1383</v>
      </c>
      <c r="C386" s="9" t="s">
        <v>1416</v>
      </c>
      <c r="D386" s="9">
        <v>28</v>
      </c>
      <c r="E386" s="9" t="s">
        <v>1223</v>
      </c>
      <c r="F386" s="9" t="s">
        <v>1417</v>
      </c>
      <c r="G386" s="9" t="s">
        <v>1418</v>
      </c>
      <c r="H386" s="10">
        <v>0</v>
      </c>
      <c r="I386" s="10">
        <v>0</v>
      </c>
      <c r="J386" s="10">
        <v>0</v>
      </c>
      <c r="K386" s="10">
        <v>0</v>
      </c>
      <c r="L386" s="10">
        <v>700000</v>
      </c>
      <c r="M386" s="10">
        <v>3173707</v>
      </c>
      <c r="N386" s="10">
        <v>750000</v>
      </c>
      <c r="O386" s="10">
        <v>5079223</v>
      </c>
      <c r="P386" s="10">
        <v>3000000</v>
      </c>
      <c r="Q386" s="10">
        <v>4958664</v>
      </c>
      <c r="R386" s="10">
        <v>3000000</v>
      </c>
      <c r="S386" s="10">
        <v>1925536</v>
      </c>
      <c r="T386" s="10">
        <v>-7687130</v>
      </c>
      <c r="U386" s="11">
        <v>0.49216727345276151</v>
      </c>
      <c r="V386" s="10">
        <v>7450000</v>
      </c>
      <c r="W386" s="10">
        <v>15137130</v>
      </c>
    </row>
    <row r="387" spans="1:23" x14ac:dyDescent="0.25">
      <c r="A387" s="9" t="s">
        <v>1302</v>
      </c>
      <c r="B387" s="9" t="s">
        <v>1419</v>
      </c>
      <c r="C387" s="9" t="s">
        <v>1420</v>
      </c>
      <c r="D387" s="9">
        <v>27</v>
      </c>
      <c r="E387" s="9" t="s">
        <v>90</v>
      </c>
      <c r="F387" s="9" t="s">
        <v>1421</v>
      </c>
      <c r="G387" s="9" t="s">
        <v>1422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70000</v>
      </c>
      <c r="O387" s="10">
        <v>155760</v>
      </c>
      <c r="P387" s="10">
        <v>115000</v>
      </c>
      <c r="Q387" s="10">
        <v>302608</v>
      </c>
      <c r="R387" s="10">
        <v>0</v>
      </c>
      <c r="S387" s="10">
        <v>0</v>
      </c>
      <c r="T387" s="10">
        <v>-273368</v>
      </c>
      <c r="U387" s="11">
        <v>0.40360583635855907</v>
      </c>
      <c r="V387" s="10">
        <v>185000</v>
      </c>
      <c r="W387" s="10">
        <v>458368</v>
      </c>
    </row>
    <row r="388" spans="1:23" x14ac:dyDescent="0.25">
      <c r="A388" s="9" t="s">
        <v>1302</v>
      </c>
      <c r="B388" s="9" t="s">
        <v>1419</v>
      </c>
      <c r="C388" s="9" t="s">
        <v>1423</v>
      </c>
      <c r="D388" s="9">
        <v>29</v>
      </c>
      <c r="E388" s="9" t="s">
        <v>1424</v>
      </c>
      <c r="F388" s="9" t="s">
        <v>1425</v>
      </c>
      <c r="G388" s="9" t="s">
        <v>1426</v>
      </c>
      <c r="H388" s="10">
        <v>70000</v>
      </c>
      <c r="I388" s="10">
        <v>244142</v>
      </c>
      <c r="J388" s="10">
        <v>100000</v>
      </c>
      <c r="K388" s="10">
        <v>315600</v>
      </c>
      <c r="L388" s="10">
        <v>175000</v>
      </c>
      <c r="M388" s="10">
        <v>180440</v>
      </c>
      <c r="N388" s="10">
        <v>175000</v>
      </c>
      <c r="O388" s="10">
        <v>345592</v>
      </c>
      <c r="P388" s="10">
        <v>300000</v>
      </c>
      <c r="Q388" s="10">
        <v>251837</v>
      </c>
      <c r="R388" s="10">
        <v>0</v>
      </c>
      <c r="S388" s="10">
        <v>0</v>
      </c>
      <c r="T388" s="10">
        <v>-517611</v>
      </c>
      <c r="U388" s="11">
        <v>0.61303323612021732</v>
      </c>
      <c r="V388" s="10">
        <v>820000</v>
      </c>
      <c r="W388" s="10">
        <v>1337611</v>
      </c>
    </row>
    <row r="389" spans="1:23" x14ac:dyDescent="0.25">
      <c r="A389" s="9" t="s">
        <v>1302</v>
      </c>
      <c r="B389" s="9" t="s">
        <v>1427</v>
      </c>
      <c r="C389" s="9" t="s">
        <v>1428</v>
      </c>
      <c r="D389" s="9">
        <v>35</v>
      </c>
      <c r="E389" s="9" t="s">
        <v>38</v>
      </c>
      <c r="F389" s="9" t="s">
        <v>1429</v>
      </c>
      <c r="G389" s="9" t="s">
        <v>1430</v>
      </c>
      <c r="H389" s="10">
        <v>7000000</v>
      </c>
      <c r="I389" s="10">
        <v>10122453</v>
      </c>
      <c r="J389" s="10">
        <v>7500000</v>
      </c>
      <c r="K389" s="10">
        <v>8413308</v>
      </c>
      <c r="L389" s="10">
        <v>5000000</v>
      </c>
      <c r="M389" s="10">
        <v>7592240</v>
      </c>
      <c r="N389" s="10">
        <v>5000000</v>
      </c>
      <c r="O389" s="10">
        <v>5911410</v>
      </c>
      <c r="P389" s="10">
        <v>8000000</v>
      </c>
      <c r="Q389" s="10">
        <v>10709695</v>
      </c>
      <c r="R389" s="10">
        <v>12300000</v>
      </c>
      <c r="S389" s="10">
        <v>4954960</v>
      </c>
      <c r="T389" s="10">
        <v>-2904066</v>
      </c>
      <c r="U389" s="11">
        <v>0.93912330240361486</v>
      </c>
      <c r="V389" s="10">
        <v>44800000</v>
      </c>
      <c r="W389" s="10">
        <v>47704066</v>
      </c>
    </row>
    <row r="390" spans="1:23" x14ac:dyDescent="0.25">
      <c r="A390" s="9" t="s">
        <v>1302</v>
      </c>
      <c r="B390" s="9" t="s">
        <v>1427</v>
      </c>
      <c r="C390" s="9" t="s">
        <v>1431</v>
      </c>
      <c r="D390" s="9">
        <v>27</v>
      </c>
      <c r="E390" s="9" t="s">
        <v>1259</v>
      </c>
      <c r="F390" s="9" t="s">
        <v>1432</v>
      </c>
      <c r="G390" s="9" t="s">
        <v>1433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353658.53658536583</v>
      </c>
      <c r="Q390" s="10">
        <v>83440</v>
      </c>
      <c r="R390" s="10">
        <v>442073.17073170736</v>
      </c>
      <c r="S390" s="10">
        <v>1244138</v>
      </c>
      <c r="T390" s="10">
        <v>-531846.29268292687</v>
      </c>
      <c r="U390" s="11">
        <v>0.59938603028754101</v>
      </c>
      <c r="V390" s="10">
        <v>795731.70731707313</v>
      </c>
      <c r="W390" s="10">
        <v>1327578</v>
      </c>
    </row>
    <row r="391" spans="1:23" x14ac:dyDescent="0.25">
      <c r="A391" s="9" t="s">
        <v>1302</v>
      </c>
      <c r="B391" s="9" t="s">
        <v>1427</v>
      </c>
      <c r="C391" s="9" t="s">
        <v>1434</v>
      </c>
      <c r="D391" s="9">
        <v>27</v>
      </c>
      <c r="E391" s="9" t="s">
        <v>966</v>
      </c>
      <c r="F391" s="9" t="s">
        <v>1435</v>
      </c>
      <c r="G391" s="9" t="s">
        <v>1436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2000000</v>
      </c>
      <c r="O391" s="10">
        <v>2356989</v>
      </c>
      <c r="P391" s="10">
        <v>1800000</v>
      </c>
      <c r="Q391" s="10">
        <v>8697520</v>
      </c>
      <c r="R391" s="10">
        <v>3550000</v>
      </c>
      <c r="S391" s="10">
        <v>1834648</v>
      </c>
      <c r="T391" s="10">
        <v>-5539157</v>
      </c>
      <c r="U391" s="11">
        <v>0.57024675857389273</v>
      </c>
      <c r="V391" s="10">
        <v>7350000</v>
      </c>
      <c r="W391" s="10">
        <v>12889157</v>
      </c>
    </row>
    <row r="392" spans="1:23" x14ac:dyDescent="0.25">
      <c r="A392" s="9" t="s">
        <v>1302</v>
      </c>
      <c r="B392" s="9" t="s">
        <v>1427</v>
      </c>
      <c r="C392" s="9" t="s">
        <v>1437</v>
      </c>
      <c r="D392" s="9">
        <v>32</v>
      </c>
      <c r="E392" s="9" t="s">
        <v>1438</v>
      </c>
      <c r="F392" s="9" t="s">
        <v>1439</v>
      </c>
      <c r="G392" s="9" t="s">
        <v>1440</v>
      </c>
      <c r="H392" s="10">
        <v>6000000</v>
      </c>
      <c r="I392" s="10">
        <v>8170284</v>
      </c>
      <c r="J392" s="10">
        <v>10000000</v>
      </c>
      <c r="K392" s="10">
        <v>2162440</v>
      </c>
      <c r="L392" s="10">
        <v>10000000</v>
      </c>
      <c r="M392" s="10">
        <v>1167584</v>
      </c>
      <c r="N392" s="10">
        <v>10000000</v>
      </c>
      <c r="O392" s="10">
        <v>6312468</v>
      </c>
      <c r="P392" s="10">
        <v>10000000</v>
      </c>
      <c r="Q392" s="10">
        <v>9587981</v>
      </c>
      <c r="R392" s="10">
        <v>10000000</v>
      </c>
      <c r="S392" s="10">
        <v>4580909</v>
      </c>
      <c r="T392" s="10">
        <v>24018334</v>
      </c>
      <c r="U392" s="11">
        <v>1.7510032154047259</v>
      </c>
      <c r="V392" s="10">
        <v>56000000</v>
      </c>
      <c r="W392" s="10">
        <v>31981666</v>
      </c>
    </row>
    <row r="393" spans="1:23" x14ac:dyDescent="0.25">
      <c r="A393" s="9" t="s">
        <v>1302</v>
      </c>
      <c r="B393" s="9" t="s">
        <v>1427</v>
      </c>
      <c r="C393" s="9" t="s">
        <v>1441</v>
      </c>
      <c r="D393" s="9">
        <v>34</v>
      </c>
      <c r="E393" s="9" t="s">
        <v>1442</v>
      </c>
      <c r="F393" s="9" t="s">
        <v>1443</v>
      </c>
      <c r="G393" s="9" t="s">
        <v>1444</v>
      </c>
      <c r="H393" s="10">
        <v>9500000</v>
      </c>
      <c r="I393" s="10">
        <v>11607574</v>
      </c>
      <c r="J393" s="10">
        <v>9500000</v>
      </c>
      <c r="K393" s="10">
        <v>8148975</v>
      </c>
      <c r="L393" s="10">
        <v>9500000</v>
      </c>
      <c r="M393" s="10">
        <v>6831979</v>
      </c>
      <c r="N393" s="10">
        <v>7500000</v>
      </c>
      <c r="O393" s="10">
        <v>15900599</v>
      </c>
      <c r="P393" s="10">
        <v>6500000</v>
      </c>
      <c r="Q393" s="10">
        <v>8505178</v>
      </c>
      <c r="R393" s="10">
        <v>6500000</v>
      </c>
      <c r="S393" s="10">
        <v>7895457</v>
      </c>
      <c r="T393" s="10">
        <v>-9889762</v>
      </c>
      <c r="U393" s="11">
        <v>0.83206313518468622</v>
      </c>
      <c r="V393" s="10">
        <v>49000000</v>
      </c>
      <c r="W393" s="10">
        <v>58889762</v>
      </c>
    </row>
    <row r="394" spans="1:23" x14ac:dyDescent="0.25">
      <c r="A394" s="9" t="s">
        <v>1445</v>
      </c>
      <c r="B394" s="9" t="s">
        <v>1446</v>
      </c>
      <c r="C394" s="9" t="s">
        <v>1447</v>
      </c>
      <c r="D394" s="9">
        <v>30</v>
      </c>
      <c r="E394" s="9" t="s">
        <v>1448</v>
      </c>
      <c r="F394" s="9" t="s">
        <v>1449</v>
      </c>
      <c r="G394" s="9" t="s">
        <v>1450</v>
      </c>
      <c r="H394" s="10">
        <v>1000000</v>
      </c>
      <c r="I394" s="10">
        <v>80076</v>
      </c>
      <c r="J394" s="10">
        <v>1000000</v>
      </c>
      <c r="K394" s="10">
        <v>-1064579</v>
      </c>
      <c r="L394" s="10">
        <v>1000000</v>
      </c>
      <c r="M394" s="10">
        <v>-835429</v>
      </c>
      <c r="N394" s="10">
        <v>1000000</v>
      </c>
      <c r="O394" s="10">
        <v>-246675</v>
      </c>
      <c r="P394" s="10">
        <v>1100000</v>
      </c>
      <c r="Q394" s="10">
        <v>-601355</v>
      </c>
      <c r="R394" s="10">
        <v>1100000</v>
      </c>
      <c r="S394" s="10">
        <v>-2641217</v>
      </c>
      <c r="T394" s="10">
        <v>11509179</v>
      </c>
      <c r="U394" s="11">
        <v>-1.1677888426817027</v>
      </c>
      <c r="V394" s="10">
        <v>6200000</v>
      </c>
      <c r="W394" s="10">
        <v>-5309179</v>
      </c>
    </row>
    <row r="395" spans="1:23" x14ac:dyDescent="0.25">
      <c r="A395" s="9" t="s">
        <v>1445</v>
      </c>
      <c r="B395" s="9" t="s">
        <v>1446</v>
      </c>
      <c r="C395" s="9" t="s">
        <v>1451</v>
      </c>
      <c r="D395" s="9">
        <v>28</v>
      </c>
      <c r="E395" s="9" t="s">
        <v>1452</v>
      </c>
      <c r="F395" s="9" t="s">
        <v>1453</v>
      </c>
      <c r="G395" s="9" t="s">
        <v>1454</v>
      </c>
      <c r="H395" s="10">
        <v>0</v>
      </c>
      <c r="I395" s="10">
        <v>0</v>
      </c>
      <c r="J395" s="10">
        <v>0</v>
      </c>
      <c r="K395" s="10">
        <v>0</v>
      </c>
      <c r="L395" s="10">
        <v>700000</v>
      </c>
      <c r="M395" s="10">
        <v>-749417</v>
      </c>
      <c r="N395" s="10">
        <v>950000</v>
      </c>
      <c r="O395" s="10">
        <v>-1943250</v>
      </c>
      <c r="P395" s="10">
        <v>925000</v>
      </c>
      <c r="Q395" s="10">
        <v>-729740</v>
      </c>
      <c r="R395" s="10">
        <v>775000</v>
      </c>
      <c r="S395" s="10">
        <v>-950698</v>
      </c>
      <c r="T395" s="10">
        <v>7723105</v>
      </c>
      <c r="U395" s="11">
        <v>-0.76604609310775751</v>
      </c>
      <c r="V395" s="10">
        <v>3350000</v>
      </c>
      <c r="W395" s="10">
        <v>-4373105</v>
      </c>
    </row>
    <row r="396" spans="1:23" x14ac:dyDescent="0.25">
      <c r="A396" s="9" t="s">
        <v>1455</v>
      </c>
      <c r="B396" s="9" t="s">
        <v>1455</v>
      </c>
      <c r="C396" s="9" t="s">
        <v>1456</v>
      </c>
      <c r="D396" s="9">
        <v>32</v>
      </c>
      <c r="E396" s="9" t="s">
        <v>787</v>
      </c>
      <c r="F396" s="9" t="s">
        <v>1457</v>
      </c>
      <c r="G396" s="9" t="s">
        <v>1458</v>
      </c>
      <c r="H396" s="10">
        <v>1950000</v>
      </c>
      <c r="I396" s="10">
        <v>0</v>
      </c>
      <c r="J396" s="10">
        <v>378963.41463414638</v>
      </c>
      <c r="K396" s="10">
        <v>143040</v>
      </c>
      <c r="L396" s="10">
        <v>304878.04878048785</v>
      </c>
      <c r="M396" s="10">
        <v>93440</v>
      </c>
      <c r="N396" s="10">
        <v>330182.92682926834</v>
      </c>
      <c r="O396" s="10">
        <v>134280</v>
      </c>
      <c r="P396" s="10">
        <v>354878.04878048785</v>
      </c>
      <c r="Q396" s="10">
        <v>424580</v>
      </c>
      <c r="R396" s="10">
        <v>355182.92682926834</v>
      </c>
      <c r="S396" s="10">
        <v>318236</v>
      </c>
      <c r="T396" s="10">
        <v>2560509.3658536584</v>
      </c>
      <c r="U396" s="11">
        <v>3.2993575345137272</v>
      </c>
      <c r="V396" s="10">
        <v>3674085.3658536584</v>
      </c>
      <c r="W396" s="10">
        <v>1113576</v>
      </c>
    </row>
    <row r="397" spans="1:23" x14ac:dyDescent="0.25">
      <c r="A397" s="9" t="s">
        <v>1160</v>
      </c>
      <c r="B397" s="9" t="s">
        <v>1459</v>
      </c>
      <c r="C397" s="9" t="s">
        <v>1460</v>
      </c>
      <c r="D397" s="9">
        <v>29</v>
      </c>
      <c r="E397" s="9" t="s">
        <v>1461</v>
      </c>
      <c r="F397" s="9" t="s">
        <v>1462</v>
      </c>
      <c r="G397" s="9" t="s">
        <v>1463</v>
      </c>
      <c r="H397" s="10">
        <v>0</v>
      </c>
      <c r="I397" s="10">
        <v>0</v>
      </c>
      <c r="J397" s="10">
        <v>0</v>
      </c>
      <c r="K397" s="10">
        <v>0</v>
      </c>
      <c r="L397" s="10">
        <v>1000000</v>
      </c>
      <c r="M397" s="10">
        <v>1554209</v>
      </c>
      <c r="N397" s="10">
        <v>1000000</v>
      </c>
      <c r="O397" s="10">
        <v>1469701</v>
      </c>
      <c r="P397" s="10">
        <v>1000000</v>
      </c>
      <c r="Q397" s="10">
        <v>4206179</v>
      </c>
      <c r="R397" s="10">
        <v>3333334</v>
      </c>
      <c r="S397" s="10">
        <v>1909532</v>
      </c>
      <c r="T397" s="10">
        <v>-2806287</v>
      </c>
      <c r="U397" s="11">
        <v>0.6929536793702934</v>
      </c>
      <c r="V397" s="10">
        <v>6333334</v>
      </c>
      <c r="W397" s="10">
        <v>9139621</v>
      </c>
    </row>
    <row r="398" spans="1:23" x14ac:dyDescent="0.25">
      <c r="A398" s="9" t="s">
        <v>1160</v>
      </c>
      <c r="B398" s="9" t="s">
        <v>1459</v>
      </c>
      <c r="C398" s="9" t="s">
        <v>1464</v>
      </c>
      <c r="D398" s="9">
        <v>24</v>
      </c>
      <c r="E398" s="9" t="s">
        <v>577</v>
      </c>
      <c r="F398" s="9" t="s">
        <v>1465</v>
      </c>
      <c r="G398" s="9" t="s">
        <v>1466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1400000</v>
      </c>
      <c r="S398" s="10">
        <v>1834917</v>
      </c>
      <c r="T398" s="10">
        <v>-434917</v>
      </c>
      <c r="U398" s="11">
        <v>0.7629772899809637</v>
      </c>
      <c r="V398" s="10">
        <v>1400000</v>
      </c>
      <c r="W398" s="10">
        <v>1834917</v>
      </c>
    </row>
    <row r="399" spans="1:23" x14ac:dyDescent="0.25">
      <c r="A399" s="9" t="s">
        <v>1467</v>
      </c>
      <c r="B399" s="9" t="s">
        <v>1468</v>
      </c>
      <c r="C399" s="9" t="s">
        <v>1469</v>
      </c>
      <c r="D399" s="9">
        <v>24</v>
      </c>
      <c r="E399" s="9" t="s">
        <v>389</v>
      </c>
      <c r="F399" s="9" t="s">
        <v>1470</v>
      </c>
      <c r="G399" s="9" t="s">
        <v>1471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100000</v>
      </c>
      <c r="S399" s="10">
        <v>325666</v>
      </c>
      <c r="T399" s="10">
        <v>-225666</v>
      </c>
      <c r="U399" s="11">
        <v>0.30706306461221006</v>
      </c>
      <c r="V399" s="10">
        <v>100000</v>
      </c>
      <c r="W399" s="10">
        <v>325666</v>
      </c>
    </row>
    <row r="400" spans="1:23" x14ac:dyDescent="0.25">
      <c r="A400" s="9" t="s">
        <v>1467</v>
      </c>
      <c r="B400" s="9" t="s">
        <v>1468</v>
      </c>
      <c r="C400" s="9" t="s">
        <v>1472</v>
      </c>
      <c r="D400" s="9">
        <v>32</v>
      </c>
      <c r="E400" s="9" t="s">
        <v>342</v>
      </c>
      <c r="F400" s="9" t="s">
        <v>1473</v>
      </c>
      <c r="G400" s="9" t="s">
        <v>1474</v>
      </c>
      <c r="H400" s="10">
        <v>4250000</v>
      </c>
      <c r="I400" s="10">
        <v>8680654</v>
      </c>
      <c r="J400" s="10">
        <v>4500000</v>
      </c>
      <c r="K400" s="10">
        <v>8264393</v>
      </c>
      <c r="L400" s="10">
        <v>4750000</v>
      </c>
      <c r="M400" s="10">
        <v>4443436</v>
      </c>
      <c r="N400" s="10">
        <v>4750000</v>
      </c>
      <c r="O400" s="10">
        <v>1105009</v>
      </c>
      <c r="P400" s="10">
        <v>7750000</v>
      </c>
      <c r="Q400" s="10">
        <v>0</v>
      </c>
      <c r="R400" s="10">
        <v>9000000</v>
      </c>
      <c r="S400" s="10">
        <v>3085418</v>
      </c>
      <c r="T400" s="10">
        <v>9421090</v>
      </c>
      <c r="U400" s="11">
        <v>1.3683147561799935</v>
      </c>
      <c r="V400" s="10">
        <v>35000000</v>
      </c>
      <c r="W400" s="10">
        <v>25578910</v>
      </c>
    </row>
    <row r="401" spans="1:23" x14ac:dyDescent="0.25">
      <c r="A401" s="9" t="s">
        <v>1302</v>
      </c>
      <c r="B401" s="9" t="s">
        <v>1475</v>
      </c>
      <c r="C401" s="9" t="s">
        <v>1476</v>
      </c>
      <c r="D401" s="9">
        <v>30</v>
      </c>
      <c r="E401" s="9" t="s">
        <v>1477</v>
      </c>
      <c r="F401" s="9" t="s">
        <v>227</v>
      </c>
      <c r="G401" s="9" t="s">
        <v>1478</v>
      </c>
      <c r="H401" s="10">
        <v>720000</v>
      </c>
      <c r="I401" s="10">
        <v>682643</v>
      </c>
      <c r="J401" s="10">
        <v>70000</v>
      </c>
      <c r="K401" s="10">
        <v>583505</v>
      </c>
      <c r="L401" s="10">
        <v>250000</v>
      </c>
      <c r="M401" s="10">
        <v>268952</v>
      </c>
      <c r="N401" s="10">
        <v>250000</v>
      </c>
      <c r="O401" s="10">
        <v>-36959</v>
      </c>
      <c r="P401" s="10">
        <v>250000</v>
      </c>
      <c r="Q401" s="10">
        <v>364440</v>
      </c>
      <c r="R401" s="10">
        <v>0</v>
      </c>
      <c r="S401" s="10">
        <v>0</v>
      </c>
      <c r="T401" s="10">
        <v>-322581</v>
      </c>
      <c r="U401" s="11">
        <v>0.82680967968641361</v>
      </c>
      <c r="V401" s="10">
        <v>1540000</v>
      </c>
      <c r="W401" s="10">
        <v>1862581</v>
      </c>
    </row>
    <row r="402" spans="1:23" x14ac:dyDescent="0.25">
      <c r="A402" s="9" t="s">
        <v>1302</v>
      </c>
      <c r="B402" s="9" t="s">
        <v>1475</v>
      </c>
      <c r="C402" s="9" t="s">
        <v>1479</v>
      </c>
      <c r="D402" s="9">
        <v>26</v>
      </c>
      <c r="E402" s="9" t="s">
        <v>1480</v>
      </c>
      <c r="F402" s="9" t="s">
        <v>227</v>
      </c>
      <c r="G402" s="9" t="s">
        <v>1481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750000</v>
      </c>
      <c r="O402" s="10">
        <v>-1714640</v>
      </c>
      <c r="P402" s="10">
        <v>750000</v>
      </c>
      <c r="Q402" s="10">
        <v>-1276871</v>
      </c>
      <c r="R402" s="10">
        <v>800000</v>
      </c>
      <c r="S402" s="10">
        <v>-924051</v>
      </c>
      <c r="T402" s="10">
        <v>6215562</v>
      </c>
      <c r="U402" s="11">
        <v>-0.58739971426834769</v>
      </c>
      <c r="V402" s="10">
        <v>2300000</v>
      </c>
      <c r="W402" s="10">
        <v>-3915562</v>
      </c>
    </row>
    <row r="403" spans="1:23" x14ac:dyDescent="0.25">
      <c r="A403" s="9" t="s">
        <v>1302</v>
      </c>
      <c r="B403" s="9" t="s">
        <v>1475</v>
      </c>
      <c r="C403" s="9" t="s">
        <v>1482</v>
      </c>
      <c r="D403" s="9">
        <v>35</v>
      </c>
      <c r="E403" s="9" t="s">
        <v>1483</v>
      </c>
      <c r="F403" s="9" t="s">
        <v>1484</v>
      </c>
      <c r="G403" s="9" t="s">
        <v>1485</v>
      </c>
      <c r="H403" s="10">
        <v>5500000</v>
      </c>
      <c r="I403" s="10">
        <v>6413029</v>
      </c>
      <c r="J403" s="10">
        <v>5500000</v>
      </c>
      <c r="K403" s="10">
        <v>5960639</v>
      </c>
      <c r="L403" s="10">
        <v>9000000</v>
      </c>
      <c r="M403" s="10">
        <v>4499535</v>
      </c>
      <c r="N403" s="10">
        <v>9000000</v>
      </c>
      <c r="O403" s="10">
        <v>9698942</v>
      </c>
      <c r="P403" s="10">
        <v>6000000</v>
      </c>
      <c r="Q403" s="10">
        <v>8514179</v>
      </c>
      <c r="R403" s="10">
        <v>8000000</v>
      </c>
      <c r="S403" s="10">
        <v>1444984</v>
      </c>
      <c r="T403" s="10">
        <v>6468692</v>
      </c>
      <c r="U403" s="11">
        <v>1.1770725537667581</v>
      </c>
      <c r="V403" s="10">
        <v>43000000</v>
      </c>
      <c r="W403" s="10">
        <v>36531308</v>
      </c>
    </row>
    <row r="404" spans="1:23" x14ac:dyDescent="0.25">
      <c r="A404" s="9" t="s">
        <v>1302</v>
      </c>
      <c r="B404" s="9" t="s">
        <v>1475</v>
      </c>
      <c r="C404" s="9" t="s">
        <v>1486</v>
      </c>
      <c r="D404" s="9">
        <v>30</v>
      </c>
      <c r="E404" s="9" t="s">
        <v>1170</v>
      </c>
      <c r="F404" s="9" t="s">
        <v>1487</v>
      </c>
      <c r="G404" s="9" t="s">
        <v>1488</v>
      </c>
      <c r="H404" s="10">
        <v>2325000</v>
      </c>
      <c r="I404" s="10">
        <v>3637291</v>
      </c>
      <c r="J404" s="10">
        <v>2325000</v>
      </c>
      <c r="K404" s="10">
        <v>4487226</v>
      </c>
      <c r="L404" s="10">
        <v>1200000</v>
      </c>
      <c r="M404" s="10">
        <v>1098504</v>
      </c>
      <c r="N404" s="10">
        <v>2200000</v>
      </c>
      <c r="O404" s="10">
        <v>1484514</v>
      </c>
      <c r="P404" s="10">
        <v>1250000</v>
      </c>
      <c r="Q404" s="10">
        <v>1593038</v>
      </c>
      <c r="R404" s="10">
        <v>1100000</v>
      </c>
      <c r="S404" s="10">
        <v>1550399</v>
      </c>
      <c r="T404" s="10">
        <v>-3450972</v>
      </c>
      <c r="U404" s="11">
        <v>0.7508498320551078</v>
      </c>
      <c r="V404" s="10">
        <v>10400000</v>
      </c>
      <c r="W404" s="10">
        <v>13850972</v>
      </c>
    </row>
    <row r="405" spans="1:23" x14ac:dyDescent="0.25">
      <c r="A405" s="9" t="s">
        <v>1302</v>
      </c>
      <c r="B405" s="9" t="s">
        <v>1475</v>
      </c>
      <c r="C405" s="9" t="s">
        <v>1489</v>
      </c>
      <c r="D405" s="9">
        <v>25</v>
      </c>
      <c r="E405" s="9" t="s">
        <v>1490</v>
      </c>
      <c r="F405" s="9" t="s">
        <v>682</v>
      </c>
      <c r="G405" s="9" t="s">
        <v>1491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157621.95121951221</v>
      </c>
      <c r="S405" s="10">
        <v>1078429</v>
      </c>
      <c r="T405" s="10">
        <v>-920807.04878048785</v>
      </c>
      <c r="U405" s="11">
        <v>0.14615885813485377</v>
      </c>
      <c r="V405" s="10">
        <v>157621.95121951221</v>
      </c>
      <c r="W405" s="10">
        <v>1078429</v>
      </c>
    </row>
    <row r="406" spans="1:23" x14ac:dyDescent="0.25">
      <c r="A406" s="9" t="s">
        <v>1302</v>
      </c>
      <c r="B406" s="9" t="s">
        <v>1475</v>
      </c>
      <c r="C406" s="9" t="s">
        <v>1492</v>
      </c>
      <c r="D406" s="9">
        <v>24</v>
      </c>
      <c r="E406" s="9" t="s">
        <v>1493</v>
      </c>
      <c r="F406" s="9" t="s">
        <v>1494</v>
      </c>
      <c r="G406" s="9" t="s">
        <v>1495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100000</v>
      </c>
      <c r="S406" s="10">
        <v>191720</v>
      </c>
      <c r="T406" s="10">
        <v>-91720</v>
      </c>
      <c r="U406" s="11">
        <v>0.52159399123722094</v>
      </c>
      <c r="V406" s="10">
        <v>100000</v>
      </c>
      <c r="W406" s="10">
        <v>191720</v>
      </c>
    </row>
    <row r="407" spans="1:23" x14ac:dyDescent="0.25">
      <c r="A407" s="9" t="s">
        <v>1302</v>
      </c>
      <c r="B407" s="9" t="s">
        <v>1475</v>
      </c>
      <c r="C407" s="9" t="s">
        <v>1496</v>
      </c>
      <c r="D407" s="9">
        <v>33</v>
      </c>
      <c r="E407" s="9" t="s">
        <v>1497</v>
      </c>
      <c r="F407" s="9" t="s">
        <v>1498</v>
      </c>
      <c r="G407" s="9" t="s">
        <v>1499</v>
      </c>
      <c r="H407" s="10">
        <v>5000000</v>
      </c>
      <c r="I407" s="10">
        <v>4355334</v>
      </c>
      <c r="J407" s="10">
        <v>6250000</v>
      </c>
      <c r="K407" s="10">
        <v>4966642</v>
      </c>
      <c r="L407" s="10">
        <v>4800000</v>
      </c>
      <c r="M407" s="10">
        <v>1771104</v>
      </c>
      <c r="N407" s="10">
        <v>6250000</v>
      </c>
      <c r="O407" s="10">
        <v>1753067</v>
      </c>
      <c r="P407" s="10">
        <v>5200000</v>
      </c>
      <c r="Q407" s="10">
        <v>4699430</v>
      </c>
      <c r="R407" s="10">
        <v>5300000</v>
      </c>
      <c r="S407" s="10">
        <v>1953827</v>
      </c>
      <c r="T407" s="10">
        <v>13300596</v>
      </c>
      <c r="U407" s="11">
        <v>1.6821026940105452</v>
      </c>
      <c r="V407" s="10">
        <v>32800000</v>
      </c>
      <c r="W407" s="10">
        <v>19499404</v>
      </c>
    </row>
    <row r="408" spans="1:23" x14ac:dyDescent="0.25">
      <c r="A408" s="9" t="s">
        <v>1302</v>
      </c>
      <c r="B408" s="9" t="s">
        <v>1475</v>
      </c>
      <c r="C408" s="9" t="s">
        <v>1500</v>
      </c>
      <c r="D408" s="9">
        <v>29</v>
      </c>
      <c r="E408" s="9" t="s">
        <v>541</v>
      </c>
      <c r="F408" s="9" t="s">
        <v>227</v>
      </c>
      <c r="G408" s="9" t="s">
        <v>1501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733414.63414634136</v>
      </c>
      <c r="O408" s="10">
        <v>291190</v>
      </c>
      <c r="P408" s="10">
        <v>733658.53658536577</v>
      </c>
      <c r="Q408" s="10">
        <v>364936</v>
      </c>
      <c r="R408" s="10">
        <v>775000</v>
      </c>
      <c r="S408" s="10">
        <v>1159509</v>
      </c>
      <c r="T408" s="10">
        <v>426438.17073170701</v>
      </c>
      <c r="U408" s="11">
        <v>1.2348699880381833</v>
      </c>
      <c r="V408" s="10">
        <v>2242073.170731707</v>
      </c>
      <c r="W408" s="10">
        <v>1815635</v>
      </c>
    </row>
    <row r="409" spans="1:23" x14ac:dyDescent="0.25">
      <c r="A409" s="9" t="s">
        <v>1502</v>
      </c>
      <c r="B409" s="9" t="s">
        <v>1503</v>
      </c>
      <c r="C409" s="9" t="s">
        <v>1504</v>
      </c>
      <c r="D409" s="9">
        <v>28</v>
      </c>
      <c r="E409" s="9" t="s">
        <v>1505</v>
      </c>
      <c r="F409" s="9" t="s">
        <v>1506</v>
      </c>
      <c r="G409" s="9" t="s">
        <v>1507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2750000</v>
      </c>
      <c r="O409" s="10">
        <v>2730814</v>
      </c>
      <c r="P409" s="10">
        <v>3750000</v>
      </c>
      <c r="Q409" s="10">
        <v>2788447</v>
      </c>
      <c r="R409" s="10">
        <v>1600000</v>
      </c>
      <c r="S409" s="10">
        <v>5262317</v>
      </c>
      <c r="T409" s="10">
        <v>-2681578</v>
      </c>
      <c r="U409" s="11">
        <v>0.75128149144772682</v>
      </c>
      <c r="V409" s="10">
        <v>8100000</v>
      </c>
      <c r="W409" s="10">
        <v>10781578</v>
      </c>
    </row>
    <row r="410" spans="1:23" x14ac:dyDescent="0.25">
      <c r="A410" s="9" t="s">
        <v>1354</v>
      </c>
      <c r="B410" s="9" t="s">
        <v>1508</v>
      </c>
      <c r="C410" s="9" t="s">
        <v>1509</v>
      </c>
      <c r="D410" s="9">
        <v>28</v>
      </c>
      <c r="E410" s="9" t="s">
        <v>513</v>
      </c>
      <c r="F410" s="9" t="s">
        <v>1510</v>
      </c>
      <c r="G410" s="9" t="s">
        <v>1511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100000</v>
      </c>
      <c r="O410" s="10">
        <v>326600</v>
      </c>
      <c r="P410" s="10">
        <v>0</v>
      </c>
      <c r="Q410" s="10">
        <v>0</v>
      </c>
      <c r="R410" s="10">
        <v>0</v>
      </c>
      <c r="S410" s="10">
        <v>0</v>
      </c>
      <c r="T410" s="10">
        <v>-226600</v>
      </c>
      <c r="U410" s="11">
        <v>0.30618493570116351</v>
      </c>
      <c r="V410" s="10">
        <v>100000</v>
      </c>
      <c r="W410" s="10">
        <v>326600</v>
      </c>
    </row>
    <row r="411" spans="1:23" x14ac:dyDescent="0.25">
      <c r="A411" s="9" t="s">
        <v>1354</v>
      </c>
      <c r="B411" s="9" t="s">
        <v>1508</v>
      </c>
      <c r="C411" s="9" t="s">
        <v>1512</v>
      </c>
      <c r="D411" s="9">
        <v>32</v>
      </c>
      <c r="E411" s="9" t="s">
        <v>1338</v>
      </c>
      <c r="F411" s="9" t="s">
        <v>1513</v>
      </c>
      <c r="G411" s="9" t="s">
        <v>1514</v>
      </c>
      <c r="H411" s="10">
        <v>1500000</v>
      </c>
      <c r="I411" s="10">
        <v>6246443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-4746443</v>
      </c>
      <c r="U411" s="11">
        <v>0.24013666657968383</v>
      </c>
      <c r="V411" s="10">
        <v>1500000</v>
      </c>
      <c r="W411" s="10">
        <v>6246443</v>
      </c>
    </row>
    <row r="412" spans="1:23" x14ac:dyDescent="0.25">
      <c r="A412" s="9" t="s">
        <v>1354</v>
      </c>
      <c r="B412" s="9" t="s">
        <v>1508</v>
      </c>
      <c r="C412" s="9" t="s">
        <v>1515</v>
      </c>
      <c r="D412" s="9">
        <v>33</v>
      </c>
      <c r="E412" s="9" t="s">
        <v>1516</v>
      </c>
      <c r="F412" s="9" t="s">
        <v>1517</v>
      </c>
      <c r="G412" s="9" t="s">
        <v>1518</v>
      </c>
      <c r="H412" s="10">
        <v>650000</v>
      </c>
      <c r="I412" s="10">
        <v>1479256</v>
      </c>
      <c r="J412" s="10">
        <v>1050000</v>
      </c>
      <c r="K412" s="10">
        <v>240303</v>
      </c>
      <c r="L412" s="10">
        <v>750000</v>
      </c>
      <c r="M412" s="10">
        <v>66056</v>
      </c>
      <c r="N412" s="10">
        <v>1500000</v>
      </c>
      <c r="O412" s="10">
        <v>180978</v>
      </c>
      <c r="P412" s="10">
        <v>825000</v>
      </c>
      <c r="Q412" s="10">
        <v>2260403</v>
      </c>
      <c r="R412" s="10">
        <v>1500000</v>
      </c>
      <c r="S412" s="10">
        <v>497632</v>
      </c>
      <c r="T412" s="10">
        <v>1550372</v>
      </c>
      <c r="U412" s="11">
        <v>1.3281468932580511</v>
      </c>
      <c r="V412" s="10">
        <v>6275000</v>
      </c>
      <c r="W412" s="10">
        <v>4724628</v>
      </c>
    </row>
    <row r="413" spans="1:23" x14ac:dyDescent="0.25">
      <c r="A413" s="9" t="s">
        <v>1354</v>
      </c>
      <c r="B413" s="9" t="s">
        <v>1508</v>
      </c>
      <c r="C413" s="9" t="s">
        <v>1519</v>
      </c>
      <c r="D413" s="9">
        <v>24</v>
      </c>
      <c r="E413" s="9" t="s">
        <v>1520</v>
      </c>
      <c r="F413" s="9" t="s">
        <v>1521</v>
      </c>
      <c r="G413" s="9" t="s">
        <v>1522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2500000</v>
      </c>
      <c r="Q413" s="10">
        <v>3737615</v>
      </c>
      <c r="R413" s="10">
        <v>4100000</v>
      </c>
      <c r="S413" s="10">
        <v>287624</v>
      </c>
      <c r="T413" s="10">
        <v>2574761</v>
      </c>
      <c r="U413" s="11">
        <v>1.639654191962266</v>
      </c>
      <c r="V413" s="10">
        <v>6600000</v>
      </c>
      <c r="W413" s="10">
        <v>4025239</v>
      </c>
    </row>
    <row r="414" spans="1:23" x14ac:dyDescent="0.25">
      <c r="A414" s="9" t="s">
        <v>1354</v>
      </c>
      <c r="B414" s="9" t="s">
        <v>1508</v>
      </c>
      <c r="C414" s="9" t="s">
        <v>1523</v>
      </c>
      <c r="D414" s="9">
        <v>30</v>
      </c>
      <c r="E414" s="9" t="s">
        <v>1219</v>
      </c>
      <c r="F414" s="9" t="s">
        <v>1524</v>
      </c>
      <c r="G414" s="9" t="s">
        <v>1525</v>
      </c>
      <c r="H414" s="10">
        <v>84146.341463414632</v>
      </c>
      <c r="I414" s="10">
        <v>268426</v>
      </c>
      <c r="J414" s="10">
        <v>86585.365853658528</v>
      </c>
      <c r="K414" s="10">
        <v>3969110</v>
      </c>
      <c r="L414" s="10">
        <v>189024.39024390245</v>
      </c>
      <c r="M414" s="10">
        <v>5133138</v>
      </c>
      <c r="N414" s="10">
        <v>2500000</v>
      </c>
      <c r="O414" s="10">
        <v>1361469</v>
      </c>
      <c r="P414" s="10">
        <v>3500000</v>
      </c>
      <c r="Q414" s="10">
        <v>88504</v>
      </c>
      <c r="R414" s="10">
        <v>4500000</v>
      </c>
      <c r="S414" s="10">
        <v>485718</v>
      </c>
      <c r="T414" s="10">
        <v>-446608.9024390243</v>
      </c>
      <c r="U414" s="11">
        <v>0.96049933798890941</v>
      </c>
      <c r="V414" s="10">
        <v>10859756.097560976</v>
      </c>
      <c r="W414" s="10">
        <v>11306365</v>
      </c>
    </row>
    <row r="415" spans="1:23" x14ac:dyDescent="0.25">
      <c r="A415" s="9" t="s">
        <v>1354</v>
      </c>
      <c r="B415" s="9" t="s">
        <v>1508</v>
      </c>
      <c r="C415" s="9" t="s">
        <v>1451</v>
      </c>
      <c r="D415" s="9">
        <v>28</v>
      </c>
      <c r="E415" s="9" t="s">
        <v>1526</v>
      </c>
      <c r="F415" s="9" t="s">
        <v>275</v>
      </c>
      <c r="G415" s="9" t="s">
        <v>1527</v>
      </c>
      <c r="H415" s="10">
        <v>0</v>
      </c>
      <c r="I415" s="10">
        <v>0</v>
      </c>
      <c r="J415" s="10">
        <v>850000</v>
      </c>
      <c r="K415" s="10">
        <v>2668241</v>
      </c>
      <c r="L415" s="10">
        <v>1050000</v>
      </c>
      <c r="M415" s="10">
        <v>840576</v>
      </c>
      <c r="N415" s="10">
        <v>1550000</v>
      </c>
      <c r="O415" s="10">
        <v>892795</v>
      </c>
      <c r="P415" s="10">
        <v>750000</v>
      </c>
      <c r="Q415" s="10">
        <v>53088</v>
      </c>
      <c r="R415" s="10">
        <v>775000</v>
      </c>
      <c r="S415" s="10">
        <v>936622</v>
      </c>
      <c r="T415" s="10">
        <v>-416322</v>
      </c>
      <c r="U415" s="11">
        <v>0.92277923670669271</v>
      </c>
      <c r="V415" s="10">
        <v>4975000</v>
      </c>
      <c r="W415" s="10">
        <v>5391322</v>
      </c>
    </row>
    <row r="416" spans="1:23" x14ac:dyDescent="0.25">
      <c r="A416" s="9" t="s">
        <v>1354</v>
      </c>
      <c r="B416" s="9" t="s">
        <v>1508</v>
      </c>
      <c r="C416" s="9" t="s">
        <v>1528</v>
      </c>
      <c r="D416" s="9">
        <v>32</v>
      </c>
      <c r="E416" s="9" t="s">
        <v>118</v>
      </c>
      <c r="F416" s="9" t="s">
        <v>1529</v>
      </c>
      <c r="G416" s="9" t="s">
        <v>1530</v>
      </c>
      <c r="H416" s="10">
        <v>3000000</v>
      </c>
      <c r="I416" s="10">
        <v>5594026</v>
      </c>
      <c r="J416" s="10">
        <v>4000000</v>
      </c>
      <c r="K416" s="10">
        <v>5300867</v>
      </c>
      <c r="L416" s="10">
        <v>2750000</v>
      </c>
      <c r="M416" s="10">
        <v>3996274</v>
      </c>
      <c r="N416" s="10">
        <v>5000000</v>
      </c>
      <c r="O416" s="10">
        <v>578087</v>
      </c>
      <c r="P416" s="10">
        <v>6500000</v>
      </c>
      <c r="Q416" s="10">
        <v>522111</v>
      </c>
      <c r="R416" s="10">
        <v>8000000</v>
      </c>
      <c r="S416" s="10">
        <v>765848</v>
      </c>
      <c r="T416" s="10">
        <v>12492787</v>
      </c>
      <c r="U416" s="11">
        <v>1.7455169902059489</v>
      </c>
      <c r="V416" s="10">
        <v>29250000</v>
      </c>
      <c r="W416" s="10">
        <v>16757213</v>
      </c>
    </row>
    <row r="417" spans="1:23" x14ac:dyDescent="0.25">
      <c r="A417" s="9" t="s">
        <v>1354</v>
      </c>
      <c r="B417" s="9" t="s">
        <v>1508</v>
      </c>
      <c r="C417" s="9" t="s">
        <v>1531</v>
      </c>
      <c r="D417" s="9">
        <v>28</v>
      </c>
      <c r="E417" s="9" t="s">
        <v>1532</v>
      </c>
      <c r="F417" s="9" t="s">
        <v>1533</v>
      </c>
      <c r="G417" s="9" t="s">
        <v>1534</v>
      </c>
      <c r="H417" s="10">
        <v>0</v>
      </c>
      <c r="I417" s="10">
        <v>0</v>
      </c>
      <c r="J417" s="10">
        <v>0</v>
      </c>
      <c r="K417" s="10">
        <v>0</v>
      </c>
      <c r="L417" s="10">
        <v>2200000</v>
      </c>
      <c r="M417" s="10">
        <v>1288818</v>
      </c>
      <c r="N417" s="10">
        <v>2650000</v>
      </c>
      <c r="O417" s="10">
        <v>1268419</v>
      </c>
      <c r="P417" s="10">
        <v>3600000</v>
      </c>
      <c r="Q417" s="10">
        <v>11445974</v>
      </c>
      <c r="R417" s="10">
        <v>3700000</v>
      </c>
      <c r="S417" s="10">
        <v>3653566</v>
      </c>
      <c r="T417" s="10">
        <v>-5506777</v>
      </c>
      <c r="U417" s="11">
        <v>0.68812105402928292</v>
      </c>
      <c r="V417" s="10">
        <v>12150000</v>
      </c>
      <c r="W417" s="10">
        <v>17656777</v>
      </c>
    </row>
    <row r="418" spans="1:23" x14ac:dyDescent="0.25">
      <c r="A418" s="9" t="s">
        <v>1354</v>
      </c>
      <c r="B418" s="9" t="s">
        <v>1508</v>
      </c>
      <c r="C418" s="9" t="s">
        <v>1535</v>
      </c>
      <c r="D418" s="9">
        <v>34</v>
      </c>
      <c r="E418" s="9" t="s">
        <v>464</v>
      </c>
      <c r="F418" s="9" t="s">
        <v>148</v>
      </c>
      <c r="G418" s="9" t="s">
        <v>1536</v>
      </c>
      <c r="H418" s="10">
        <v>650000</v>
      </c>
      <c r="I418" s="10">
        <v>962698</v>
      </c>
      <c r="J418" s="10">
        <v>700000</v>
      </c>
      <c r="K418" s="10">
        <v>2833076</v>
      </c>
      <c r="L418" s="10">
        <v>1250000</v>
      </c>
      <c r="M418" s="10">
        <v>545847</v>
      </c>
      <c r="N418" s="10">
        <v>1500000</v>
      </c>
      <c r="O418" s="10">
        <v>1620568</v>
      </c>
      <c r="P418" s="10">
        <v>1750000</v>
      </c>
      <c r="Q418" s="10">
        <v>697936</v>
      </c>
      <c r="R418" s="10">
        <v>0</v>
      </c>
      <c r="S418" s="10">
        <v>0</v>
      </c>
      <c r="T418" s="10">
        <v>-810125</v>
      </c>
      <c r="U418" s="11">
        <v>0.87836189260712072</v>
      </c>
      <c r="V418" s="10">
        <v>5850000</v>
      </c>
      <c r="W418" s="10">
        <v>6660125</v>
      </c>
    </row>
    <row r="419" spans="1:23" x14ac:dyDescent="0.25">
      <c r="A419" s="9" t="s">
        <v>1354</v>
      </c>
      <c r="B419" s="9" t="s">
        <v>1508</v>
      </c>
      <c r="C419" s="9" t="s">
        <v>1537</v>
      </c>
      <c r="D419" s="9">
        <v>28</v>
      </c>
      <c r="E419" s="9" t="s">
        <v>1538</v>
      </c>
      <c r="F419" s="9" t="s">
        <v>1539</v>
      </c>
      <c r="G419" s="9" t="s">
        <v>1540</v>
      </c>
      <c r="H419" s="10">
        <v>0</v>
      </c>
      <c r="I419" s="10">
        <v>0</v>
      </c>
      <c r="J419" s="10">
        <v>342637.19512195123</v>
      </c>
      <c r="K419" s="10">
        <v>1797384</v>
      </c>
      <c r="L419" s="10">
        <v>800000</v>
      </c>
      <c r="M419" s="10">
        <v>2591849</v>
      </c>
      <c r="N419" s="10">
        <v>1675000</v>
      </c>
      <c r="O419" s="10">
        <v>1369333</v>
      </c>
      <c r="P419" s="10">
        <v>2675000</v>
      </c>
      <c r="Q419" s="10">
        <v>8427790</v>
      </c>
      <c r="R419" s="10">
        <v>5600000</v>
      </c>
      <c r="S419" s="10">
        <v>5155985</v>
      </c>
      <c r="T419" s="10">
        <v>-8249703.8048780486</v>
      </c>
      <c r="U419" s="11">
        <v>0.57348989944505435</v>
      </c>
      <c r="V419" s="10">
        <v>11092637.195121951</v>
      </c>
      <c r="W419" s="10">
        <v>19342341</v>
      </c>
    </row>
    <row r="420" spans="1:23" x14ac:dyDescent="0.25">
      <c r="A420" s="9" t="s">
        <v>1354</v>
      </c>
      <c r="B420" s="9" t="s">
        <v>1508</v>
      </c>
      <c r="C420" s="9" t="s">
        <v>1541</v>
      </c>
      <c r="D420" s="9">
        <v>24</v>
      </c>
      <c r="E420" s="9" t="s">
        <v>1019</v>
      </c>
      <c r="F420" s="9" t="s">
        <v>1542</v>
      </c>
      <c r="G420" s="9" t="s">
        <v>1543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775000</v>
      </c>
      <c r="S420" s="10">
        <v>3301948</v>
      </c>
      <c r="T420" s="10">
        <v>-2526948</v>
      </c>
      <c r="U420" s="11">
        <v>0.23470993486269318</v>
      </c>
      <c r="V420" s="10">
        <v>775000</v>
      </c>
      <c r="W420" s="10">
        <v>3301948</v>
      </c>
    </row>
    <row r="421" spans="1:23" x14ac:dyDescent="0.25">
      <c r="A421" s="9" t="s">
        <v>1354</v>
      </c>
      <c r="B421" s="9" t="s">
        <v>1508</v>
      </c>
      <c r="C421" s="9" t="s">
        <v>1544</v>
      </c>
      <c r="D421" s="9">
        <v>28</v>
      </c>
      <c r="E421" s="9" t="s">
        <v>1545</v>
      </c>
      <c r="F421" s="9" t="s">
        <v>1546</v>
      </c>
      <c r="G421" s="9" t="s">
        <v>1547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100000</v>
      </c>
      <c r="O421" s="10">
        <v>396600</v>
      </c>
      <c r="P421" s="10">
        <v>250000</v>
      </c>
      <c r="Q421" s="10">
        <v>719435</v>
      </c>
      <c r="R421" s="10">
        <v>300000</v>
      </c>
      <c r="S421" s="10">
        <v>740822</v>
      </c>
      <c r="T421" s="10">
        <v>-1206857</v>
      </c>
      <c r="U421" s="11">
        <v>0.35005388137050941</v>
      </c>
      <c r="V421" s="10">
        <v>650000</v>
      </c>
      <c r="W421" s="10">
        <v>1856857</v>
      </c>
    </row>
    <row r="422" spans="1:23" x14ac:dyDescent="0.25">
      <c r="A422" s="9" t="s">
        <v>1354</v>
      </c>
      <c r="B422" s="9" t="s">
        <v>1508</v>
      </c>
      <c r="C422" s="9" t="s">
        <v>1548</v>
      </c>
      <c r="D422" s="9">
        <v>31</v>
      </c>
      <c r="E422" s="9" t="s">
        <v>1338</v>
      </c>
      <c r="F422" s="9" t="s">
        <v>1549</v>
      </c>
      <c r="G422" s="9" t="s">
        <v>1550</v>
      </c>
      <c r="H422" s="10">
        <v>900000</v>
      </c>
      <c r="I422" s="10">
        <v>3163255</v>
      </c>
      <c r="J422" s="10">
        <v>1950000</v>
      </c>
      <c r="K422" s="10">
        <v>2148902</v>
      </c>
      <c r="L422" s="10">
        <v>1400000</v>
      </c>
      <c r="M422" s="10">
        <v>1369414</v>
      </c>
      <c r="N422" s="10">
        <v>2200000</v>
      </c>
      <c r="O422" s="10">
        <v>3572339</v>
      </c>
      <c r="P422" s="10">
        <v>3250000</v>
      </c>
      <c r="Q422" s="10">
        <v>3054445</v>
      </c>
      <c r="R422" s="10">
        <v>3000000</v>
      </c>
      <c r="S422" s="10">
        <v>2966144</v>
      </c>
      <c r="T422" s="10">
        <v>-3574499</v>
      </c>
      <c r="U422" s="11">
        <v>0.78036196383065315</v>
      </c>
      <c r="V422" s="10">
        <v>12700000</v>
      </c>
      <c r="W422" s="10">
        <v>16274499</v>
      </c>
    </row>
    <row r="423" spans="1:23" x14ac:dyDescent="0.25">
      <c r="A423" s="9" t="s">
        <v>1354</v>
      </c>
      <c r="B423" s="9" t="s">
        <v>1508</v>
      </c>
      <c r="C423" s="9" t="s">
        <v>1551</v>
      </c>
      <c r="D423" s="9">
        <v>26</v>
      </c>
      <c r="E423" s="9" t="s">
        <v>219</v>
      </c>
      <c r="F423" s="9" t="s">
        <v>1552</v>
      </c>
      <c r="G423" s="9" t="s">
        <v>1553</v>
      </c>
      <c r="H423" s="10">
        <v>0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79806.402439024387</v>
      </c>
      <c r="O423" s="10">
        <v>626852</v>
      </c>
      <c r="P423" s="10">
        <v>158536.58536585368</v>
      </c>
      <c r="Q423" s="10">
        <v>862938</v>
      </c>
      <c r="R423" s="10">
        <v>330487.80487804883</v>
      </c>
      <c r="S423" s="10">
        <v>652423</v>
      </c>
      <c r="T423" s="10">
        <v>-1573382.2073170731</v>
      </c>
      <c r="U423" s="11">
        <v>0.26553418949606172</v>
      </c>
      <c r="V423" s="10">
        <v>568830.79268292687</v>
      </c>
      <c r="W423" s="10">
        <v>2142213</v>
      </c>
    </row>
    <row r="424" spans="1:23" x14ac:dyDescent="0.25">
      <c r="A424" s="9" t="s">
        <v>1354</v>
      </c>
      <c r="B424" s="9" t="s">
        <v>1508</v>
      </c>
      <c r="C424" s="9" t="s">
        <v>1554</v>
      </c>
      <c r="D424" s="9">
        <v>36</v>
      </c>
      <c r="E424" s="9" t="s">
        <v>1555</v>
      </c>
      <c r="F424" s="9" t="s">
        <v>1556</v>
      </c>
      <c r="G424" s="9" t="s">
        <v>1557</v>
      </c>
      <c r="H424" s="10">
        <v>7000000</v>
      </c>
      <c r="I424" s="10">
        <v>63102</v>
      </c>
      <c r="J424" s="10">
        <v>6000000</v>
      </c>
      <c r="K424" s="10">
        <v>1774377</v>
      </c>
      <c r="L424" s="10">
        <v>4000000</v>
      </c>
      <c r="M424" s="10">
        <v>1448531</v>
      </c>
      <c r="N424" s="10">
        <v>5000000</v>
      </c>
      <c r="O424" s="10">
        <v>-423915</v>
      </c>
      <c r="P424" s="10">
        <v>4000000</v>
      </c>
      <c r="Q424" s="10">
        <v>499245</v>
      </c>
      <c r="R424" s="10">
        <v>1000000</v>
      </c>
      <c r="S424" s="10">
        <v>150686</v>
      </c>
      <c r="T424" s="10">
        <v>23487974</v>
      </c>
      <c r="U424" s="11">
        <v>7.6878701923049544</v>
      </c>
      <c r="V424" s="10">
        <v>27000000</v>
      </c>
      <c r="W424" s="10">
        <v>3512026</v>
      </c>
    </row>
    <row r="425" spans="1:23" x14ac:dyDescent="0.25">
      <c r="A425" s="9" t="s">
        <v>1354</v>
      </c>
      <c r="B425" s="9" t="s">
        <v>1508</v>
      </c>
      <c r="C425" s="9" t="s">
        <v>1558</v>
      </c>
      <c r="D425" s="9">
        <v>24</v>
      </c>
      <c r="E425" s="9" t="s">
        <v>207</v>
      </c>
      <c r="F425" s="9" t="s">
        <v>1559</v>
      </c>
      <c r="G425" s="9" t="s">
        <v>1560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401524.39024390245</v>
      </c>
      <c r="S425" s="10">
        <v>-298126</v>
      </c>
      <c r="T425" s="10">
        <v>699650.39024390245</v>
      </c>
      <c r="U425" s="11">
        <v>-1.3468278185864448</v>
      </c>
      <c r="V425" s="10">
        <v>401524.39024390245</v>
      </c>
      <c r="W425" s="10">
        <v>-298126</v>
      </c>
    </row>
    <row r="426" spans="1:23" x14ac:dyDescent="0.25">
      <c r="A426" s="9" t="s">
        <v>1354</v>
      </c>
      <c r="B426" s="9" t="s">
        <v>1508</v>
      </c>
      <c r="C426" s="9" t="s">
        <v>1561</v>
      </c>
      <c r="D426" s="9">
        <v>27</v>
      </c>
      <c r="E426" s="9" t="s">
        <v>1562</v>
      </c>
      <c r="F426" s="9" t="s">
        <v>1563</v>
      </c>
      <c r="G426" s="9" t="s">
        <v>1564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400000</v>
      </c>
      <c r="O426" s="10">
        <v>64960</v>
      </c>
      <c r="P426" s="10">
        <v>0</v>
      </c>
      <c r="Q426" s="10">
        <v>0</v>
      </c>
      <c r="R426" s="10">
        <v>0</v>
      </c>
      <c r="S426" s="10">
        <v>0</v>
      </c>
      <c r="T426" s="10">
        <v>335040</v>
      </c>
      <c r="U426" s="11">
        <v>6.1576354679802954</v>
      </c>
      <c r="V426" s="10">
        <v>400000</v>
      </c>
      <c r="W426" s="10">
        <v>64960</v>
      </c>
    </row>
    <row r="427" spans="1:23" x14ac:dyDescent="0.25">
      <c r="A427" s="9" t="s">
        <v>1354</v>
      </c>
      <c r="B427" s="9" t="s">
        <v>1508</v>
      </c>
      <c r="C427" s="9" t="s">
        <v>1565</v>
      </c>
      <c r="D427" s="9">
        <v>30</v>
      </c>
      <c r="E427" s="9" t="s">
        <v>1566</v>
      </c>
      <c r="F427" s="9" t="s">
        <v>1567</v>
      </c>
      <c r="G427" s="9" t="s">
        <v>1568</v>
      </c>
      <c r="H427" s="10">
        <v>0</v>
      </c>
      <c r="I427" s="10">
        <v>0</v>
      </c>
      <c r="J427" s="10">
        <v>874125</v>
      </c>
      <c r="K427" s="10">
        <v>6276612</v>
      </c>
      <c r="L427" s="10">
        <v>3000000</v>
      </c>
      <c r="M427" s="10">
        <v>3545555</v>
      </c>
      <c r="N427" s="10">
        <v>5000000</v>
      </c>
      <c r="O427" s="10">
        <v>3232358</v>
      </c>
      <c r="P427" s="10">
        <v>5250000</v>
      </c>
      <c r="Q427" s="10">
        <v>-208982</v>
      </c>
      <c r="R427" s="10">
        <v>6000000</v>
      </c>
      <c r="S427" s="10">
        <v>2247363</v>
      </c>
      <c r="T427" s="10">
        <v>5031219</v>
      </c>
      <c r="U427" s="11">
        <v>1.3333499194919785</v>
      </c>
      <c r="V427" s="10">
        <v>20124125</v>
      </c>
      <c r="W427" s="10">
        <v>15092906</v>
      </c>
    </row>
    <row r="428" spans="1:23" x14ac:dyDescent="0.25">
      <c r="A428" s="9" t="s">
        <v>1354</v>
      </c>
      <c r="B428" s="9" t="s">
        <v>1508</v>
      </c>
      <c r="C428" s="9" t="s">
        <v>265</v>
      </c>
      <c r="D428" s="9">
        <v>29</v>
      </c>
      <c r="E428" s="9" t="s">
        <v>977</v>
      </c>
      <c r="F428" s="9" t="s">
        <v>1569</v>
      </c>
      <c r="G428" s="9" t="s">
        <v>1570</v>
      </c>
      <c r="H428" s="10">
        <v>3150000</v>
      </c>
      <c r="I428" s="10">
        <v>5132700</v>
      </c>
      <c r="J428" s="10">
        <v>3150000</v>
      </c>
      <c r="K428" s="10">
        <v>2973741</v>
      </c>
      <c r="L428" s="10">
        <v>8000000</v>
      </c>
      <c r="M428" s="10">
        <v>3556373</v>
      </c>
      <c r="N428" s="10">
        <v>8000000</v>
      </c>
      <c r="O428" s="10">
        <v>4628288</v>
      </c>
      <c r="P428" s="10">
        <v>5200000</v>
      </c>
      <c r="Q428" s="10">
        <v>9460034</v>
      </c>
      <c r="R428" s="10">
        <v>8000000</v>
      </c>
      <c r="S428" s="10">
        <v>11066814</v>
      </c>
      <c r="T428" s="10">
        <v>-1317950</v>
      </c>
      <c r="U428" s="11">
        <v>0.96420360177576425</v>
      </c>
      <c r="V428" s="10">
        <v>35500000</v>
      </c>
      <c r="W428" s="10">
        <v>36817950</v>
      </c>
    </row>
    <row r="429" spans="1:23" x14ac:dyDescent="0.25">
      <c r="A429" s="9" t="s">
        <v>1354</v>
      </c>
      <c r="B429" s="9" t="s">
        <v>1508</v>
      </c>
      <c r="C429" s="9" t="s">
        <v>1571</v>
      </c>
      <c r="D429" s="9">
        <v>32</v>
      </c>
      <c r="E429" s="9" t="s">
        <v>1572</v>
      </c>
      <c r="F429" s="9" t="s">
        <v>1573</v>
      </c>
      <c r="G429" s="9" t="s">
        <v>1574</v>
      </c>
      <c r="H429" s="10">
        <v>1500000</v>
      </c>
      <c r="I429" s="10">
        <v>6742056</v>
      </c>
      <c r="J429" s="10">
        <v>3000000</v>
      </c>
      <c r="K429" s="10">
        <v>4149364</v>
      </c>
      <c r="L429" s="10">
        <v>3250000</v>
      </c>
      <c r="M429" s="10">
        <v>2467474</v>
      </c>
      <c r="N429" s="10">
        <v>2800000</v>
      </c>
      <c r="O429" s="10">
        <v>612761</v>
      </c>
      <c r="P429" s="10">
        <v>4200000</v>
      </c>
      <c r="Q429" s="10">
        <v>1129132</v>
      </c>
      <c r="R429" s="10">
        <v>4400000</v>
      </c>
      <c r="S429" s="10">
        <v>3855339</v>
      </c>
      <c r="T429" s="10">
        <v>193874</v>
      </c>
      <c r="U429" s="11">
        <v>1.0102275116761728</v>
      </c>
      <c r="V429" s="10">
        <v>19150000</v>
      </c>
      <c r="W429" s="10">
        <v>18956126</v>
      </c>
    </row>
    <row r="430" spans="1:23" x14ac:dyDescent="0.25">
      <c r="A430" s="9" t="s">
        <v>1354</v>
      </c>
      <c r="B430" s="9" t="s">
        <v>1508</v>
      </c>
      <c r="C430" s="9" t="s">
        <v>1575</v>
      </c>
      <c r="D430" s="9">
        <v>33</v>
      </c>
      <c r="E430" s="9" t="s">
        <v>1576</v>
      </c>
      <c r="F430" s="9" t="s">
        <v>1577</v>
      </c>
      <c r="G430" s="9" t="s">
        <v>1578</v>
      </c>
      <c r="H430" s="10">
        <v>2800000</v>
      </c>
      <c r="I430" s="10">
        <v>3130310</v>
      </c>
      <c r="J430" s="10">
        <v>3200000</v>
      </c>
      <c r="K430" s="10">
        <v>2615575</v>
      </c>
      <c r="L430" s="10">
        <v>2200000</v>
      </c>
      <c r="M430" s="10">
        <v>785200</v>
      </c>
      <c r="N430" s="10">
        <v>3200000</v>
      </c>
      <c r="O430" s="10">
        <v>284395</v>
      </c>
      <c r="P430" s="10">
        <v>2400000</v>
      </c>
      <c r="Q430" s="10">
        <v>0</v>
      </c>
      <c r="R430" s="10">
        <v>0</v>
      </c>
      <c r="S430" s="10">
        <v>0</v>
      </c>
      <c r="T430" s="10">
        <v>6984520</v>
      </c>
      <c r="U430" s="11">
        <v>2.0248023616825228</v>
      </c>
      <c r="V430" s="10">
        <v>13800000</v>
      </c>
      <c r="W430" s="10">
        <v>6815480</v>
      </c>
    </row>
    <row r="431" spans="1:23" x14ac:dyDescent="0.25">
      <c r="A431" s="9" t="s">
        <v>1354</v>
      </c>
      <c r="B431" s="9" t="s">
        <v>1508</v>
      </c>
      <c r="C431" s="9" t="s">
        <v>1579</v>
      </c>
      <c r="D431" s="9">
        <v>31</v>
      </c>
      <c r="E431" s="9" t="s">
        <v>1342</v>
      </c>
      <c r="F431" s="9" t="s">
        <v>1580</v>
      </c>
      <c r="G431" s="9" t="s">
        <v>1581</v>
      </c>
      <c r="H431" s="10">
        <v>6500000</v>
      </c>
      <c r="I431" s="10">
        <v>9951835</v>
      </c>
      <c r="J431" s="10">
        <v>5525000</v>
      </c>
      <c r="K431" s="10">
        <v>5274695</v>
      </c>
      <c r="L431" s="10">
        <v>3350000</v>
      </c>
      <c r="M431" s="10">
        <v>1789344</v>
      </c>
      <c r="N431" s="10">
        <v>5625000</v>
      </c>
      <c r="O431" s="10">
        <v>7744002</v>
      </c>
      <c r="P431" s="10">
        <v>7250000</v>
      </c>
      <c r="Q431" s="10">
        <v>2590877</v>
      </c>
      <c r="R431" s="10">
        <v>8000000</v>
      </c>
      <c r="S431" s="10">
        <v>5088385</v>
      </c>
      <c r="T431" s="10">
        <v>3810862</v>
      </c>
      <c r="U431" s="11">
        <v>1.1174772893163807</v>
      </c>
      <c r="V431" s="10">
        <v>36250000</v>
      </c>
      <c r="W431" s="10">
        <v>32439138</v>
      </c>
    </row>
    <row r="432" spans="1:23" x14ac:dyDescent="0.25">
      <c r="A432" s="9" t="s">
        <v>1354</v>
      </c>
      <c r="B432" s="9" t="s">
        <v>1508</v>
      </c>
      <c r="C432" s="9" t="s">
        <v>1582</v>
      </c>
      <c r="D432" s="9">
        <v>28</v>
      </c>
      <c r="E432" s="9" t="s">
        <v>513</v>
      </c>
      <c r="F432" s="9" t="s">
        <v>1343</v>
      </c>
      <c r="G432" s="9" t="s">
        <v>1583</v>
      </c>
      <c r="H432" s="10">
        <v>0</v>
      </c>
      <c r="I432" s="10">
        <v>0</v>
      </c>
      <c r="J432" s="10">
        <v>5250000</v>
      </c>
      <c r="K432" s="10">
        <v>14803861</v>
      </c>
      <c r="L432" s="10">
        <v>6000000</v>
      </c>
      <c r="M432" s="10">
        <v>10856331</v>
      </c>
      <c r="N432" s="10">
        <v>9000000</v>
      </c>
      <c r="O432" s="10">
        <v>6758733</v>
      </c>
      <c r="P432" s="10">
        <v>9000000</v>
      </c>
      <c r="Q432" s="10">
        <v>12784934</v>
      </c>
      <c r="R432" s="10">
        <v>11250000</v>
      </c>
      <c r="S432" s="10">
        <v>10657557</v>
      </c>
      <c r="T432" s="10">
        <v>-15361416</v>
      </c>
      <c r="U432" s="11">
        <v>0.72500847454350248</v>
      </c>
      <c r="V432" s="10">
        <v>40500000</v>
      </c>
      <c r="W432" s="10">
        <v>55861416</v>
      </c>
    </row>
    <row r="433" spans="1:23" x14ac:dyDescent="0.25">
      <c r="A433" s="9" t="s">
        <v>1354</v>
      </c>
      <c r="B433" s="9" t="s">
        <v>1508</v>
      </c>
      <c r="C433" s="9" t="s">
        <v>1584</v>
      </c>
      <c r="D433" s="9">
        <v>37</v>
      </c>
      <c r="E433" s="9" t="s">
        <v>1585</v>
      </c>
      <c r="F433" s="9" t="s">
        <v>1586</v>
      </c>
      <c r="G433" s="9" t="s">
        <v>1587</v>
      </c>
      <c r="H433" s="10">
        <v>15000000</v>
      </c>
      <c r="I433" s="10">
        <v>10964878</v>
      </c>
      <c r="J433" s="10">
        <v>15000000</v>
      </c>
      <c r="K433" s="10">
        <v>9914773</v>
      </c>
      <c r="L433" s="10">
        <v>9750000</v>
      </c>
      <c r="M433" s="10">
        <v>8148370</v>
      </c>
      <c r="N433" s="10">
        <v>13000000</v>
      </c>
      <c r="O433" s="10">
        <v>217745</v>
      </c>
      <c r="P433" s="10">
        <v>7750000</v>
      </c>
      <c r="Q433" s="10">
        <v>0</v>
      </c>
      <c r="R433" s="10">
        <v>8500000</v>
      </c>
      <c r="S433" s="10">
        <v>0</v>
      </c>
      <c r="T433" s="10">
        <v>39754234</v>
      </c>
      <c r="U433" s="11">
        <v>2.3593158749885368</v>
      </c>
      <c r="V433" s="10">
        <v>69000000</v>
      </c>
      <c r="W433" s="10">
        <v>29245766</v>
      </c>
    </row>
    <row r="434" spans="1:23" x14ac:dyDescent="0.25">
      <c r="A434" s="9" t="s">
        <v>1354</v>
      </c>
      <c r="B434" s="9" t="s">
        <v>1508</v>
      </c>
      <c r="C434" s="9" t="s">
        <v>1588</v>
      </c>
      <c r="D434" s="9">
        <v>39</v>
      </c>
      <c r="E434" s="9" t="s">
        <v>1589</v>
      </c>
      <c r="F434" s="9" t="s">
        <v>1590</v>
      </c>
      <c r="G434" s="9" t="s">
        <v>1591</v>
      </c>
      <c r="H434" s="10">
        <v>9000000</v>
      </c>
      <c r="I434" s="10">
        <v>3584674</v>
      </c>
      <c r="J434" s="10">
        <v>7500000</v>
      </c>
      <c r="K434" s="10">
        <v>1077687</v>
      </c>
      <c r="L434" s="10">
        <v>5000000</v>
      </c>
      <c r="M434" s="10">
        <v>0</v>
      </c>
      <c r="N434" s="10">
        <v>6000000</v>
      </c>
      <c r="O434" s="10">
        <v>0</v>
      </c>
      <c r="P434" s="10">
        <v>5000000</v>
      </c>
      <c r="Q434" s="10">
        <v>0</v>
      </c>
      <c r="R434" s="10">
        <v>4500000</v>
      </c>
      <c r="S434" s="10">
        <v>0</v>
      </c>
      <c r="T434" s="10">
        <v>32337639</v>
      </c>
      <c r="U434" s="11">
        <v>7.935893423954087</v>
      </c>
      <c r="V434" s="10">
        <v>37000000</v>
      </c>
      <c r="W434" s="10">
        <v>4662361</v>
      </c>
    </row>
    <row r="435" spans="1:23" x14ac:dyDescent="0.25">
      <c r="A435" s="9" t="s">
        <v>1354</v>
      </c>
      <c r="B435" s="9" t="s">
        <v>1508</v>
      </c>
      <c r="C435" s="9" t="s">
        <v>1592</v>
      </c>
      <c r="D435" s="9">
        <v>24</v>
      </c>
      <c r="E435" s="9" t="s">
        <v>1166</v>
      </c>
      <c r="F435" s="9" t="s">
        <v>227</v>
      </c>
      <c r="G435" s="9" t="s">
        <v>1593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775000</v>
      </c>
      <c r="S435" s="10">
        <v>279840</v>
      </c>
      <c r="T435" s="10">
        <v>495160</v>
      </c>
      <c r="U435" s="11">
        <v>2.7694396798170384</v>
      </c>
      <c r="V435" s="10">
        <v>775000</v>
      </c>
      <c r="W435" s="10">
        <v>279840</v>
      </c>
    </row>
    <row r="436" spans="1:23" x14ac:dyDescent="0.25">
      <c r="A436" s="9" t="s">
        <v>1354</v>
      </c>
      <c r="B436" s="9" t="s">
        <v>1508</v>
      </c>
      <c r="C436" s="9" t="s">
        <v>1594</v>
      </c>
      <c r="D436" s="9">
        <v>30</v>
      </c>
      <c r="E436" s="9" t="s">
        <v>176</v>
      </c>
      <c r="F436" s="9" t="s">
        <v>1595</v>
      </c>
      <c r="G436" s="9" t="s">
        <v>1596</v>
      </c>
      <c r="H436" s="10">
        <v>0</v>
      </c>
      <c r="I436" s="10">
        <v>0</v>
      </c>
      <c r="J436" s="10">
        <v>401707.31707317068</v>
      </c>
      <c r="K436" s="10">
        <v>3618831</v>
      </c>
      <c r="L436" s="10">
        <v>1750000</v>
      </c>
      <c r="M436" s="10">
        <v>2841861</v>
      </c>
      <c r="N436" s="10">
        <v>3000000</v>
      </c>
      <c r="O436" s="10">
        <v>2900059</v>
      </c>
      <c r="P436" s="10">
        <v>3500000</v>
      </c>
      <c r="Q436" s="10">
        <v>3706689</v>
      </c>
      <c r="R436" s="10">
        <v>4000000</v>
      </c>
      <c r="S436" s="10">
        <v>2864868</v>
      </c>
      <c r="T436" s="10">
        <v>-3280600.6829268299</v>
      </c>
      <c r="U436" s="11">
        <v>0.79409130912314585</v>
      </c>
      <c r="V436" s="10">
        <v>12651707.31707317</v>
      </c>
      <c r="W436" s="10">
        <v>15932308</v>
      </c>
    </row>
    <row r="437" spans="1:23" x14ac:dyDescent="0.25">
      <c r="A437" s="9" t="s">
        <v>1354</v>
      </c>
      <c r="B437" s="9" t="s">
        <v>1508</v>
      </c>
      <c r="C437" s="9" t="s">
        <v>1597</v>
      </c>
      <c r="D437" s="9">
        <v>27</v>
      </c>
      <c r="E437" s="9" t="s">
        <v>999</v>
      </c>
      <c r="F437" s="9" t="s">
        <v>1598</v>
      </c>
      <c r="G437" s="9" t="s">
        <v>1599</v>
      </c>
      <c r="H437" s="10">
        <v>0</v>
      </c>
      <c r="I437" s="10">
        <v>0</v>
      </c>
      <c r="J437" s="10">
        <v>0</v>
      </c>
      <c r="K437" s="10">
        <v>0</v>
      </c>
      <c r="L437" s="10">
        <v>0</v>
      </c>
      <c r="M437" s="10">
        <v>0</v>
      </c>
      <c r="N437" s="10">
        <v>825092.98780487804</v>
      </c>
      <c r="O437" s="10">
        <v>998761</v>
      </c>
      <c r="P437" s="10">
        <v>825000</v>
      </c>
      <c r="Q437" s="10">
        <v>3487664</v>
      </c>
      <c r="R437" s="10">
        <v>850000</v>
      </c>
      <c r="S437" s="10">
        <v>2430988</v>
      </c>
      <c r="T437" s="10">
        <v>-4417320.0121951215</v>
      </c>
      <c r="U437" s="11">
        <v>0.36142022860350798</v>
      </c>
      <c r="V437" s="10">
        <v>2500092.987804878</v>
      </c>
      <c r="W437" s="10">
        <v>6917413</v>
      </c>
    </row>
    <row r="438" spans="1:23" x14ac:dyDescent="0.25">
      <c r="A438" s="9" t="s">
        <v>1354</v>
      </c>
      <c r="B438" s="9" t="s">
        <v>1508</v>
      </c>
      <c r="C438" s="9" t="s">
        <v>1600</v>
      </c>
      <c r="D438" s="9">
        <v>27</v>
      </c>
      <c r="E438" s="9" t="s">
        <v>1601</v>
      </c>
      <c r="F438" s="9" t="s">
        <v>1602</v>
      </c>
      <c r="G438" s="9" t="s">
        <v>1603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100000</v>
      </c>
      <c r="O438" s="10">
        <v>174680</v>
      </c>
      <c r="P438" s="10">
        <v>110000</v>
      </c>
      <c r="Q438" s="10">
        <v>399380</v>
      </c>
      <c r="R438" s="10">
        <v>0</v>
      </c>
      <c r="S438" s="10">
        <v>0</v>
      </c>
      <c r="T438" s="10">
        <v>-364060</v>
      </c>
      <c r="U438" s="11">
        <v>0.36581541999094169</v>
      </c>
      <c r="V438" s="10">
        <v>210000</v>
      </c>
      <c r="W438" s="10">
        <v>574060</v>
      </c>
    </row>
    <row r="439" spans="1:23" x14ac:dyDescent="0.25">
      <c r="A439" s="9" t="s">
        <v>1354</v>
      </c>
      <c r="B439" s="9" t="s">
        <v>1508</v>
      </c>
      <c r="C439" s="9" t="s">
        <v>1604</v>
      </c>
      <c r="D439" s="9">
        <v>29</v>
      </c>
      <c r="E439" s="9" t="s">
        <v>1605</v>
      </c>
      <c r="F439" s="9" t="s">
        <v>1606</v>
      </c>
      <c r="G439" s="9" t="s">
        <v>1607</v>
      </c>
      <c r="H439" s="10">
        <v>0</v>
      </c>
      <c r="I439" s="10">
        <v>0</v>
      </c>
      <c r="J439" s="10">
        <v>700000</v>
      </c>
      <c r="K439" s="10">
        <v>278052</v>
      </c>
      <c r="L439" s="10">
        <v>700000</v>
      </c>
      <c r="M439" s="10">
        <v>730522</v>
      </c>
      <c r="N439" s="10">
        <v>750000</v>
      </c>
      <c r="O439" s="10">
        <v>3766975</v>
      </c>
      <c r="P439" s="10">
        <v>3550000</v>
      </c>
      <c r="Q439" s="10">
        <v>5395577</v>
      </c>
      <c r="R439" s="10">
        <v>3750000</v>
      </c>
      <c r="S439" s="10">
        <v>379812</v>
      </c>
      <c r="T439" s="10">
        <v>-1100938</v>
      </c>
      <c r="U439" s="11">
        <v>0.89565496451595106</v>
      </c>
      <c r="V439" s="10">
        <v>9450000</v>
      </c>
      <c r="W439" s="10">
        <v>10550938</v>
      </c>
    </row>
    <row r="440" spans="1:23" x14ac:dyDescent="0.25">
      <c r="A440" s="9" t="s">
        <v>797</v>
      </c>
      <c r="B440" s="9" t="s">
        <v>1608</v>
      </c>
      <c r="C440" s="9" t="s">
        <v>1609</v>
      </c>
      <c r="D440" s="9">
        <v>26</v>
      </c>
      <c r="E440" s="9" t="s">
        <v>1610</v>
      </c>
      <c r="F440" s="9" t="s">
        <v>1259</v>
      </c>
      <c r="G440" s="9" t="s">
        <v>1611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v>775000</v>
      </c>
      <c r="S440" s="10">
        <v>929280</v>
      </c>
      <c r="T440" s="10">
        <v>-154280</v>
      </c>
      <c r="U440" s="11">
        <v>0.83397899449035817</v>
      </c>
      <c r="V440" s="10">
        <v>775000</v>
      </c>
      <c r="W440" s="10">
        <v>929280</v>
      </c>
    </row>
    <row r="441" spans="1:23" x14ac:dyDescent="0.25">
      <c r="A441" s="9" t="s">
        <v>1612</v>
      </c>
      <c r="B441" s="9" t="s">
        <v>1613</v>
      </c>
      <c r="C441" s="9" t="s">
        <v>1614</v>
      </c>
      <c r="D441" s="9">
        <v>27</v>
      </c>
      <c r="E441" s="9" t="s">
        <v>1079</v>
      </c>
      <c r="F441" s="9" t="s">
        <v>1615</v>
      </c>
      <c r="G441" s="9" t="s">
        <v>1616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100000</v>
      </c>
      <c r="S441" s="10">
        <v>143760</v>
      </c>
      <c r="T441" s="10">
        <v>-43760</v>
      </c>
      <c r="U441" s="11">
        <v>0.69560378408458545</v>
      </c>
      <c r="V441" s="10">
        <v>100000</v>
      </c>
      <c r="W441" s="10">
        <v>143760</v>
      </c>
    </row>
    <row r="442" spans="1:23" x14ac:dyDescent="0.25">
      <c r="A442" s="9" t="s">
        <v>1612</v>
      </c>
      <c r="B442" s="9" t="s">
        <v>1613</v>
      </c>
      <c r="C442" s="9" t="s">
        <v>1617</v>
      </c>
      <c r="D442" s="9">
        <v>34</v>
      </c>
      <c r="E442" s="9" t="s">
        <v>627</v>
      </c>
      <c r="F442" s="9" t="s">
        <v>1618</v>
      </c>
      <c r="G442" s="9" t="s">
        <v>1619</v>
      </c>
      <c r="H442" s="10">
        <v>300000</v>
      </c>
      <c r="I442" s="10">
        <v>902966</v>
      </c>
      <c r="J442" s="10">
        <v>400000</v>
      </c>
      <c r="K442" s="10">
        <v>960300</v>
      </c>
      <c r="L442" s="10">
        <v>400000</v>
      </c>
      <c r="M442" s="10">
        <v>391499</v>
      </c>
      <c r="N442" s="10">
        <v>400000</v>
      </c>
      <c r="O442" s="10">
        <v>419142</v>
      </c>
      <c r="P442" s="10">
        <v>300000</v>
      </c>
      <c r="Q442" s="10">
        <v>1179532</v>
      </c>
      <c r="R442" s="10">
        <v>325000</v>
      </c>
      <c r="S442" s="10">
        <v>560680</v>
      </c>
      <c r="T442" s="10">
        <v>-2289119</v>
      </c>
      <c r="U442" s="11">
        <v>0.48140976715852019</v>
      </c>
      <c r="V442" s="10">
        <v>2125000</v>
      </c>
      <c r="W442" s="10">
        <v>4414119</v>
      </c>
    </row>
    <row r="443" spans="1:23" x14ac:dyDescent="0.25">
      <c r="A443" s="9" t="s">
        <v>1612</v>
      </c>
      <c r="B443" s="9" t="s">
        <v>1613</v>
      </c>
      <c r="C443" s="9" t="s">
        <v>1620</v>
      </c>
      <c r="D443" s="9">
        <v>33</v>
      </c>
      <c r="E443" s="9" t="s">
        <v>655</v>
      </c>
      <c r="F443" s="9" t="s">
        <v>1621</v>
      </c>
      <c r="G443" s="9" t="s">
        <v>1622</v>
      </c>
      <c r="H443" s="10">
        <v>680000</v>
      </c>
      <c r="I443" s="10">
        <v>448676</v>
      </c>
      <c r="J443" s="10">
        <v>750000</v>
      </c>
      <c r="K443" s="10">
        <v>149776</v>
      </c>
      <c r="L443" s="10">
        <v>750000</v>
      </c>
      <c r="M443" s="10">
        <v>-426945</v>
      </c>
      <c r="N443" s="10">
        <v>275000</v>
      </c>
      <c r="O443" s="10">
        <v>491487</v>
      </c>
      <c r="P443" s="10">
        <v>300000</v>
      </c>
      <c r="Q443" s="10">
        <v>476142</v>
      </c>
      <c r="R443" s="10">
        <v>325000</v>
      </c>
      <c r="S443" s="10">
        <v>0</v>
      </c>
      <c r="T443" s="10">
        <v>1940864</v>
      </c>
      <c r="U443" s="11">
        <v>2.7038035844710375</v>
      </c>
      <c r="V443" s="10">
        <v>3080000</v>
      </c>
      <c r="W443" s="10">
        <v>1139136</v>
      </c>
    </row>
    <row r="444" spans="1:23" x14ac:dyDescent="0.25">
      <c r="A444" s="9" t="s">
        <v>1612</v>
      </c>
      <c r="B444" s="9" t="s">
        <v>1613</v>
      </c>
      <c r="C444" s="9" t="s">
        <v>1623</v>
      </c>
      <c r="D444" s="9">
        <v>28</v>
      </c>
      <c r="E444" s="9" t="s">
        <v>682</v>
      </c>
      <c r="F444" s="9" t="s">
        <v>1624</v>
      </c>
      <c r="G444" s="9" t="s">
        <v>1625</v>
      </c>
      <c r="H444" s="10">
        <v>0</v>
      </c>
      <c r="I444" s="10">
        <v>0</v>
      </c>
      <c r="J444" s="10">
        <v>0</v>
      </c>
      <c r="K444" s="10">
        <v>0</v>
      </c>
      <c r="L444" s="10">
        <v>7000000</v>
      </c>
      <c r="M444" s="10">
        <v>3299978</v>
      </c>
      <c r="N444" s="10">
        <v>7000000</v>
      </c>
      <c r="O444" s="10">
        <v>4939788</v>
      </c>
      <c r="P444" s="10">
        <v>4000000</v>
      </c>
      <c r="Q444" s="10">
        <v>5465046</v>
      </c>
      <c r="R444" s="10">
        <v>8000000</v>
      </c>
      <c r="S444" s="10">
        <v>3899902</v>
      </c>
      <c r="T444" s="10">
        <v>8395286</v>
      </c>
      <c r="U444" s="11">
        <v>1.4768771591518044</v>
      </c>
      <c r="V444" s="10">
        <v>26000000</v>
      </c>
      <c r="W444" s="10">
        <v>17604714</v>
      </c>
    </row>
    <row r="445" spans="1:23" x14ac:dyDescent="0.25">
      <c r="A445" s="9" t="s">
        <v>1612</v>
      </c>
      <c r="B445" s="9" t="s">
        <v>1613</v>
      </c>
      <c r="C445" s="9" t="s">
        <v>1626</v>
      </c>
      <c r="D445" s="9">
        <v>28</v>
      </c>
      <c r="E445" s="9" t="s">
        <v>1627</v>
      </c>
      <c r="F445" s="9" t="s">
        <v>1628</v>
      </c>
      <c r="G445" s="9" t="s">
        <v>1629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125000</v>
      </c>
      <c r="O445" s="10">
        <v>252595</v>
      </c>
      <c r="P445" s="10">
        <v>325000</v>
      </c>
      <c r="Q445" s="10">
        <v>249741</v>
      </c>
      <c r="R445" s="10">
        <v>450000</v>
      </c>
      <c r="S445" s="10">
        <v>310565</v>
      </c>
      <c r="T445" s="10">
        <v>87099</v>
      </c>
      <c r="U445" s="11">
        <v>1.1071458886137426</v>
      </c>
      <c r="V445" s="10">
        <v>900000</v>
      </c>
      <c r="W445" s="10">
        <v>812901</v>
      </c>
    </row>
    <row r="446" spans="1:23" x14ac:dyDescent="0.25">
      <c r="A446" s="9" t="s">
        <v>1612</v>
      </c>
      <c r="B446" s="9" t="s">
        <v>1613</v>
      </c>
      <c r="C446" s="9" t="s">
        <v>1630</v>
      </c>
      <c r="D446" s="9">
        <v>29</v>
      </c>
      <c r="E446" s="9" t="s">
        <v>587</v>
      </c>
      <c r="F446" s="9" t="s">
        <v>1631</v>
      </c>
      <c r="G446" s="9" t="s">
        <v>1632</v>
      </c>
      <c r="H446" s="10">
        <v>0</v>
      </c>
      <c r="I446" s="10">
        <v>0</v>
      </c>
      <c r="J446" s="10">
        <v>0</v>
      </c>
      <c r="K446" s="10">
        <v>0</v>
      </c>
      <c r="L446" s="10">
        <v>700000</v>
      </c>
      <c r="M446" s="10">
        <v>488541</v>
      </c>
      <c r="N446" s="10">
        <v>750000</v>
      </c>
      <c r="O446" s="10">
        <v>1057662</v>
      </c>
      <c r="P446" s="10">
        <v>750000</v>
      </c>
      <c r="Q446" s="10">
        <v>671701</v>
      </c>
      <c r="R446" s="10">
        <v>800000</v>
      </c>
      <c r="S446" s="10">
        <v>519145</v>
      </c>
      <c r="T446" s="10">
        <v>262951</v>
      </c>
      <c r="U446" s="11">
        <v>1.0960709874028562</v>
      </c>
      <c r="V446" s="10">
        <v>3000000</v>
      </c>
      <c r="W446" s="10">
        <v>2737049</v>
      </c>
    </row>
    <row r="447" spans="1:23" x14ac:dyDescent="0.25">
      <c r="A447" s="9" t="s">
        <v>1612</v>
      </c>
      <c r="B447" s="9" t="s">
        <v>1613</v>
      </c>
      <c r="C447" s="9" t="s">
        <v>1633</v>
      </c>
      <c r="D447" s="9">
        <v>31</v>
      </c>
      <c r="E447" s="9" t="s">
        <v>1634</v>
      </c>
      <c r="F447" s="9" t="s">
        <v>1635</v>
      </c>
      <c r="G447" s="9" t="s">
        <v>1636</v>
      </c>
      <c r="H447" s="10">
        <v>650000</v>
      </c>
      <c r="I447" s="10">
        <v>88368</v>
      </c>
      <c r="J447" s="10">
        <v>1000000</v>
      </c>
      <c r="K447" s="10">
        <v>1183815</v>
      </c>
      <c r="L447" s="10">
        <v>850000</v>
      </c>
      <c r="M447" s="10">
        <v>1776739</v>
      </c>
      <c r="N447" s="10">
        <v>2500000</v>
      </c>
      <c r="O447" s="10">
        <v>2636810</v>
      </c>
      <c r="P447" s="10">
        <v>3000000</v>
      </c>
      <c r="Q447" s="10">
        <v>1704772</v>
      </c>
      <c r="R447" s="10">
        <v>5100000</v>
      </c>
      <c r="S447" s="10">
        <v>1180347</v>
      </c>
      <c r="T447" s="10">
        <v>4529149</v>
      </c>
      <c r="U447" s="11">
        <v>1.5284363244676638</v>
      </c>
      <c r="V447" s="10">
        <v>13100000</v>
      </c>
      <c r="W447" s="10">
        <v>8570851</v>
      </c>
    </row>
    <row r="448" spans="1:23" x14ac:dyDescent="0.25">
      <c r="A448" s="9" t="s">
        <v>1612</v>
      </c>
      <c r="B448" s="9" t="s">
        <v>1613</v>
      </c>
      <c r="C448" s="9" t="s">
        <v>1637</v>
      </c>
      <c r="D448" s="9">
        <v>25</v>
      </c>
      <c r="E448" s="9" t="s">
        <v>1638</v>
      </c>
      <c r="F448" s="9" t="s">
        <v>1639</v>
      </c>
      <c r="G448" s="9" t="s">
        <v>1640</v>
      </c>
      <c r="H448" s="10">
        <v>0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5000000</v>
      </c>
      <c r="O448" s="10">
        <v>5253770</v>
      </c>
      <c r="P448" s="10">
        <v>7000000</v>
      </c>
      <c r="Q448" s="10">
        <v>11879639</v>
      </c>
      <c r="R448" s="10">
        <v>10000000</v>
      </c>
      <c r="S448" s="10">
        <v>9841743</v>
      </c>
      <c r="T448" s="10">
        <v>-4975152</v>
      </c>
      <c r="U448" s="11">
        <v>0.81556537661029671</v>
      </c>
      <c r="V448" s="10">
        <v>22000000</v>
      </c>
      <c r="W448" s="10">
        <v>26975152</v>
      </c>
    </row>
    <row r="449" spans="1:23" x14ac:dyDescent="0.25">
      <c r="A449" s="9" t="s">
        <v>1612</v>
      </c>
      <c r="B449" s="9" t="s">
        <v>1613</v>
      </c>
      <c r="C449" s="9" t="s">
        <v>1641</v>
      </c>
      <c r="D449" s="9">
        <v>37</v>
      </c>
      <c r="E449" s="9" t="s">
        <v>308</v>
      </c>
      <c r="F449" s="9" t="s">
        <v>1642</v>
      </c>
      <c r="G449" s="9" t="s">
        <v>1643</v>
      </c>
      <c r="H449" s="10">
        <v>650000</v>
      </c>
      <c r="I449" s="10">
        <v>853462</v>
      </c>
      <c r="J449" s="10">
        <v>700000</v>
      </c>
      <c r="K449" s="10">
        <v>236199</v>
      </c>
      <c r="L449" s="10">
        <v>700000</v>
      </c>
      <c r="M449" s="10">
        <v>158064</v>
      </c>
      <c r="N449" s="10">
        <v>350000</v>
      </c>
      <c r="O449" s="10">
        <v>417264</v>
      </c>
      <c r="P449" s="10">
        <v>450000</v>
      </c>
      <c r="Q449" s="10">
        <v>678122</v>
      </c>
      <c r="R449" s="10">
        <v>450000</v>
      </c>
      <c r="S449" s="10">
        <v>142520</v>
      </c>
      <c r="T449" s="10">
        <v>814369</v>
      </c>
      <c r="U449" s="11">
        <v>1.3276306901547335</v>
      </c>
      <c r="V449" s="10">
        <v>3300000</v>
      </c>
      <c r="W449" s="10">
        <v>2485631</v>
      </c>
    </row>
    <row r="450" spans="1:23" x14ac:dyDescent="0.25">
      <c r="A450" s="9" t="s">
        <v>1612</v>
      </c>
      <c r="B450" s="9" t="s">
        <v>1613</v>
      </c>
      <c r="C450" s="9" t="s">
        <v>1644</v>
      </c>
      <c r="D450" s="9">
        <v>27</v>
      </c>
      <c r="E450" s="9" t="s">
        <v>740</v>
      </c>
      <c r="F450" s="9" t="s">
        <v>1645</v>
      </c>
      <c r="G450" s="9" t="s">
        <v>1646</v>
      </c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300000</v>
      </c>
      <c r="Q450" s="10">
        <v>57520</v>
      </c>
      <c r="R450" s="10">
        <v>0</v>
      </c>
      <c r="S450" s="10">
        <v>0</v>
      </c>
      <c r="T450" s="10">
        <v>242480</v>
      </c>
      <c r="U450" s="11">
        <v>5.2155771905424197</v>
      </c>
      <c r="V450" s="10">
        <v>300000</v>
      </c>
      <c r="W450" s="10">
        <v>57520</v>
      </c>
    </row>
    <row r="451" spans="1:23" x14ac:dyDescent="0.25">
      <c r="A451" s="9" t="s">
        <v>1612</v>
      </c>
      <c r="B451" s="9" t="s">
        <v>1613</v>
      </c>
      <c r="C451" s="9" t="s">
        <v>1647</v>
      </c>
      <c r="D451" s="9">
        <v>25</v>
      </c>
      <c r="E451" s="9" t="s">
        <v>1401</v>
      </c>
      <c r="F451" s="9" t="s">
        <v>1648</v>
      </c>
      <c r="G451" s="9" t="s">
        <v>1649</v>
      </c>
      <c r="H451" s="10">
        <v>0</v>
      </c>
      <c r="I451" s="10">
        <v>0</v>
      </c>
      <c r="J451" s="10">
        <v>0</v>
      </c>
      <c r="K451" s="10">
        <v>0</v>
      </c>
      <c r="L451" s="10">
        <v>0</v>
      </c>
      <c r="M451" s="10">
        <v>0</v>
      </c>
      <c r="N451" s="10">
        <v>0</v>
      </c>
      <c r="O451" s="10">
        <v>0</v>
      </c>
      <c r="P451" s="10">
        <v>0</v>
      </c>
      <c r="Q451" s="10">
        <v>0</v>
      </c>
      <c r="R451" s="10">
        <v>140000</v>
      </c>
      <c r="S451" s="10">
        <v>106520</v>
      </c>
      <c r="T451" s="10">
        <v>33480</v>
      </c>
      <c r="U451" s="11">
        <v>1.3143071723619977</v>
      </c>
      <c r="V451" s="10">
        <v>140000</v>
      </c>
      <c r="W451" s="10">
        <v>106520</v>
      </c>
    </row>
    <row r="452" spans="1:23" x14ac:dyDescent="0.25">
      <c r="A452" s="9" t="s">
        <v>1612</v>
      </c>
      <c r="B452" s="9" t="s">
        <v>1613</v>
      </c>
      <c r="C452" s="9" t="s">
        <v>1650</v>
      </c>
      <c r="D452" s="9">
        <v>24</v>
      </c>
      <c r="E452" s="9" t="s">
        <v>1651</v>
      </c>
      <c r="F452" s="9" t="s">
        <v>1652</v>
      </c>
      <c r="G452" s="9" t="s">
        <v>1653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3000000</v>
      </c>
      <c r="S452" s="10">
        <v>5512204</v>
      </c>
      <c r="T452" s="10">
        <v>-2512204</v>
      </c>
      <c r="U452" s="11">
        <v>0.54424691103594858</v>
      </c>
      <c r="V452" s="10">
        <v>3000000</v>
      </c>
      <c r="W452" s="10">
        <v>5512204</v>
      </c>
    </row>
    <row r="453" spans="1:23" x14ac:dyDescent="0.25">
      <c r="A453" s="9" t="s">
        <v>1612</v>
      </c>
      <c r="B453" s="9" t="s">
        <v>1613</v>
      </c>
      <c r="C453" s="9" t="s">
        <v>1654</v>
      </c>
      <c r="D453" s="9">
        <v>30</v>
      </c>
      <c r="E453" s="9" t="s">
        <v>1655</v>
      </c>
      <c r="F453" s="9" t="s">
        <v>1656</v>
      </c>
      <c r="G453" s="9" t="s">
        <v>1657</v>
      </c>
      <c r="H453" s="10">
        <v>401829.26829268294</v>
      </c>
      <c r="I453" s="10">
        <v>-33290</v>
      </c>
      <c r="J453" s="10">
        <v>451829.26829268294</v>
      </c>
      <c r="K453" s="10">
        <v>140263</v>
      </c>
      <c r="L453" s="10">
        <v>850000</v>
      </c>
      <c r="M453" s="10">
        <v>-220024</v>
      </c>
      <c r="N453" s="10">
        <v>900000</v>
      </c>
      <c r="O453" s="10">
        <v>-998210</v>
      </c>
      <c r="P453" s="10">
        <v>975000</v>
      </c>
      <c r="Q453" s="10">
        <v>-353983</v>
      </c>
      <c r="R453" s="10">
        <v>1000000</v>
      </c>
      <c r="S453" s="10">
        <v>-691183</v>
      </c>
      <c r="T453" s="10">
        <v>6735085.5365853664</v>
      </c>
      <c r="U453" s="11">
        <v>-2.1232615509754638</v>
      </c>
      <c r="V453" s="10">
        <v>4578658.5365853664</v>
      </c>
      <c r="W453" s="10">
        <v>-2156427</v>
      </c>
    </row>
    <row r="454" spans="1:23" x14ac:dyDescent="0.25">
      <c r="A454" s="9" t="s">
        <v>1612</v>
      </c>
      <c r="B454" s="9" t="s">
        <v>1613</v>
      </c>
      <c r="C454" s="9" t="s">
        <v>1658</v>
      </c>
      <c r="D454" s="9">
        <v>25</v>
      </c>
      <c r="E454" s="9" t="s">
        <v>1659</v>
      </c>
      <c r="F454" s="9" t="s">
        <v>1660</v>
      </c>
      <c r="G454" s="9" t="s">
        <v>1661</v>
      </c>
      <c r="H454" s="10">
        <v>0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3098000</v>
      </c>
      <c r="S454" s="10">
        <v>4556105</v>
      </c>
      <c r="T454" s="10">
        <v>-1458105</v>
      </c>
      <c r="U454" s="11">
        <v>0.67996676986153748</v>
      </c>
      <c r="V454" s="10">
        <v>3098000</v>
      </c>
      <c r="W454" s="10">
        <v>4556105</v>
      </c>
    </row>
    <row r="455" spans="1:23" x14ac:dyDescent="0.25">
      <c r="A455" s="9" t="s">
        <v>1612</v>
      </c>
      <c r="B455" s="9" t="s">
        <v>1613</v>
      </c>
      <c r="C455" s="9" t="s">
        <v>1662</v>
      </c>
      <c r="D455" s="9">
        <v>31</v>
      </c>
      <c r="E455" s="9" t="s">
        <v>1663</v>
      </c>
      <c r="F455" s="9" t="s">
        <v>1664</v>
      </c>
      <c r="G455" s="9" t="s">
        <v>1665</v>
      </c>
      <c r="H455" s="10">
        <v>275000</v>
      </c>
      <c r="I455" s="10">
        <v>444645</v>
      </c>
      <c r="J455" s="10">
        <v>700000</v>
      </c>
      <c r="K455" s="10">
        <v>813547</v>
      </c>
      <c r="L455" s="10">
        <v>425000</v>
      </c>
      <c r="M455" s="10">
        <v>263350</v>
      </c>
      <c r="N455" s="10">
        <v>425000</v>
      </c>
      <c r="O455" s="10">
        <v>309560</v>
      </c>
      <c r="P455" s="10">
        <v>450000</v>
      </c>
      <c r="Q455" s="10">
        <v>134280</v>
      </c>
      <c r="R455" s="10">
        <v>450000</v>
      </c>
      <c r="S455" s="10">
        <v>193720</v>
      </c>
      <c r="T455" s="10">
        <v>565898</v>
      </c>
      <c r="U455" s="11">
        <v>1.2620987799557408</v>
      </c>
      <c r="V455" s="10">
        <v>2725000</v>
      </c>
      <c r="W455" s="10">
        <v>2159102</v>
      </c>
    </row>
    <row r="456" spans="1:23" x14ac:dyDescent="0.25">
      <c r="A456" s="9" t="s">
        <v>1612</v>
      </c>
      <c r="B456" s="9" t="s">
        <v>1613</v>
      </c>
      <c r="C456" s="9" t="s">
        <v>1666</v>
      </c>
      <c r="D456" s="9">
        <v>26</v>
      </c>
      <c r="E456" s="9" t="s">
        <v>1249</v>
      </c>
      <c r="F456" s="9" t="s">
        <v>1667</v>
      </c>
      <c r="G456" s="9" t="s">
        <v>1668</v>
      </c>
      <c r="H456" s="10">
        <v>0</v>
      </c>
      <c r="I456" s="10">
        <v>0</v>
      </c>
      <c r="J456" s="10">
        <v>0</v>
      </c>
      <c r="K456" s="10">
        <v>0</v>
      </c>
      <c r="L456" s="10">
        <v>0</v>
      </c>
      <c r="M456" s="10">
        <v>0</v>
      </c>
      <c r="N456" s="10">
        <v>0</v>
      </c>
      <c r="O456" s="10">
        <v>0</v>
      </c>
      <c r="P456" s="10">
        <v>750000</v>
      </c>
      <c r="Q456" s="10">
        <v>141200</v>
      </c>
      <c r="R456" s="10">
        <v>775000</v>
      </c>
      <c r="S456" s="10">
        <v>2569047</v>
      </c>
      <c r="T456" s="10">
        <v>-1185247</v>
      </c>
      <c r="U456" s="11">
        <v>0.56267934251011065</v>
      </c>
      <c r="V456" s="10">
        <v>1525000</v>
      </c>
      <c r="W456" s="10">
        <v>2710247</v>
      </c>
    </row>
    <row r="457" spans="1:23" x14ac:dyDescent="0.25">
      <c r="A457" s="9" t="s">
        <v>1612</v>
      </c>
      <c r="B457" s="9" t="s">
        <v>1613</v>
      </c>
      <c r="C457" s="9" t="s">
        <v>1669</v>
      </c>
      <c r="D457" s="9">
        <v>34</v>
      </c>
      <c r="E457" s="9" t="s">
        <v>316</v>
      </c>
      <c r="F457" s="9" t="s">
        <v>1670</v>
      </c>
      <c r="G457" s="9" t="s">
        <v>1671</v>
      </c>
      <c r="H457" s="10">
        <v>4750000</v>
      </c>
      <c r="I457" s="10">
        <v>5587027</v>
      </c>
      <c r="J457" s="10">
        <v>5000000</v>
      </c>
      <c r="K457" s="10">
        <v>3042079</v>
      </c>
      <c r="L457" s="10">
        <v>4000000</v>
      </c>
      <c r="M457" s="10">
        <v>1199770</v>
      </c>
      <c r="N457" s="10">
        <v>2800000</v>
      </c>
      <c r="O457" s="10">
        <v>1548404</v>
      </c>
      <c r="P457" s="10">
        <v>4200000</v>
      </c>
      <c r="Q457" s="10">
        <v>2768077</v>
      </c>
      <c r="R457" s="10">
        <v>4200000</v>
      </c>
      <c r="S457" s="10">
        <v>3297835</v>
      </c>
      <c r="T457" s="10">
        <v>7506808</v>
      </c>
      <c r="U457" s="11">
        <v>1.4303574712701665</v>
      </c>
      <c r="V457" s="10">
        <v>24950000</v>
      </c>
      <c r="W457" s="10">
        <v>17443192</v>
      </c>
    </row>
    <row r="458" spans="1:23" x14ac:dyDescent="0.25">
      <c r="A458" s="9" t="s">
        <v>1612</v>
      </c>
      <c r="B458" s="9" t="s">
        <v>1613</v>
      </c>
      <c r="C458" s="9" t="s">
        <v>1672</v>
      </c>
      <c r="D458" s="9">
        <v>33</v>
      </c>
      <c r="E458" s="9" t="s">
        <v>172</v>
      </c>
      <c r="F458" s="9" t="s">
        <v>1673</v>
      </c>
      <c r="G458" s="9" t="s">
        <v>1674</v>
      </c>
      <c r="H458" s="10">
        <v>6500000</v>
      </c>
      <c r="I458" s="10">
        <v>11062791</v>
      </c>
      <c r="J458" s="10">
        <v>13500000</v>
      </c>
      <c r="K458" s="10">
        <v>6383314</v>
      </c>
      <c r="L458" s="10">
        <v>9000000</v>
      </c>
      <c r="M458" s="10">
        <v>298269</v>
      </c>
      <c r="N458" s="10">
        <v>13000000</v>
      </c>
      <c r="O458" s="10">
        <v>5130730</v>
      </c>
      <c r="P458" s="10">
        <v>13000000</v>
      </c>
      <c r="Q458" s="10">
        <v>6094286</v>
      </c>
      <c r="R458" s="10">
        <v>8450000</v>
      </c>
      <c r="S458" s="10">
        <v>8536228</v>
      </c>
      <c r="T458" s="10">
        <v>25944382</v>
      </c>
      <c r="U458" s="11">
        <v>1.6917465538096186</v>
      </c>
      <c r="V458" s="10">
        <v>63450000</v>
      </c>
      <c r="W458" s="10">
        <v>37505618</v>
      </c>
    </row>
    <row r="459" spans="1:23" x14ac:dyDescent="0.25">
      <c r="A459" s="9" t="s">
        <v>1612</v>
      </c>
      <c r="B459" s="9" t="s">
        <v>1613</v>
      </c>
      <c r="C459" s="9" t="s">
        <v>1675</v>
      </c>
      <c r="D459" s="9">
        <v>28</v>
      </c>
      <c r="E459" s="9" t="s">
        <v>1259</v>
      </c>
      <c r="F459" s="9" t="s">
        <v>1676</v>
      </c>
      <c r="G459" s="9" t="s">
        <v>1677</v>
      </c>
      <c r="H459" s="10">
        <v>0</v>
      </c>
      <c r="I459" s="10">
        <v>0</v>
      </c>
      <c r="J459" s="10">
        <v>0</v>
      </c>
      <c r="K459" s="10">
        <v>0</v>
      </c>
      <c r="L459" s="10">
        <v>700000</v>
      </c>
      <c r="M459" s="10">
        <v>18006</v>
      </c>
      <c r="N459" s="10">
        <v>775000</v>
      </c>
      <c r="O459" s="10">
        <v>-297082</v>
      </c>
      <c r="P459" s="10">
        <v>426219.51219512196</v>
      </c>
      <c r="Q459" s="10">
        <v>404380</v>
      </c>
      <c r="R459" s="10">
        <v>433231.70731707319</v>
      </c>
      <c r="S459" s="10">
        <v>747676</v>
      </c>
      <c r="T459" s="10">
        <v>1461471.2195121953</v>
      </c>
      <c r="U459" s="11">
        <v>2.6741176424570958</v>
      </c>
      <c r="V459" s="10">
        <v>2334451.2195121953</v>
      </c>
      <c r="W459" s="10">
        <v>872980</v>
      </c>
    </row>
    <row r="460" spans="1:23" x14ac:dyDescent="0.25">
      <c r="A460" s="9" t="s">
        <v>1612</v>
      </c>
      <c r="B460" s="9" t="s">
        <v>1613</v>
      </c>
      <c r="C460" s="9" t="s">
        <v>1678</v>
      </c>
      <c r="D460" s="9">
        <v>27</v>
      </c>
      <c r="E460" s="9" t="s">
        <v>262</v>
      </c>
      <c r="F460" s="9" t="s">
        <v>1679</v>
      </c>
      <c r="G460" s="9" t="s">
        <v>1680</v>
      </c>
      <c r="H460" s="10">
        <v>0</v>
      </c>
      <c r="I460" s="10">
        <v>0</v>
      </c>
      <c r="J460" s="10">
        <v>0</v>
      </c>
      <c r="K460" s="10">
        <v>0</v>
      </c>
      <c r="L460" s="10">
        <v>0</v>
      </c>
      <c r="M460" s="10">
        <v>0</v>
      </c>
      <c r="N460" s="10">
        <v>0</v>
      </c>
      <c r="O460" s="10">
        <v>0</v>
      </c>
      <c r="P460" s="10">
        <v>120000</v>
      </c>
      <c r="Q460" s="10">
        <v>369660</v>
      </c>
      <c r="R460" s="10">
        <v>150000</v>
      </c>
      <c r="S460" s="10">
        <v>14960</v>
      </c>
      <c r="T460" s="10">
        <v>-114620</v>
      </c>
      <c r="U460" s="11">
        <v>0.70199157610108676</v>
      </c>
      <c r="V460" s="10">
        <v>270000</v>
      </c>
      <c r="W460" s="10">
        <v>384620</v>
      </c>
    </row>
    <row r="461" spans="1:23" x14ac:dyDescent="0.25">
      <c r="A461" s="9" t="s">
        <v>1612</v>
      </c>
      <c r="B461" s="9" t="s">
        <v>1613</v>
      </c>
      <c r="C461" s="9" t="s">
        <v>1681</v>
      </c>
      <c r="D461" s="9">
        <v>29</v>
      </c>
      <c r="E461" s="9" t="s">
        <v>1682</v>
      </c>
      <c r="F461" s="9" t="s">
        <v>1683</v>
      </c>
      <c r="G461" s="9" t="s">
        <v>1684</v>
      </c>
      <c r="H461" s="10">
        <v>609756.09756097558</v>
      </c>
      <c r="I461" s="10">
        <v>2315388</v>
      </c>
      <c r="J461" s="10">
        <v>653902.43902439019</v>
      </c>
      <c r="K461" s="10">
        <v>1438308</v>
      </c>
      <c r="L461" s="10">
        <v>900000</v>
      </c>
      <c r="M461" s="10">
        <v>5564658</v>
      </c>
      <c r="N461" s="10">
        <v>1100000</v>
      </c>
      <c r="O461" s="10">
        <v>8817427</v>
      </c>
      <c r="P461" s="10">
        <v>3000000</v>
      </c>
      <c r="Q461" s="10">
        <v>10790462</v>
      </c>
      <c r="R461" s="10">
        <v>5000000</v>
      </c>
      <c r="S461" s="10">
        <v>10038266</v>
      </c>
      <c r="T461" s="10">
        <v>-27700850.463414632</v>
      </c>
      <c r="U461" s="11">
        <v>0.28907482284931052</v>
      </c>
      <c r="V461" s="10">
        <v>11263658.536585366</v>
      </c>
      <c r="W461" s="10">
        <v>38964509</v>
      </c>
    </row>
    <row r="462" spans="1:23" x14ac:dyDescent="0.25">
      <c r="A462" s="9" t="s">
        <v>1612</v>
      </c>
      <c r="B462" s="9" t="s">
        <v>1613</v>
      </c>
      <c r="C462" s="9" t="s">
        <v>1685</v>
      </c>
      <c r="D462" s="9">
        <v>25</v>
      </c>
      <c r="E462" s="9" t="s">
        <v>1686</v>
      </c>
      <c r="F462" s="9" t="s">
        <v>1687</v>
      </c>
      <c r="G462" s="9" t="s">
        <v>1688</v>
      </c>
      <c r="H462" s="10">
        <v>0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200000</v>
      </c>
      <c r="S462" s="10">
        <v>971680</v>
      </c>
      <c r="T462" s="10">
        <v>-771680</v>
      </c>
      <c r="U462" s="11">
        <v>0.20582907953235632</v>
      </c>
      <c r="V462" s="10">
        <v>200000</v>
      </c>
      <c r="W462" s="10">
        <v>971680</v>
      </c>
    </row>
    <row r="463" spans="1:23" x14ac:dyDescent="0.25">
      <c r="A463" s="9" t="s">
        <v>1689</v>
      </c>
      <c r="B463" s="9" t="s">
        <v>1690</v>
      </c>
      <c r="C463" s="9" t="s">
        <v>1691</v>
      </c>
      <c r="D463" s="9">
        <v>35</v>
      </c>
      <c r="E463" s="9" t="s">
        <v>1692</v>
      </c>
      <c r="F463" s="9" t="s">
        <v>1693</v>
      </c>
      <c r="G463" s="9" t="s">
        <v>1694</v>
      </c>
      <c r="H463" s="10">
        <v>5850000</v>
      </c>
      <c r="I463" s="10">
        <v>6087358</v>
      </c>
      <c r="J463" s="10">
        <v>5850000</v>
      </c>
      <c r="K463" s="10">
        <v>4897395</v>
      </c>
      <c r="L463" s="10">
        <v>4350000</v>
      </c>
      <c r="M463" s="10">
        <v>1679624</v>
      </c>
      <c r="N463" s="10">
        <v>5350000</v>
      </c>
      <c r="O463" s="10">
        <v>5632654</v>
      </c>
      <c r="P463" s="10">
        <v>5350000</v>
      </c>
      <c r="Q463" s="10">
        <v>6473644</v>
      </c>
      <c r="R463" s="10">
        <v>5350000</v>
      </c>
      <c r="S463" s="10">
        <v>2513104</v>
      </c>
      <c r="T463" s="10">
        <v>4816221</v>
      </c>
      <c r="U463" s="11">
        <v>1.1765232374884727</v>
      </c>
      <c r="V463" s="10">
        <v>32100000</v>
      </c>
      <c r="W463" s="10">
        <v>27283779</v>
      </c>
    </row>
    <row r="464" spans="1:23" x14ac:dyDescent="0.25">
      <c r="A464" s="9" t="s">
        <v>1689</v>
      </c>
      <c r="B464" s="9" t="s">
        <v>1690</v>
      </c>
      <c r="C464" s="9" t="s">
        <v>1695</v>
      </c>
      <c r="D464" s="9">
        <v>27</v>
      </c>
      <c r="E464" s="9" t="s">
        <v>846</v>
      </c>
      <c r="F464" s="9" t="s">
        <v>1696</v>
      </c>
      <c r="G464" s="9" t="s">
        <v>1697</v>
      </c>
      <c r="H464" s="10">
        <v>0</v>
      </c>
      <c r="I464" s="10">
        <v>0</v>
      </c>
      <c r="J464" s="10">
        <v>0</v>
      </c>
      <c r="K464" s="10">
        <v>0</v>
      </c>
      <c r="L464" s="10">
        <v>4000000</v>
      </c>
      <c r="M464" s="10">
        <v>6445042</v>
      </c>
      <c r="N464" s="10">
        <v>7000000</v>
      </c>
      <c r="O464" s="10">
        <v>5330571</v>
      </c>
      <c r="P464" s="10">
        <v>10000000</v>
      </c>
      <c r="Q464" s="10">
        <v>5450386</v>
      </c>
      <c r="R464" s="10">
        <v>9150000</v>
      </c>
      <c r="S464" s="10">
        <v>8380446</v>
      </c>
      <c r="T464" s="10">
        <v>4543555</v>
      </c>
      <c r="U464" s="11">
        <v>1.1774379457984112</v>
      </c>
      <c r="V464" s="10">
        <v>30150000</v>
      </c>
      <c r="W464" s="10">
        <v>25606445</v>
      </c>
    </row>
    <row r="465" spans="1:23" x14ac:dyDescent="0.25">
      <c r="A465" s="9" t="s">
        <v>1689</v>
      </c>
      <c r="B465" s="9" t="s">
        <v>1690</v>
      </c>
      <c r="C465" s="9" t="s">
        <v>1698</v>
      </c>
      <c r="D465" s="9">
        <v>28</v>
      </c>
      <c r="E465" s="9" t="s">
        <v>389</v>
      </c>
      <c r="F465" s="9" t="s">
        <v>1699</v>
      </c>
      <c r="G465" s="9" t="s">
        <v>1700</v>
      </c>
      <c r="H465" s="10">
        <v>0</v>
      </c>
      <c r="I465" s="10">
        <v>0</v>
      </c>
      <c r="J465" s="10">
        <v>0</v>
      </c>
      <c r="K465" s="10">
        <v>0</v>
      </c>
      <c r="L465" s="10">
        <v>100000</v>
      </c>
      <c r="M465" s="10">
        <v>248130</v>
      </c>
      <c r="N465" s="10">
        <v>750000</v>
      </c>
      <c r="O465" s="10">
        <v>1688994</v>
      </c>
      <c r="P465" s="10">
        <v>400000</v>
      </c>
      <c r="Q465" s="10">
        <v>314989</v>
      </c>
      <c r="R465" s="10">
        <v>0</v>
      </c>
      <c r="S465" s="10">
        <v>0</v>
      </c>
      <c r="T465" s="10">
        <v>-1002113</v>
      </c>
      <c r="U465" s="11">
        <v>0.55503431666173053</v>
      </c>
      <c r="V465" s="10">
        <v>1250000</v>
      </c>
      <c r="W465" s="10">
        <v>2252113</v>
      </c>
    </row>
    <row r="466" spans="1:23" x14ac:dyDescent="0.25">
      <c r="A466" s="9" t="s">
        <v>1689</v>
      </c>
      <c r="B466" s="9" t="s">
        <v>1690</v>
      </c>
      <c r="C466" s="9" t="s">
        <v>1701</v>
      </c>
      <c r="D466" s="9">
        <v>29</v>
      </c>
      <c r="E466" s="9" t="s">
        <v>1209</v>
      </c>
      <c r="F466" s="9" t="s">
        <v>1702</v>
      </c>
      <c r="G466" s="9" t="s">
        <v>1703</v>
      </c>
      <c r="H466" s="10">
        <v>0</v>
      </c>
      <c r="I466" s="10">
        <v>0</v>
      </c>
      <c r="J466" s="10">
        <v>700000</v>
      </c>
      <c r="K466" s="10">
        <v>90427</v>
      </c>
      <c r="L466" s="10">
        <v>0</v>
      </c>
      <c r="M466" s="10">
        <v>0</v>
      </c>
      <c r="N466" s="10">
        <v>0</v>
      </c>
      <c r="O466" s="10">
        <v>0</v>
      </c>
      <c r="P466" s="10">
        <v>750000</v>
      </c>
      <c r="Q466" s="10">
        <v>160464</v>
      </c>
      <c r="R466" s="10">
        <v>1000000</v>
      </c>
      <c r="S466" s="10">
        <v>278571</v>
      </c>
      <c r="T466" s="10">
        <v>1920538</v>
      </c>
      <c r="U466" s="11">
        <v>4.6273386947505202</v>
      </c>
      <c r="V466" s="10">
        <v>2450000</v>
      </c>
      <c r="W466" s="10">
        <v>529462</v>
      </c>
    </row>
    <row r="467" spans="1:23" x14ac:dyDescent="0.25">
      <c r="A467" s="9" t="s">
        <v>1689</v>
      </c>
      <c r="B467" s="9" t="s">
        <v>1690</v>
      </c>
      <c r="C467" s="9" t="s">
        <v>1704</v>
      </c>
      <c r="D467" s="9">
        <v>26</v>
      </c>
      <c r="E467" s="9" t="s">
        <v>1705</v>
      </c>
      <c r="F467" s="9" t="s">
        <v>1706</v>
      </c>
      <c r="G467" s="9" t="s">
        <v>1707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2400000</v>
      </c>
      <c r="O467" s="10">
        <v>3781548</v>
      </c>
      <c r="P467" s="10">
        <v>2400000</v>
      </c>
      <c r="Q467" s="10">
        <v>1604357</v>
      </c>
      <c r="R467" s="10">
        <v>2500000</v>
      </c>
      <c r="S467" s="10">
        <v>2640899</v>
      </c>
      <c r="T467" s="10">
        <v>-726804</v>
      </c>
      <c r="U467" s="11">
        <v>0.9094528781318193</v>
      </c>
      <c r="V467" s="10">
        <v>7300000</v>
      </c>
      <c r="W467" s="10">
        <v>8026804</v>
      </c>
    </row>
    <row r="468" spans="1:23" x14ac:dyDescent="0.25">
      <c r="A468" s="9" t="s">
        <v>1689</v>
      </c>
      <c r="B468" s="9" t="s">
        <v>1690</v>
      </c>
      <c r="C468" s="9" t="s">
        <v>1708</v>
      </c>
      <c r="D468" s="9">
        <v>30</v>
      </c>
      <c r="E468" s="9" t="s">
        <v>289</v>
      </c>
      <c r="F468" s="9" t="s">
        <v>1709</v>
      </c>
      <c r="G468" s="9" t="s">
        <v>1710</v>
      </c>
      <c r="H468" s="10">
        <v>6000000</v>
      </c>
      <c r="I468" s="10">
        <v>5710236</v>
      </c>
      <c r="J468" s="10">
        <v>6000000</v>
      </c>
      <c r="K468" s="10">
        <v>4878137</v>
      </c>
      <c r="L468" s="10">
        <v>6000000</v>
      </c>
      <c r="M468" s="10">
        <v>3152535</v>
      </c>
      <c r="N468" s="10">
        <v>6000000</v>
      </c>
      <c r="O468" s="10">
        <v>10358170</v>
      </c>
      <c r="P468" s="10">
        <v>10000000</v>
      </c>
      <c r="Q468" s="10">
        <v>4024880</v>
      </c>
      <c r="R468" s="10">
        <v>10000000</v>
      </c>
      <c r="S468" s="10">
        <v>11014034</v>
      </c>
      <c r="T468" s="10">
        <v>4862008</v>
      </c>
      <c r="U468" s="11">
        <v>1.1242273236705653</v>
      </c>
      <c r="V468" s="10">
        <v>44000000</v>
      </c>
      <c r="W468" s="10">
        <v>39137992</v>
      </c>
    </row>
    <row r="469" spans="1:23" x14ac:dyDescent="0.25">
      <c r="A469" s="9" t="s">
        <v>1689</v>
      </c>
      <c r="B469" s="9" t="s">
        <v>1690</v>
      </c>
      <c r="C469" s="9" t="s">
        <v>1711</v>
      </c>
      <c r="D469" s="9">
        <v>27</v>
      </c>
      <c r="E469" s="9" t="s">
        <v>718</v>
      </c>
      <c r="F469" s="9" t="s">
        <v>1712</v>
      </c>
      <c r="G469" s="9" t="s">
        <v>1713</v>
      </c>
      <c r="H469" s="10">
        <v>0</v>
      </c>
      <c r="I469" s="10">
        <v>0</v>
      </c>
      <c r="J469" s="10">
        <v>0</v>
      </c>
      <c r="K469" s="10">
        <v>0</v>
      </c>
      <c r="L469" s="10">
        <v>454146.34146341466</v>
      </c>
      <c r="M469" s="10">
        <v>794451</v>
      </c>
      <c r="N469" s="10">
        <v>750000</v>
      </c>
      <c r="O469" s="10">
        <v>2180503</v>
      </c>
      <c r="P469" s="10">
        <v>1300000</v>
      </c>
      <c r="Q469" s="10">
        <v>1439041</v>
      </c>
      <c r="R469" s="10">
        <v>1300000</v>
      </c>
      <c r="S469" s="10">
        <v>1486913</v>
      </c>
      <c r="T469" s="10">
        <v>-2096761.658536585</v>
      </c>
      <c r="U469" s="11">
        <v>0.64467135252124164</v>
      </c>
      <c r="V469" s="10">
        <v>3804146.341463415</v>
      </c>
      <c r="W469" s="10">
        <v>5900908</v>
      </c>
    </row>
    <row r="470" spans="1:23" x14ac:dyDescent="0.25">
      <c r="A470" s="9" t="s">
        <v>1689</v>
      </c>
      <c r="B470" s="9" t="s">
        <v>1690</v>
      </c>
      <c r="C470" s="9" t="s">
        <v>1094</v>
      </c>
      <c r="D470" s="9">
        <v>31</v>
      </c>
      <c r="E470" s="9" t="s">
        <v>1714</v>
      </c>
      <c r="F470" s="9" t="s">
        <v>1715</v>
      </c>
      <c r="G470" s="9" t="s">
        <v>1716</v>
      </c>
      <c r="H470" s="10">
        <v>5750000</v>
      </c>
      <c r="I470" s="10">
        <v>5501424</v>
      </c>
      <c r="J470" s="10">
        <v>6000000</v>
      </c>
      <c r="K470" s="10">
        <v>7674954</v>
      </c>
      <c r="L470" s="10">
        <v>6000000</v>
      </c>
      <c r="M470" s="10">
        <v>8324318</v>
      </c>
      <c r="N470" s="10">
        <v>6300000</v>
      </c>
      <c r="O470" s="10">
        <v>2695119</v>
      </c>
      <c r="P470" s="10">
        <v>6300000</v>
      </c>
      <c r="Q470" s="10">
        <v>10588575</v>
      </c>
      <c r="R470" s="10">
        <v>12600000</v>
      </c>
      <c r="S470" s="10">
        <v>1330976</v>
      </c>
      <c r="T470" s="10">
        <v>6834634</v>
      </c>
      <c r="U470" s="11">
        <v>1.1892444894508338</v>
      </c>
      <c r="V470" s="10">
        <v>42950000</v>
      </c>
      <c r="W470" s="10">
        <v>36115366</v>
      </c>
    </row>
    <row r="471" spans="1:23" x14ac:dyDescent="0.25">
      <c r="A471" s="9" t="s">
        <v>1689</v>
      </c>
      <c r="B471" s="9" t="s">
        <v>1690</v>
      </c>
      <c r="C471" s="9" t="s">
        <v>580</v>
      </c>
      <c r="D471" s="9">
        <v>29</v>
      </c>
      <c r="E471" s="9" t="s">
        <v>78</v>
      </c>
      <c r="F471" s="9" t="s">
        <v>1717</v>
      </c>
      <c r="G471" s="9" t="s">
        <v>1718</v>
      </c>
      <c r="H471" s="10">
        <v>85000</v>
      </c>
      <c r="I471" s="10">
        <v>710624</v>
      </c>
      <c r="J471" s="10">
        <v>175000</v>
      </c>
      <c r="K471" s="10">
        <v>93720</v>
      </c>
      <c r="L471" s="10">
        <v>0</v>
      </c>
      <c r="M471" s="10">
        <v>0</v>
      </c>
      <c r="N471" s="10">
        <v>250000</v>
      </c>
      <c r="O471" s="10">
        <v>371008</v>
      </c>
      <c r="P471" s="10">
        <v>325000</v>
      </c>
      <c r="Q471" s="10">
        <v>79920</v>
      </c>
      <c r="R471" s="10">
        <v>325000</v>
      </c>
      <c r="S471" s="10">
        <v>103840</v>
      </c>
      <c r="T471" s="10">
        <v>-199112</v>
      </c>
      <c r="U471" s="11">
        <v>0.85349846075967251</v>
      </c>
      <c r="V471" s="10">
        <v>1160000</v>
      </c>
      <c r="W471" s="10">
        <v>1359112</v>
      </c>
    </row>
    <row r="472" spans="1:23" x14ac:dyDescent="0.25">
      <c r="A472" s="9" t="s">
        <v>1689</v>
      </c>
      <c r="B472" s="9" t="s">
        <v>1690</v>
      </c>
      <c r="C472" s="9" t="s">
        <v>1719</v>
      </c>
      <c r="D472" s="9">
        <v>26</v>
      </c>
      <c r="E472" s="9" t="s">
        <v>1338</v>
      </c>
      <c r="F472" s="9" t="s">
        <v>1720</v>
      </c>
      <c r="G472" s="9" t="s">
        <v>1721</v>
      </c>
      <c r="H472" s="10">
        <v>0</v>
      </c>
      <c r="I472" s="10">
        <v>0</v>
      </c>
      <c r="J472" s="10">
        <v>0</v>
      </c>
      <c r="K472" s="10">
        <v>0</v>
      </c>
      <c r="L472" s="10">
        <v>0</v>
      </c>
      <c r="M472" s="10">
        <v>0</v>
      </c>
      <c r="N472" s="10">
        <v>885000</v>
      </c>
      <c r="O472" s="10">
        <v>2816659</v>
      </c>
      <c r="P472" s="10">
        <v>1500000</v>
      </c>
      <c r="Q472" s="10">
        <v>1522309</v>
      </c>
      <c r="R472" s="10">
        <v>2150000</v>
      </c>
      <c r="S472" s="10">
        <v>1175528</v>
      </c>
      <c r="T472" s="10">
        <v>-979496</v>
      </c>
      <c r="U472" s="11">
        <v>0.82237796527552109</v>
      </c>
      <c r="V472" s="10">
        <v>4535000</v>
      </c>
      <c r="W472" s="10">
        <v>5514496</v>
      </c>
    </row>
    <row r="473" spans="1:23" x14ac:dyDescent="0.25">
      <c r="A473" s="9" t="s">
        <v>1689</v>
      </c>
      <c r="B473" s="9" t="s">
        <v>1690</v>
      </c>
      <c r="C473" s="9" t="s">
        <v>1252</v>
      </c>
      <c r="D473" s="9">
        <v>34</v>
      </c>
      <c r="E473" s="9" t="s">
        <v>1722</v>
      </c>
      <c r="F473" s="9" t="s">
        <v>1723</v>
      </c>
      <c r="G473" s="9" t="s">
        <v>1724</v>
      </c>
      <c r="H473" s="10">
        <v>4750000</v>
      </c>
      <c r="I473" s="10">
        <v>4370918</v>
      </c>
      <c r="J473" s="10">
        <v>5000000</v>
      </c>
      <c r="K473" s="10">
        <v>2532780</v>
      </c>
      <c r="L473" s="10">
        <v>4000000</v>
      </c>
      <c r="M473" s="10">
        <v>1228014</v>
      </c>
      <c r="N473" s="10">
        <v>1500000</v>
      </c>
      <c r="O473" s="10">
        <v>2804982</v>
      </c>
      <c r="P473" s="10">
        <v>1100000</v>
      </c>
      <c r="Q473" s="10">
        <v>6866808</v>
      </c>
      <c r="R473" s="10">
        <v>2000000</v>
      </c>
      <c r="S473" s="10">
        <v>2148379</v>
      </c>
      <c r="T473" s="10">
        <v>-1601881</v>
      </c>
      <c r="U473" s="11">
        <v>0.9197127829701871</v>
      </c>
      <c r="V473" s="10">
        <v>18350000</v>
      </c>
      <c r="W473" s="10">
        <v>19951881</v>
      </c>
    </row>
    <row r="474" spans="1:23" x14ac:dyDescent="0.25">
      <c r="A474" s="9" t="s">
        <v>1689</v>
      </c>
      <c r="B474" s="9" t="s">
        <v>1690</v>
      </c>
      <c r="C474" s="9" t="s">
        <v>323</v>
      </c>
      <c r="D474" s="9">
        <v>34</v>
      </c>
      <c r="E474" s="9" t="s">
        <v>172</v>
      </c>
      <c r="F474" s="9" t="s">
        <v>1398</v>
      </c>
      <c r="G474" s="9" t="s">
        <v>1725</v>
      </c>
      <c r="H474" s="10">
        <v>6750000</v>
      </c>
      <c r="I474" s="10">
        <v>6603857</v>
      </c>
      <c r="J474" s="10">
        <v>5500000</v>
      </c>
      <c r="K474" s="10">
        <v>4916194</v>
      </c>
      <c r="L474" s="10">
        <v>3750000</v>
      </c>
      <c r="M474" s="10">
        <v>3672854</v>
      </c>
      <c r="N474" s="10">
        <v>5500000</v>
      </c>
      <c r="O474" s="10">
        <v>421915</v>
      </c>
      <c r="P474" s="10">
        <v>3750000</v>
      </c>
      <c r="Q474" s="10">
        <v>1959939</v>
      </c>
      <c r="R474" s="10">
        <v>4750000</v>
      </c>
      <c r="S474" s="10">
        <v>1839444</v>
      </c>
      <c r="T474" s="10">
        <v>10585797</v>
      </c>
      <c r="U474" s="11">
        <v>1.5452604466946183</v>
      </c>
      <c r="V474" s="10">
        <v>30000000</v>
      </c>
      <c r="W474" s="10">
        <v>19414203</v>
      </c>
    </row>
    <row r="475" spans="1:23" x14ac:dyDescent="0.25">
      <c r="A475" s="9" t="s">
        <v>1689</v>
      </c>
      <c r="B475" s="9" t="s">
        <v>1690</v>
      </c>
      <c r="C475" s="9" t="s">
        <v>1726</v>
      </c>
      <c r="D475" s="9">
        <v>25</v>
      </c>
      <c r="E475" s="9" t="s">
        <v>1727</v>
      </c>
      <c r="F475" s="9" t="s">
        <v>1728</v>
      </c>
      <c r="G475" s="9" t="s">
        <v>1729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2400000</v>
      </c>
      <c r="O475" s="10">
        <v>2101863</v>
      </c>
      <c r="P475" s="10">
        <v>2500000</v>
      </c>
      <c r="Q475" s="10">
        <v>950167</v>
      </c>
      <c r="R475" s="10">
        <v>2600000</v>
      </c>
      <c r="S475" s="10">
        <v>4098365</v>
      </c>
      <c r="T475" s="10">
        <v>349605</v>
      </c>
      <c r="U475" s="11">
        <v>1.0488931031082898</v>
      </c>
      <c r="V475" s="10">
        <v>7500000</v>
      </c>
      <c r="W475" s="10">
        <v>7150395</v>
      </c>
    </row>
    <row r="476" spans="1:23" x14ac:dyDescent="0.25">
      <c r="A476" s="9" t="s">
        <v>1689</v>
      </c>
      <c r="B476" s="9" t="s">
        <v>1690</v>
      </c>
      <c r="C476" s="9" t="s">
        <v>1730</v>
      </c>
      <c r="D476" s="9">
        <v>26</v>
      </c>
      <c r="E476" s="9" t="s">
        <v>1731</v>
      </c>
      <c r="F476" s="9" t="s">
        <v>1732</v>
      </c>
      <c r="G476" s="9" t="s">
        <v>1733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357317.07317073172</v>
      </c>
      <c r="O476" s="10">
        <v>852416</v>
      </c>
      <c r="P476" s="10">
        <v>391463.41463414632</v>
      </c>
      <c r="Q476" s="10">
        <v>1412283</v>
      </c>
      <c r="R476" s="10">
        <v>399390.24390243902</v>
      </c>
      <c r="S476" s="10">
        <v>1291755</v>
      </c>
      <c r="T476" s="10">
        <v>-2408283.2682926832</v>
      </c>
      <c r="U476" s="11">
        <v>0.32284144029623807</v>
      </c>
      <c r="V476" s="10">
        <v>1148170.7317073171</v>
      </c>
      <c r="W476" s="10">
        <v>3556454</v>
      </c>
    </row>
    <row r="477" spans="1:23" x14ac:dyDescent="0.25">
      <c r="A477" s="9" t="s">
        <v>1689</v>
      </c>
      <c r="B477" s="9" t="s">
        <v>1690</v>
      </c>
      <c r="C477" s="9" t="s">
        <v>1734</v>
      </c>
      <c r="D477" s="9">
        <v>26</v>
      </c>
      <c r="E477" s="9" t="s">
        <v>431</v>
      </c>
      <c r="F477" s="9" t="s">
        <v>1735</v>
      </c>
      <c r="G477" s="9" t="s">
        <v>1736</v>
      </c>
      <c r="H477" s="10">
        <v>0</v>
      </c>
      <c r="I477" s="10">
        <v>0</v>
      </c>
      <c r="J477" s="10">
        <v>0</v>
      </c>
      <c r="K477" s="10">
        <v>0</v>
      </c>
      <c r="L477" s="10">
        <v>874125</v>
      </c>
      <c r="M477" s="10">
        <v>2399673</v>
      </c>
      <c r="N477" s="10">
        <v>1750000</v>
      </c>
      <c r="O477" s="10">
        <v>1349577</v>
      </c>
      <c r="P477" s="10">
        <v>2250000</v>
      </c>
      <c r="Q477" s="10">
        <v>145567</v>
      </c>
      <c r="R477" s="10">
        <v>2000000</v>
      </c>
      <c r="S477" s="10">
        <v>145898</v>
      </c>
      <c r="T477" s="10">
        <v>2833410</v>
      </c>
      <c r="U477" s="11">
        <v>1.7012150077399668</v>
      </c>
      <c r="V477" s="10">
        <v>6874125</v>
      </c>
      <c r="W477" s="10">
        <v>4040715</v>
      </c>
    </row>
    <row r="478" spans="1:23" x14ac:dyDescent="0.25">
      <c r="A478" s="9" t="s">
        <v>1689</v>
      </c>
      <c r="B478" s="9" t="s">
        <v>1690</v>
      </c>
      <c r="C478" s="9" t="s">
        <v>1328</v>
      </c>
      <c r="D478" s="9">
        <v>30</v>
      </c>
      <c r="E478" s="9" t="s">
        <v>316</v>
      </c>
      <c r="F478" s="9" t="s">
        <v>1737</v>
      </c>
      <c r="G478" s="9" t="s">
        <v>1738</v>
      </c>
      <c r="H478" s="10">
        <v>0</v>
      </c>
      <c r="I478" s="10">
        <v>0</v>
      </c>
      <c r="J478" s="10">
        <v>1000000</v>
      </c>
      <c r="K478" s="10">
        <v>1331150</v>
      </c>
      <c r="L478" s="10">
        <v>1000000</v>
      </c>
      <c r="M478" s="10">
        <v>97004</v>
      </c>
      <c r="N478" s="10">
        <v>1400000</v>
      </c>
      <c r="O478" s="10">
        <v>3904977</v>
      </c>
      <c r="P478" s="10">
        <v>1600000</v>
      </c>
      <c r="Q478" s="10">
        <v>2120568</v>
      </c>
      <c r="R478" s="10">
        <v>2400000</v>
      </c>
      <c r="S478" s="10">
        <v>658707</v>
      </c>
      <c r="T478" s="10">
        <v>-712406</v>
      </c>
      <c r="U478" s="11">
        <v>0.91218314270760115</v>
      </c>
      <c r="V478" s="10">
        <v>7400000</v>
      </c>
      <c r="W478" s="10">
        <v>8112406</v>
      </c>
    </row>
    <row r="479" spans="1:23" x14ac:dyDescent="0.25">
      <c r="A479" s="9" t="s">
        <v>1689</v>
      </c>
      <c r="B479" s="9" t="s">
        <v>1690</v>
      </c>
      <c r="C479" s="9" t="s">
        <v>1739</v>
      </c>
      <c r="D479" s="9">
        <v>29</v>
      </c>
      <c r="E479" s="9" t="s">
        <v>985</v>
      </c>
      <c r="F479" s="9" t="s">
        <v>1740</v>
      </c>
      <c r="G479" s="9" t="s">
        <v>1741</v>
      </c>
      <c r="H479" s="10">
        <v>2600000</v>
      </c>
      <c r="I479" s="10">
        <v>2309494</v>
      </c>
      <c r="J479" s="10">
        <v>2600000</v>
      </c>
      <c r="K479" s="10">
        <v>2537485</v>
      </c>
      <c r="L479" s="10">
        <v>2600000</v>
      </c>
      <c r="M479" s="10">
        <v>1695</v>
      </c>
      <c r="N479" s="10">
        <v>1250000</v>
      </c>
      <c r="O479" s="10">
        <v>3448602</v>
      </c>
      <c r="P479" s="10">
        <v>1500000</v>
      </c>
      <c r="Q479" s="10">
        <v>-8524</v>
      </c>
      <c r="R479" s="10">
        <v>0</v>
      </c>
      <c r="S479" s="10">
        <v>0</v>
      </c>
      <c r="T479" s="10">
        <v>2261248</v>
      </c>
      <c r="U479" s="11">
        <v>1.2728092238735096</v>
      </c>
      <c r="V479" s="10">
        <v>10550000</v>
      </c>
      <c r="W479" s="10">
        <v>8288752</v>
      </c>
    </row>
    <row r="480" spans="1:23" x14ac:dyDescent="0.25">
      <c r="A480" s="9" t="s">
        <v>1689</v>
      </c>
      <c r="B480" s="9" t="s">
        <v>1690</v>
      </c>
      <c r="C480" s="9" t="s">
        <v>1742</v>
      </c>
      <c r="D480" s="9">
        <v>28</v>
      </c>
      <c r="E480" s="9" t="s">
        <v>1743</v>
      </c>
      <c r="F480" s="9" t="s">
        <v>1744</v>
      </c>
      <c r="G480" s="9" t="s">
        <v>1745</v>
      </c>
      <c r="H480" s="10">
        <v>0</v>
      </c>
      <c r="I480" s="10">
        <v>0</v>
      </c>
      <c r="J480" s="10">
        <v>1250000</v>
      </c>
      <c r="K480" s="10">
        <v>2829252</v>
      </c>
      <c r="L480" s="10">
        <v>2250000</v>
      </c>
      <c r="M480" s="10">
        <v>2546485</v>
      </c>
      <c r="N480" s="10">
        <v>2500000</v>
      </c>
      <c r="O480" s="10">
        <v>5774930</v>
      </c>
      <c r="P480" s="10">
        <v>5250000</v>
      </c>
      <c r="Q480" s="10">
        <v>9714752</v>
      </c>
      <c r="R480" s="10">
        <v>5750000</v>
      </c>
      <c r="S480" s="10">
        <v>7849586</v>
      </c>
      <c r="T480" s="10">
        <v>-11715005</v>
      </c>
      <c r="U480" s="11">
        <v>0.59202497091677331</v>
      </c>
      <c r="V480" s="10">
        <v>17000000</v>
      </c>
      <c r="W480" s="10">
        <v>28715005</v>
      </c>
    </row>
    <row r="481" spans="1:23" x14ac:dyDescent="0.25">
      <c r="A481" s="9" t="s">
        <v>1689</v>
      </c>
      <c r="B481" s="9" t="s">
        <v>1690</v>
      </c>
      <c r="C481" s="9" t="s">
        <v>1746</v>
      </c>
      <c r="D481" s="9">
        <v>34</v>
      </c>
      <c r="E481" s="9" t="s">
        <v>1747</v>
      </c>
      <c r="F481" s="9" t="s">
        <v>1748</v>
      </c>
      <c r="G481" s="9" t="s">
        <v>1749</v>
      </c>
      <c r="H481" s="10">
        <v>3300000</v>
      </c>
      <c r="I481" s="10">
        <v>4793392</v>
      </c>
      <c r="J481" s="10">
        <v>2700000</v>
      </c>
      <c r="K481" s="10">
        <v>3723652</v>
      </c>
      <c r="L481" s="10">
        <v>1800000</v>
      </c>
      <c r="M481" s="10">
        <v>5760</v>
      </c>
      <c r="N481" s="10">
        <v>2200000</v>
      </c>
      <c r="O481" s="10">
        <v>37431</v>
      </c>
      <c r="P481" s="10">
        <v>750000</v>
      </c>
      <c r="Q481" s="10">
        <v>13040</v>
      </c>
      <c r="R481" s="10">
        <v>0</v>
      </c>
      <c r="S481" s="10">
        <v>0</v>
      </c>
      <c r="T481" s="10">
        <v>2176725</v>
      </c>
      <c r="U481" s="11">
        <v>1.2538965564501314</v>
      </c>
      <c r="V481" s="10">
        <v>10750000</v>
      </c>
      <c r="W481" s="10">
        <v>8573275</v>
      </c>
    </row>
    <row r="482" spans="1:23" x14ac:dyDescent="0.25">
      <c r="A482" s="9" t="s">
        <v>1689</v>
      </c>
      <c r="B482" s="9" t="s">
        <v>1690</v>
      </c>
      <c r="C482" s="9" t="s">
        <v>1750</v>
      </c>
      <c r="D482" s="9">
        <v>30</v>
      </c>
      <c r="E482" s="9" t="s">
        <v>787</v>
      </c>
      <c r="F482" s="9" t="s">
        <v>1751</v>
      </c>
      <c r="G482" s="9" t="s">
        <v>1752</v>
      </c>
      <c r="H482" s="10">
        <v>0</v>
      </c>
      <c r="I482" s="10">
        <v>0</v>
      </c>
      <c r="J482" s="10">
        <v>5000000</v>
      </c>
      <c r="K482" s="10">
        <v>2809717</v>
      </c>
      <c r="L482" s="10">
        <v>3600000</v>
      </c>
      <c r="M482" s="10">
        <v>2816141</v>
      </c>
      <c r="N482" s="10">
        <v>2700000</v>
      </c>
      <c r="O482" s="10">
        <v>6108740</v>
      </c>
      <c r="P482" s="10">
        <v>2700000</v>
      </c>
      <c r="Q482" s="10">
        <v>3692699</v>
      </c>
      <c r="R482" s="10">
        <v>3000000</v>
      </c>
      <c r="S482" s="10">
        <v>3466770</v>
      </c>
      <c r="T482" s="10">
        <v>-1894067</v>
      </c>
      <c r="U482" s="11">
        <v>0.89975334585190159</v>
      </c>
      <c r="V482" s="10">
        <v>17000000</v>
      </c>
      <c r="W482" s="10">
        <v>18894067</v>
      </c>
    </row>
    <row r="483" spans="1:23" x14ac:dyDescent="0.25">
      <c r="A483" s="9" t="s">
        <v>1689</v>
      </c>
      <c r="B483" s="9" t="s">
        <v>1690</v>
      </c>
      <c r="C483" s="9" t="s">
        <v>836</v>
      </c>
      <c r="D483" s="9">
        <v>31</v>
      </c>
      <c r="E483" s="9" t="s">
        <v>843</v>
      </c>
      <c r="F483" s="9" t="s">
        <v>1753</v>
      </c>
      <c r="G483" s="9" t="s">
        <v>1754</v>
      </c>
      <c r="H483" s="10">
        <v>4000000</v>
      </c>
      <c r="I483" s="10">
        <v>3852129</v>
      </c>
      <c r="J483" s="10">
        <v>4500000</v>
      </c>
      <c r="K483" s="10">
        <v>6465752</v>
      </c>
      <c r="L483" s="10">
        <v>4500000</v>
      </c>
      <c r="M483" s="10">
        <v>0</v>
      </c>
      <c r="N483" s="10">
        <v>4500000</v>
      </c>
      <c r="O483" s="10">
        <v>0</v>
      </c>
      <c r="P483" s="10">
        <v>5169000</v>
      </c>
      <c r="Q483" s="10">
        <v>0</v>
      </c>
      <c r="R483" s="10">
        <v>0</v>
      </c>
      <c r="S483" s="10">
        <v>0</v>
      </c>
      <c r="T483" s="10">
        <v>12351119</v>
      </c>
      <c r="U483" s="11">
        <v>2.1970596481971443</v>
      </c>
      <c r="V483" s="10">
        <v>22669000</v>
      </c>
      <c r="W483" s="10">
        <v>10317881</v>
      </c>
    </row>
    <row r="484" spans="1:23" x14ac:dyDescent="0.25">
      <c r="A484" s="9" t="s">
        <v>1689</v>
      </c>
      <c r="B484" s="9" t="s">
        <v>1690</v>
      </c>
      <c r="C484" s="9" t="s">
        <v>1755</v>
      </c>
      <c r="D484" s="9">
        <v>27</v>
      </c>
      <c r="E484" s="9" t="s">
        <v>1756</v>
      </c>
      <c r="F484" s="9" t="s">
        <v>1757</v>
      </c>
      <c r="G484" s="9" t="s">
        <v>1758</v>
      </c>
      <c r="H484" s="10">
        <v>0</v>
      </c>
      <c r="I484" s="10">
        <v>0</v>
      </c>
      <c r="J484" s="10">
        <v>0</v>
      </c>
      <c r="K484" s="10">
        <v>0</v>
      </c>
      <c r="L484" s="10">
        <v>358750.00000000006</v>
      </c>
      <c r="M484" s="10">
        <v>145193</v>
      </c>
      <c r="N484" s="10">
        <v>481097.56097560975</v>
      </c>
      <c r="O484" s="10">
        <v>7906202</v>
      </c>
      <c r="P484" s="10">
        <v>2500000</v>
      </c>
      <c r="Q484" s="10">
        <v>0</v>
      </c>
      <c r="R484" s="10">
        <v>2500000</v>
      </c>
      <c r="S484" s="10">
        <v>840936</v>
      </c>
      <c r="T484" s="10">
        <v>-3052483.4390243907</v>
      </c>
      <c r="U484" s="11">
        <v>0.65672854069148001</v>
      </c>
      <c r="V484" s="10">
        <v>5839847.5609756093</v>
      </c>
      <c r="W484" s="10">
        <v>8892331</v>
      </c>
    </row>
    <row r="485" spans="1:23" x14ac:dyDescent="0.25">
      <c r="A485" s="9" t="s">
        <v>1689</v>
      </c>
      <c r="B485" s="9" t="s">
        <v>1690</v>
      </c>
      <c r="C485" s="9" t="s">
        <v>1759</v>
      </c>
      <c r="D485" s="9">
        <v>32</v>
      </c>
      <c r="E485" s="9" t="s">
        <v>962</v>
      </c>
      <c r="F485" s="9" t="s">
        <v>1760</v>
      </c>
      <c r="G485" s="9" t="s">
        <v>1761</v>
      </c>
      <c r="H485" s="10">
        <v>4850000</v>
      </c>
      <c r="I485" s="10">
        <v>1708823</v>
      </c>
      <c r="J485" s="10">
        <v>5050000</v>
      </c>
      <c r="K485" s="10">
        <v>1353110</v>
      </c>
      <c r="L485" s="10">
        <v>5100000</v>
      </c>
      <c r="M485" s="10">
        <v>2733692</v>
      </c>
      <c r="N485" s="10">
        <v>2500000</v>
      </c>
      <c r="O485" s="10">
        <v>2567103</v>
      </c>
      <c r="P485" s="10">
        <v>3500000</v>
      </c>
      <c r="Q485" s="10">
        <v>7275499</v>
      </c>
      <c r="R485" s="10">
        <v>5500000</v>
      </c>
      <c r="S485" s="10">
        <v>3340232</v>
      </c>
      <c r="T485" s="10">
        <v>7521541</v>
      </c>
      <c r="U485" s="11">
        <v>1.3963199014208687</v>
      </c>
      <c r="V485" s="10">
        <v>26500000</v>
      </c>
      <c r="W485" s="10">
        <v>18978459</v>
      </c>
    </row>
    <row r="486" spans="1:23" x14ac:dyDescent="0.25">
      <c r="A486" s="9" t="s">
        <v>1689</v>
      </c>
      <c r="B486" s="9" t="s">
        <v>1690</v>
      </c>
      <c r="C486" s="9" t="s">
        <v>1762</v>
      </c>
      <c r="D486" s="9">
        <v>24</v>
      </c>
      <c r="E486" s="9" t="s">
        <v>1763</v>
      </c>
      <c r="F486" s="9" t="s">
        <v>1764</v>
      </c>
      <c r="G486" s="9" t="s">
        <v>1765</v>
      </c>
      <c r="H486" s="10">
        <v>0</v>
      </c>
      <c r="I486" s="10">
        <v>0</v>
      </c>
      <c r="J486" s="10">
        <v>0</v>
      </c>
      <c r="K486" s="10">
        <v>0</v>
      </c>
      <c r="L486" s="10">
        <v>0</v>
      </c>
      <c r="M486" s="10">
        <v>0</v>
      </c>
      <c r="N486" s="10">
        <v>0</v>
      </c>
      <c r="O486" s="10">
        <v>0</v>
      </c>
      <c r="P486" s="10">
        <v>0</v>
      </c>
      <c r="Q486" s="10">
        <v>0</v>
      </c>
      <c r="R486" s="10">
        <v>620731.70731707325</v>
      </c>
      <c r="S486" s="10">
        <v>598394</v>
      </c>
      <c r="T486" s="10">
        <v>22337.707317073247</v>
      </c>
      <c r="U486" s="11">
        <v>1.0373294306377958</v>
      </c>
      <c r="V486" s="10">
        <v>620731.70731707325</v>
      </c>
      <c r="W486" s="10">
        <v>598394</v>
      </c>
    </row>
    <row r="487" spans="1:23" x14ac:dyDescent="0.25">
      <c r="A487" s="9" t="s">
        <v>1689</v>
      </c>
      <c r="B487" s="9" t="s">
        <v>1690</v>
      </c>
      <c r="C487" s="9" t="s">
        <v>1766</v>
      </c>
      <c r="D487" s="9">
        <v>30</v>
      </c>
      <c r="E487" s="9" t="s">
        <v>1767</v>
      </c>
      <c r="F487" s="9" t="s">
        <v>1768</v>
      </c>
      <c r="G487" s="9" t="s">
        <v>1769</v>
      </c>
      <c r="H487" s="10">
        <v>1050000</v>
      </c>
      <c r="I487" s="10">
        <v>325826</v>
      </c>
      <c r="J487" s="10">
        <v>700000</v>
      </c>
      <c r="K487" s="10">
        <v>781875</v>
      </c>
      <c r="L487" s="10">
        <v>800000</v>
      </c>
      <c r="M487" s="10">
        <v>984110</v>
      </c>
      <c r="N487" s="10">
        <v>800000</v>
      </c>
      <c r="O487" s="10">
        <v>2007349</v>
      </c>
      <c r="P487" s="10">
        <v>1000000</v>
      </c>
      <c r="Q487" s="10">
        <v>52120</v>
      </c>
      <c r="R487" s="10">
        <v>1000000</v>
      </c>
      <c r="S487" s="10">
        <v>2642364</v>
      </c>
      <c r="T487" s="10">
        <v>-1443644</v>
      </c>
      <c r="U487" s="11">
        <v>0.78750078750078745</v>
      </c>
      <c r="V487" s="10">
        <v>5350000</v>
      </c>
      <c r="W487" s="10">
        <v>6793644</v>
      </c>
    </row>
    <row r="488" spans="1:23" x14ac:dyDescent="0.25">
      <c r="A488" s="9" t="s">
        <v>1689</v>
      </c>
      <c r="B488" s="9" t="s">
        <v>1690</v>
      </c>
      <c r="C488" s="9" t="s">
        <v>1770</v>
      </c>
      <c r="D488" s="9">
        <v>25</v>
      </c>
      <c r="E488" s="9" t="s">
        <v>1338</v>
      </c>
      <c r="F488" s="9" t="s">
        <v>1771</v>
      </c>
      <c r="G488" s="9" t="s">
        <v>1772</v>
      </c>
      <c r="H488" s="10">
        <v>0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0">
        <v>0</v>
      </c>
      <c r="P488" s="10">
        <v>750000</v>
      </c>
      <c r="Q488" s="10">
        <v>20899</v>
      </c>
      <c r="R488" s="10">
        <v>800000</v>
      </c>
      <c r="S488" s="10">
        <v>2041342</v>
      </c>
      <c r="T488" s="10">
        <v>-512241</v>
      </c>
      <c r="U488" s="11">
        <v>0.75160953545196707</v>
      </c>
      <c r="V488" s="10">
        <v>1550000</v>
      </c>
      <c r="W488" s="10">
        <v>2062241</v>
      </c>
    </row>
    <row r="489" spans="1:23" x14ac:dyDescent="0.25">
      <c r="A489" s="9" t="s">
        <v>1689</v>
      </c>
      <c r="B489" s="9" t="s">
        <v>1690</v>
      </c>
      <c r="C489" s="9" t="s">
        <v>1773</v>
      </c>
      <c r="D489" s="9">
        <v>30</v>
      </c>
      <c r="E489" s="9" t="s">
        <v>1774</v>
      </c>
      <c r="F489" s="9" t="s">
        <v>1775</v>
      </c>
      <c r="G489" s="9" t="s">
        <v>1776</v>
      </c>
      <c r="H489" s="10">
        <v>4083300</v>
      </c>
      <c r="I489" s="10">
        <v>3392913</v>
      </c>
      <c r="J489" s="10">
        <v>4083300</v>
      </c>
      <c r="K489" s="10">
        <v>4241104</v>
      </c>
      <c r="L489" s="10">
        <v>4083300</v>
      </c>
      <c r="M489" s="10">
        <v>891016</v>
      </c>
      <c r="N489" s="10">
        <v>4083500</v>
      </c>
      <c r="O489" s="10">
        <v>3246058</v>
      </c>
      <c r="P489" s="10">
        <v>2250000</v>
      </c>
      <c r="Q489" s="10">
        <v>3353518</v>
      </c>
      <c r="R489" s="10">
        <v>3000000</v>
      </c>
      <c r="S489" s="10">
        <v>3832502</v>
      </c>
      <c r="T489" s="10">
        <v>2626289</v>
      </c>
      <c r="U489" s="11">
        <v>1.1385384618996006</v>
      </c>
      <c r="V489" s="10">
        <v>21583400</v>
      </c>
      <c r="W489" s="10">
        <v>18957111</v>
      </c>
    </row>
    <row r="490" spans="1:23" x14ac:dyDescent="0.25">
      <c r="A490" s="9" t="s">
        <v>1689</v>
      </c>
      <c r="B490" s="9" t="s">
        <v>1690</v>
      </c>
      <c r="C490" s="9" t="s">
        <v>1777</v>
      </c>
      <c r="D490" s="9">
        <v>32</v>
      </c>
      <c r="E490" s="9" t="s">
        <v>184</v>
      </c>
      <c r="F490" s="9" t="s">
        <v>1778</v>
      </c>
      <c r="G490" s="9" t="s">
        <v>1779</v>
      </c>
      <c r="H490" s="10">
        <v>0</v>
      </c>
      <c r="I490" s="10">
        <v>0</v>
      </c>
      <c r="J490" s="10">
        <v>175000</v>
      </c>
      <c r="K490" s="10">
        <v>411680</v>
      </c>
      <c r="L490" s="10">
        <v>225000</v>
      </c>
      <c r="M490" s="10">
        <v>148341</v>
      </c>
      <c r="N490" s="10">
        <v>0</v>
      </c>
      <c r="O490" s="10">
        <v>0</v>
      </c>
      <c r="P490" s="10">
        <v>0</v>
      </c>
      <c r="Q490" s="10">
        <v>0</v>
      </c>
      <c r="R490" s="10">
        <v>350000</v>
      </c>
      <c r="S490" s="10">
        <v>462820</v>
      </c>
      <c r="T490" s="10">
        <v>-272841</v>
      </c>
      <c r="U490" s="11">
        <v>0.73325179573364774</v>
      </c>
      <c r="V490" s="10">
        <v>750000</v>
      </c>
      <c r="W490" s="10">
        <v>1022841</v>
      </c>
    </row>
    <row r="491" spans="1:23" x14ac:dyDescent="0.25">
      <c r="A491" s="9" t="s">
        <v>1689</v>
      </c>
      <c r="B491" s="9" t="s">
        <v>1690</v>
      </c>
      <c r="C491" s="9" t="s">
        <v>886</v>
      </c>
      <c r="D491" s="9">
        <v>27</v>
      </c>
      <c r="E491" s="9" t="s">
        <v>1780</v>
      </c>
      <c r="F491" s="9" t="s">
        <v>1781</v>
      </c>
      <c r="G491" s="9" t="s">
        <v>1782</v>
      </c>
      <c r="H491" s="10">
        <v>0</v>
      </c>
      <c r="I491" s="10">
        <v>0</v>
      </c>
      <c r="J491" s="10">
        <v>0</v>
      </c>
      <c r="K491" s="10">
        <v>0</v>
      </c>
      <c r="L491" s="10">
        <v>0</v>
      </c>
      <c r="M491" s="10">
        <v>0</v>
      </c>
      <c r="N491" s="10">
        <v>741951.21951219521</v>
      </c>
      <c r="O491" s="10">
        <v>325622</v>
      </c>
      <c r="P491" s="10">
        <v>742195.12195121951</v>
      </c>
      <c r="Q491" s="10">
        <v>451323</v>
      </c>
      <c r="R491" s="10">
        <v>775000</v>
      </c>
      <c r="S491" s="10">
        <v>1726252</v>
      </c>
      <c r="T491" s="10">
        <v>-244050.65853658505</v>
      </c>
      <c r="U491" s="11">
        <v>0.90250441394081848</v>
      </c>
      <c r="V491" s="10">
        <v>2259146.341463415</v>
      </c>
      <c r="W491" s="10">
        <v>2503197</v>
      </c>
    </row>
    <row r="492" spans="1:23" x14ac:dyDescent="0.25">
      <c r="A492" s="9" t="s">
        <v>1689</v>
      </c>
      <c r="B492" s="9" t="s">
        <v>1690</v>
      </c>
      <c r="C492" s="9" t="s">
        <v>1783</v>
      </c>
      <c r="D492" s="9">
        <v>38</v>
      </c>
      <c r="E492" s="9" t="s">
        <v>1784</v>
      </c>
      <c r="F492" s="9" t="s">
        <v>1785</v>
      </c>
      <c r="G492" s="9" t="s">
        <v>1786</v>
      </c>
      <c r="H492" s="10">
        <v>9500000</v>
      </c>
      <c r="I492" s="10">
        <v>4318829</v>
      </c>
      <c r="J492" s="10">
        <v>9500000</v>
      </c>
      <c r="K492" s="10">
        <v>6429360</v>
      </c>
      <c r="L492" s="10">
        <v>9500000</v>
      </c>
      <c r="M492" s="10">
        <v>2349715</v>
      </c>
      <c r="N492" s="10">
        <v>9500000</v>
      </c>
      <c r="O492" s="10">
        <v>5383342</v>
      </c>
      <c r="P492" s="10">
        <v>8000000</v>
      </c>
      <c r="Q492" s="10">
        <v>6513088</v>
      </c>
      <c r="R492" s="10">
        <v>6000000</v>
      </c>
      <c r="S492" s="10">
        <v>6204788</v>
      </c>
      <c r="T492" s="10">
        <v>20800878</v>
      </c>
      <c r="U492" s="11">
        <v>1.6667135696959676</v>
      </c>
      <c r="V492" s="10">
        <v>52000000</v>
      </c>
      <c r="W492" s="10">
        <v>31199122</v>
      </c>
    </row>
    <row r="493" spans="1:23" x14ac:dyDescent="0.25">
      <c r="A493" s="9" t="s">
        <v>1689</v>
      </c>
      <c r="B493" s="9" t="s">
        <v>1690</v>
      </c>
      <c r="C493" s="9" t="s">
        <v>1279</v>
      </c>
      <c r="D493" s="9">
        <v>25</v>
      </c>
      <c r="E493" s="9" t="s">
        <v>1787</v>
      </c>
      <c r="F493" s="9" t="s">
        <v>1788</v>
      </c>
      <c r="G493" s="9" t="s">
        <v>1789</v>
      </c>
      <c r="H493" s="10">
        <v>0</v>
      </c>
      <c r="I493" s="10">
        <v>0</v>
      </c>
      <c r="J493" s="10">
        <v>0</v>
      </c>
      <c r="K493" s="10">
        <v>0</v>
      </c>
      <c r="L493" s="10">
        <v>0</v>
      </c>
      <c r="M493" s="10">
        <v>0</v>
      </c>
      <c r="N493" s="10">
        <v>0</v>
      </c>
      <c r="O493" s="10">
        <v>0</v>
      </c>
      <c r="P493" s="10">
        <v>0</v>
      </c>
      <c r="Q493" s="10">
        <v>0</v>
      </c>
      <c r="R493" s="10">
        <v>90000</v>
      </c>
      <c r="S493" s="10">
        <v>46800</v>
      </c>
      <c r="T493" s="10">
        <v>43200</v>
      </c>
      <c r="U493" s="11">
        <v>1.9230769230769231</v>
      </c>
      <c r="V493" s="10">
        <v>90000</v>
      </c>
      <c r="W493" s="10">
        <v>46800</v>
      </c>
    </row>
    <row r="494" spans="1:23" x14ac:dyDescent="0.25">
      <c r="A494" s="9" t="s">
        <v>1689</v>
      </c>
      <c r="B494" s="9" t="s">
        <v>1690</v>
      </c>
      <c r="C494" s="9" t="s">
        <v>1790</v>
      </c>
      <c r="D494" s="9">
        <v>27</v>
      </c>
      <c r="E494" s="9" t="s">
        <v>1791</v>
      </c>
      <c r="F494" s="9" t="s">
        <v>1792</v>
      </c>
      <c r="G494" s="9" t="s">
        <v>1793</v>
      </c>
      <c r="H494" s="10">
        <v>0</v>
      </c>
      <c r="I494" s="10">
        <v>0</v>
      </c>
      <c r="J494" s="10">
        <v>0</v>
      </c>
      <c r="K494" s="10">
        <v>0</v>
      </c>
      <c r="L494" s="10">
        <v>70000</v>
      </c>
      <c r="M494" s="10">
        <v>14640</v>
      </c>
      <c r="N494" s="10">
        <v>400000</v>
      </c>
      <c r="O494" s="10">
        <v>353640</v>
      </c>
      <c r="P494" s="10">
        <v>0</v>
      </c>
      <c r="Q494" s="10">
        <v>0</v>
      </c>
      <c r="R494" s="10">
        <v>0</v>
      </c>
      <c r="S494" s="10">
        <v>0</v>
      </c>
      <c r="T494" s="10">
        <v>101720</v>
      </c>
      <c r="U494" s="11">
        <v>1.276202889106115</v>
      </c>
      <c r="V494" s="10">
        <v>470000</v>
      </c>
      <c r="W494" s="10">
        <v>368280</v>
      </c>
    </row>
    <row r="495" spans="1:23" x14ac:dyDescent="0.25">
      <c r="A495" s="9" t="s">
        <v>1689</v>
      </c>
      <c r="B495" s="9" t="s">
        <v>1690</v>
      </c>
      <c r="C495" s="9" t="s">
        <v>1187</v>
      </c>
      <c r="D495" s="9">
        <v>35</v>
      </c>
      <c r="E495" s="9" t="s">
        <v>172</v>
      </c>
      <c r="F495" s="9" t="s">
        <v>185</v>
      </c>
      <c r="G495" s="9" t="s">
        <v>1794</v>
      </c>
      <c r="H495" s="10">
        <v>3000000</v>
      </c>
      <c r="I495" s="10">
        <v>3790366</v>
      </c>
      <c r="J495" s="10">
        <v>7000000</v>
      </c>
      <c r="K495" s="10">
        <v>2228411</v>
      </c>
      <c r="L495" s="10">
        <v>5000000</v>
      </c>
      <c r="M495" s="10">
        <v>2323913</v>
      </c>
      <c r="N495" s="10">
        <v>7000000</v>
      </c>
      <c r="O495" s="10">
        <v>3184916</v>
      </c>
      <c r="P495" s="10">
        <v>5000000</v>
      </c>
      <c r="Q495" s="10">
        <v>893747</v>
      </c>
      <c r="R495" s="10">
        <v>6000000</v>
      </c>
      <c r="S495" s="10">
        <v>4368049</v>
      </c>
      <c r="T495" s="10">
        <v>16210598</v>
      </c>
      <c r="U495" s="11">
        <v>1.9655256333727669</v>
      </c>
      <c r="V495" s="10">
        <v>33000000</v>
      </c>
      <c r="W495" s="10">
        <v>16789402</v>
      </c>
    </row>
    <row r="496" spans="1:23" x14ac:dyDescent="0.25">
      <c r="A496" s="9" t="s">
        <v>1689</v>
      </c>
      <c r="B496" s="9" t="s">
        <v>1690</v>
      </c>
      <c r="C496" s="9" t="s">
        <v>1795</v>
      </c>
      <c r="D496" s="9">
        <v>32</v>
      </c>
      <c r="E496" s="9" t="s">
        <v>895</v>
      </c>
      <c r="F496" s="9" t="s">
        <v>1796</v>
      </c>
      <c r="G496" s="9" t="s">
        <v>1797</v>
      </c>
      <c r="H496" s="10">
        <v>962500</v>
      </c>
      <c r="I496" s="10">
        <v>904973</v>
      </c>
      <c r="J496" s="10">
        <v>1000000</v>
      </c>
      <c r="K496" s="10">
        <v>1763022</v>
      </c>
      <c r="L496" s="10">
        <v>1250000</v>
      </c>
      <c r="M496" s="10">
        <v>1948157</v>
      </c>
      <c r="N496" s="10">
        <v>1500000</v>
      </c>
      <c r="O496" s="10">
        <v>981493</v>
      </c>
      <c r="P496" s="10">
        <v>2000000</v>
      </c>
      <c r="Q496" s="10">
        <v>2201345</v>
      </c>
      <c r="R496" s="10">
        <v>1000000</v>
      </c>
      <c r="S496" s="10">
        <v>44965</v>
      </c>
      <c r="T496" s="10">
        <v>-131455</v>
      </c>
      <c r="U496" s="11">
        <v>0.98324123481075554</v>
      </c>
      <c r="V496" s="10">
        <v>7712500</v>
      </c>
      <c r="W496" s="10">
        <v>7843955</v>
      </c>
    </row>
    <row r="497" spans="1:23" x14ac:dyDescent="0.25">
      <c r="A497" s="9" t="s">
        <v>1689</v>
      </c>
      <c r="B497" s="9" t="s">
        <v>1690</v>
      </c>
      <c r="C497" s="9" t="s">
        <v>1798</v>
      </c>
      <c r="D497" s="9">
        <v>28</v>
      </c>
      <c r="E497" s="9" t="s">
        <v>316</v>
      </c>
      <c r="F497" s="9" t="s">
        <v>1799</v>
      </c>
      <c r="G497" s="9" t="s">
        <v>1800</v>
      </c>
      <c r="H497" s="10">
        <v>8000000</v>
      </c>
      <c r="I497" s="10">
        <v>11671266</v>
      </c>
      <c r="J497" s="10">
        <v>6800000</v>
      </c>
      <c r="K497" s="10">
        <v>12575920</v>
      </c>
      <c r="L497" s="10">
        <v>4000000</v>
      </c>
      <c r="M497" s="10">
        <v>7360875</v>
      </c>
      <c r="N497" s="10">
        <v>6800000</v>
      </c>
      <c r="O497" s="10">
        <v>10130989</v>
      </c>
      <c r="P497" s="10">
        <v>6400000</v>
      </c>
      <c r="Q497" s="10">
        <v>15115676</v>
      </c>
      <c r="R497" s="10">
        <v>13000000</v>
      </c>
      <c r="S497" s="10">
        <v>11724114</v>
      </c>
      <c r="T497" s="10">
        <v>-23578840</v>
      </c>
      <c r="U497" s="11">
        <v>0.65617907797798858</v>
      </c>
      <c r="V497" s="10">
        <v>45000000</v>
      </c>
      <c r="W497" s="10">
        <v>68578840</v>
      </c>
    </row>
    <row r="498" spans="1:23" x14ac:dyDescent="0.25">
      <c r="A498" s="9" t="s">
        <v>1689</v>
      </c>
      <c r="B498" s="9" t="s">
        <v>1690</v>
      </c>
      <c r="C498" s="9" t="s">
        <v>1801</v>
      </c>
      <c r="D498" s="9">
        <v>30</v>
      </c>
      <c r="E498" s="9" t="s">
        <v>1237</v>
      </c>
      <c r="F498" s="9" t="s">
        <v>1802</v>
      </c>
      <c r="G498" s="9" t="s">
        <v>1803</v>
      </c>
      <c r="H498" s="10">
        <v>5000000</v>
      </c>
      <c r="I498" s="10">
        <v>11941165</v>
      </c>
      <c r="J498" s="10">
        <v>5000000</v>
      </c>
      <c r="K498" s="10">
        <v>3779632</v>
      </c>
      <c r="L498" s="10">
        <v>5000000</v>
      </c>
      <c r="M498" s="10">
        <v>6175094</v>
      </c>
      <c r="N498" s="10">
        <v>5000000</v>
      </c>
      <c r="O498" s="10">
        <v>10418188</v>
      </c>
      <c r="P498" s="10">
        <v>8000000</v>
      </c>
      <c r="Q498" s="10">
        <v>8481150</v>
      </c>
      <c r="R498" s="10">
        <v>10000000</v>
      </c>
      <c r="S498" s="10">
        <v>8274441</v>
      </c>
      <c r="T498" s="10">
        <v>-11069670</v>
      </c>
      <c r="U498" s="11">
        <v>0.77440912074607393</v>
      </c>
      <c r="V498" s="10">
        <v>38000000</v>
      </c>
      <c r="W498" s="10">
        <v>49069670</v>
      </c>
    </row>
    <row r="499" spans="1:23" x14ac:dyDescent="0.25">
      <c r="A499" s="9" t="s">
        <v>1689</v>
      </c>
      <c r="B499" s="9" t="s">
        <v>1690</v>
      </c>
      <c r="C499" s="9" t="s">
        <v>1804</v>
      </c>
      <c r="D499" s="9">
        <v>30</v>
      </c>
      <c r="E499" s="9" t="s">
        <v>503</v>
      </c>
      <c r="F499" s="9" t="s">
        <v>1805</v>
      </c>
      <c r="G499" s="9" t="s">
        <v>1806</v>
      </c>
      <c r="H499" s="10">
        <v>0</v>
      </c>
      <c r="I499" s="10">
        <v>0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0">
        <v>0</v>
      </c>
      <c r="P499" s="10">
        <v>750000</v>
      </c>
      <c r="Q499" s="10">
        <v>199980</v>
      </c>
      <c r="R499" s="10">
        <v>0</v>
      </c>
      <c r="S499" s="10">
        <v>0</v>
      </c>
      <c r="T499" s="10">
        <v>550020</v>
      </c>
      <c r="U499" s="11">
        <v>3.7503750375037503</v>
      </c>
      <c r="V499" s="10">
        <v>750000</v>
      </c>
      <c r="W499" s="10">
        <v>199980</v>
      </c>
    </row>
    <row r="500" spans="1:23" x14ac:dyDescent="0.25">
      <c r="A500" s="9" t="s">
        <v>1689</v>
      </c>
      <c r="B500" s="9" t="s">
        <v>1690</v>
      </c>
      <c r="C500" s="9" t="s">
        <v>1807</v>
      </c>
      <c r="D500" s="9">
        <v>31</v>
      </c>
      <c r="E500" s="9" t="s">
        <v>1034</v>
      </c>
      <c r="F500" s="9" t="s">
        <v>1808</v>
      </c>
      <c r="G500" s="9" t="s">
        <v>1809</v>
      </c>
      <c r="H500" s="10">
        <v>850000</v>
      </c>
      <c r="I500" s="10">
        <v>496806</v>
      </c>
      <c r="J500" s="10">
        <v>0</v>
      </c>
      <c r="K500" s="10">
        <v>0</v>
      </c>
      <c r="L500" s="10">
        <v>0</v>
      </c>
      <c r="M500" s="10">
        <v>0</v>
      </c>
      <c r="N500" s="10">
        <v>0</v>
      </c>
      <c r="O500" s="10">
        <v>0</v>
      </c>
      <c r="P500" s="10">
        <v>500000</v>
      </c>
      <c r="Q500" s="10">
        <v>867557</v>
      </c>
      <c r="R500" s="10">
        <v>0</v>
      </c>
      <c r="S500" s="10">
        <v>0</v>
      </c>
      <c r="T500" s="10">
        <v>-14363</v>
      </c>
      <c r="U500" s="11">
        <v>0.9894727429577026</v>
      </c>
      <c r="V500" s="10">
        <v>1350000</v>
      </c>
      <c r="W500" s="10">
        <v>1364363</v>
      </c>
    </row>
    <row r="501" spans="1:23" x14ac:dyDescent="0.25">
      <c r="A501" s="9" t="s">
        <v>1689</v>
      </c>
      <c r="B501" s="9" t="s">
        <v>1690</v>
      </c>
      <c r="C501" s="9" t="s">
        <v>1810</v>
      </c>
      <c r="D501" s="9">
        <v>25</v>
      </c>
      <c r="E501" s="9" t="s">
        <v>524</v>
      </c>
      <c r="F501" s="9" t="s">
        <v>1811</v>
      </c>
      <c r="G501" s="9" t="s">
        <v>1812</v>
      </c>
      <c r="H501" s="10">
        <v>0</v>
      </c>
      <c r="I501" s="10">
        <v>0</v>
      </c>
      <c r="J501" s="10">
        <v>0</v>
      </c>
      <c r="K501" s="10">
        <v>0</v>
      </c>
      <c r="L501" s="10">
        <v>0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v>90000</v>
      </c>
      <c r="S501" s="10">
        <v>234800</v>
      </c>
      <c r="T501" s="10">
        <v>-144800</v>
      </c>
      <c r="U501" s="11">
        <v>0.38330494037478707</v>
      </c>
      <c r="V501" s="10">
        <v>90000</v>
      </c>
      <c r="W501" s="10">
        <v>234800</v>
      </c>
    </row>
    <row r="502" spans="1:23" x14ac:dyDescent="0.25">
      <c r="A502" s="9" t="s">
        <v>1689</v>
      </c>
      <c r="B502" s="9" t="s">
        <v>1690</v>
      </c>
      <c r="C502" s="9" t="s">
        <v>1813</v>
      </c>
      <c r="D502" s="9">
        <v>25</v>
      </c>
      <c r="E502" s="9" t="s">
        <v>1109</v>
      </c>
      <c r="F502" s="9" t="s">
        <v>1814</v>
      </c>
      <c r="G502" s="9" t="s">
        <v>1815</v>
      </c>
      <c r="H502" s="10">
        <v>0</v>
      </c>
      <c r="I502" s="10">
        <v>0</v>
      </c>
      <c r="J502" s="10">
        <v>0</v>
      </c>
      <c r="K502" s="10">
        <v>0</v>
      </c>
      <c r="L502" s="10">
        <v>0</v>
      </c>
      <c r="M502" s="10">
        <v>0</v>
      </c>
      <c r="N502" s="10">
        <v>0</v>
      </c>
      <c r="O502" s="10">
        <v>0</v>
      </c>
      <c r="P502" s="10">
        <v>750000</v>
      </c>
      <c r="Q502" s="10">
        <v>188600</v>
      </c>
      <c r="R502" s="10">
        <v>1050000</v>
      </c>
      <c r="S502" s="10">
        <v>2214658</v>
      </c>
      <c r="T502" s="10">
        <v>-603258</v>
      </c>
      <c r="U502" s="11">
        <v>0.74898325523102394</v>
      </c>
      <c r="V502" s="10">
        <v>1800000</v>
      </c>
      <c r="W502" s="10">
        <v>2403258</v>
      </c>
    </row>
    <row r="503" spans="1:23" x14ac:dyDescent="0.25">
      <c r="A503" s="9" t="s">
        <v>1689</v>
      </c>
      <c r="B503" s="9" t="s">
        <v>1690</v>
      </c>
      <c r="C503" s="9" t="s">
        <v>1345</v>
      </c>
      <c r="D503" s="9">
        <v>28</v>
      </c>
      <c r="E503" s="9" t="s">
        <v>1763</v>
      </c>
      <c r="F503" s="9" t="s">
        <v>1816</v>
      </c>
      <c r="G503" s="9" t="s">
        <v>1817</v>
      </c>
      <c r="H503" s="10">
        <v>0</v>
      </c>
      <c r="I503" s="10">
        <v>0</v>
      </c>
      <c r="J503" s="10">
        <v>3700000</v>
      </c>
      <c r="K503" s="10">
        <v>5717620</v>
      </c>
      <c r="L503" s="10">
        <v>3000000</v>
      </c>
      <c r="M503" s="10">
        <v>5471475</v>
      </c>
      <c r="N503" s="10">
        <v>4750000</v>
      </c>
      <c r="O503" s="10">
        <v>1624516</v>
      </c>
      <c r="P503" s="10">
        <v>5250000</v>
      </c>
      <c r="Q503" s="10">
        <v>2347284</v>
      </c>
      <c r="R503" s="10">
        <v>5750000</v>
      </c>
      <c r="S503" s="10">
        <v>324485</v>
      </c>
      <c r="T503" s="10">
        <v>6964620</v>
      </c>
      <c r="U503" s="11">
        <v>1.4497545426718621</v>
      </c>
      <c r="V503" s="10">
        <v>22450000</v>
      </c>
      <c r="W503" s="10">
        <v>15485380</v>
      </c>
    </row>
    <row r="504" spans="1:23" x14ac:dyDescent="0.25">
      <c r="A504" s="9" t="s">
        <v>1689</v>
      </c>
      <c r="B504" s="9" t="s">
        <v>1690</v>
      </c>
      <c r="C504" s="9" t="s">
        <v>1818</v>
      </c>
      <c r="D504" s="9">
        <v>29</v>
      </c>
      <c r="E504" s="9" t="s">
        <v>1819</v>
      </c>
      <c r="F504" s="9" t="s">
        <v>1820</v>
      </c>
      <c r="G504" s="9" t="s">
        <v>1821</v>
      </c>
      <c r="H504" s="10">
        <v>70000</v>
      </c>
      <c r="I504" s="10">
        <v>2135312</v>
      </c>
      <c r="J504" s="10">
        <v>700000</v>
      </c>
      <c r="K504" s="10">
        <v>2540534</v>
      </c>
      <c r="L504" s="10">
        <v>950000</v>
      </c>
      <c r="M504" s="10">
        <v>-122644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10">
        <v>0</v>
      </c>
      <c r="T504" s="10">
        <v>-2833202</v>
      </c>
      <c r="U504" s="11">
        <v>0.37775613732929048</v>
      </c>
      <c r="V504" s="10">
        <v>1720000</v>
      </c>
      <c r="W504" s="10">
        <v>4553202</v>
      </c>
    </row>
    <row r="505" spans="1:23" x14ac:dyDescent="0.25">
      <c r="A505" s="9" t="s">
        <v>1689</v>
      </c>
      <c r="B505" s="9" t="s">
        <v>1690</v>
      </c>
      <c r="C505" s="9" t="s">
        <v>1822</v>
      </c>
      <c r="D505" s="9">
        <v>32</v>
      </c>
      <c r="E505" s="9" t="s">
        <v>577</v>
      </c>
      <c r="F505" s="9" t="s">
        <v>1823</v>
      </c>
      <c r="G505" s="9" t="s">
        <v>1824</v>
      </c>
      <c r="H505" s="10">
        <v>1750000</v>
      </c>
      <c r="I505" s="10">
        <v>1854588</v>
      </c>
      <c r="J505" s="10">
        <v>1300000</v>
      </c>
      <c r="K505" s="10">
        <v>1306366</v>
      </c>
      <c r="L505" s="10">
        <v>1500000</v>
      </c>
      <c r="M505" s="10">
        <v>201120</v>
      </c>
      <c r="N505" s="10">
        <v>0</v>
      </c>
      <c r="O505" s="10">
        <v>0</v>
      </c>
      <c r="P505" s="10">
        <v>0</v>
      </c>
      <c r="Q505" s="10">
        <v>0</v>
      </c>
      <c r="R505" s="10">
        <v>0</v>
      </c>
      <c r="S505" s="10">
        <v>0</v>
      </c>
      <c r="T505" s="10">
        <v>1187926</v>
      </c>
      <c r="U505" s="11">
        <v>1.3533313068064534</v>
      </c>
      <c r="V505" s="10">
        <v>4550000</v>
      </c>
      <c r="W505" s="10">
        <v>3362074</v>
      </c>
    </row>
    <row r="506" spans="1:23" x14ac:dyDescent="0.25">
      <c r="A506" s="9" t="s">
        <v>1689</v>
      </c>
      <c r="B506" s="9" t="s">
        <v>1690</v>
      </c>
      <c r="C506" s="9" t="s">
        <v>1825</v>
      </c>
      <c r="D506" s="9">
        <v>27</v>
      </c>
      <c r="E506" s="9" t="s">
        <v>1826</v>
      </c>
      <c r="F506" s="9" t="s">
        <v>1827</v>
      </c>
      <c r="G506" s="9" t="s">
        <v>1828</v>
      </c>
      <c r="H506" s="10">
        <v>0</v>
      </c>
      <c r="I506" s="10">
        <v>0</v>
      </c>
      <c r="J506" s="10">
        <v>0</v>
      </c>
      <c r="K506" s="10">
        <v>0</v>
      </c>
      <c r="L506" s="10">
        <v>0</v>
      </c>
      <c r="M506" s="10">
        <v>0</v>
      </c>
      <c r="N506" s="10">
        <v>0</v>
      </c>
      <c r="O506" s="10">
        <v>0</v>
      </c>
      <c r="P506" s="10">
        <v>0</v>
      </c>
      <c r="Q506" s="10">
        <v>0</v>
      </c>
      <c r="R506" s="10">
        <v>115000</v>
      </c>
      <c r="S506" s="10">
        <v>284415</v>
      </c>
      <c r="T506" s="10">
        <v>-169415</v>
      </c>
      <c r="U506" s="11">
        <v>0.40433873037638662</v>
      </c>
      <c r="V506" s="10">
        <v>115000</v>
      </c>
      <c r="W506" s="10">
        <v>284415</v>
      </c>
    </row>
    <row r="507" spans="1:23" x14ac:dyDescent="0.25">
      <c r="A507" s="9" t="s">
        <v>1689</v>
      </c>
      <c r="B507" s="9" t="s">
        <v>1690</v>
      </c>
      <c r="C507" s="9" t="s">
        <v>1829</v>
      </c>
      <c r="D507" s="9">
        <v>26</v>
      </c>
      <c r="E507" s="9" t="s">
        <v>1830</v>
      </c>
      <c r="F507" s="9" t="s">
        <v>1831</v>
      </c>
      <c r="G507" s="9" t="s">
        <v>1832</v>
      </c>
      <c r="H507" s="10">
        <v>0</v>
      </c>
      <c r="I507" s="10">
        <v>0</v>
      </c>
      <c r="J507" s="10">
        <v>0</v>
      </c>
      <c r="K507" s="10">
        <v>0</v>
      </c>
      <c r="L507" s="10">
        <v>0</v>
      </c>
      <c r="M507" s="10">
        <v>0</v>
      </c>
      <c r="N507" s="10">
        <v>1175000</v>
      </c>
      <c r="O507" s="10">
        <v>4642052</v>
      </c>
      <c r="P507" s="10">
        <v>3000000</v>
      </c>
      <c r="Q507" s="10">
        <v>3309659</v>
      </c>
      <c r="R507" s="10">
        <v>1500000</v>
      </c>
      <c r="S507" s="10">
        <v>1712345</v>
      </c>
      <c r="T507" s="10">
        <v>-3989056</v>
      </c>
      <c r="U507" s="11">
        <v>0.58722755745620681</v>
      </c>
      <c r="V507" s="10">
        <v>5675000</v>
      </c>
      <c r="W507" s="10">
        <v>9664056</v>
      </c>
    </row>
    <row r="508" spans="1:23" x14ac:dyDescent="0.25">
      <c r="A508" s="9" t="s">
        <v>1689</v>
      </c>
      <c r="B508" s="9" t="s">
        <v>1690</v>
      </c>
      <c r="C508" s="9" t="s">
        <v>1833</v>
      </c>
      <c r="D508" s="9">
        <v>25</v>
      </c>
      <c r="E508" s="9" t="s">
        <v>289</v>
      </c>
      <c r="F508" s="9" t="s">
        <v>1834</v>
      </c>
      <c r="G508" s="9" t="s">
        <v>1835</v>
      </c>
      <c r="H508" s="10">
        <v>0</v>
      </c>
      <c r="I508" s="10">
        <v>0</v>
      </c>
      <c r="J508" s="10">
        <v>0</v>
      </c>
      <c r="K508" s="10">
        <v>0</v>
      </c>
      <c r="L508" s="10">
        <v>0</v>
      </c>
      <c r="M508" s="10">
        <v>0</v>
      </c>
      <c r="N508" s="10">
        <v>2000000</v>
      </c>
      <c r="O508" s="10">
        <v>3382072</v>
      </c>
      <c r="P508" s="10">
        <v>2600000</v>
      </c>
      <c r="Q508" s="10">
        <v>5780553</v>
      </c>
      <c r="R508" s="10">
        <v>4500000</v>
      </c>
      <c r="S508" s="10">
        <v>229190</v>
      </c>
      <c r="T508" s="10">
        <v>-291815</v>
      </c>
      <c r="U508" s="11">
        <v>0.96892879597820014</v>
      </c>
      <c r="V508" s="10">
        <v>9100000</v>
      </c>
      <c r="W508" s="10">
        <v>9391815</v>
      </c>
    </row>
    <row r="509" spans="1:23" x14ac:dyDescent="0.25">
      <c r="A509" s="9" t="s">
        <v>1836</v>
      </c>
      <c r="B509" s="9" t="s">
        <v>1837</v>
      </c>
      <c r="C509" s="9" t="s">
        <v>1838</v>
      </c>
      <c r="D509" s="9">
        <v>26</v>
      </c>
      <c r="E509" s="9" t="s">
        <v>1839</v>
      </c>
      <c r="F509" s="9" t="s">
        <v>1840</v>
      </c>
      <c r="G509" s="9" t="s">
        <v>1841</v>
      </c>
      <c r="H509" s="10">
        <v>0</v>
      </c>
      <c r="I509" s="10">
        <v>0</v>
      </c>
      <c r="J509" s="10">
        <v>0</v>
      </c>
      <c r="K509" s="10">
        <v>0</v>
      </c>
      <c r="L509" s="10">
        <v>0</v>
      </c>
      <c r="M509" s="10">
        <v>0</v>
      </c>
      <c r="N509" s="10">
        <v>70000</v>
      </c>
      <c r="O509" s="10">
        <v>-183983</v>
      </c>
      <c r="P509" s="10">
        <v>750000</v>
      </c>
      <c r="Q509" s="10">
        <v>-51042</v>
      </c>
      <c r="R509" s="10">
        <v>375000</v>
      </c>
      <c r="S509" s="10">
        <v>0</v>
      </c>
      <c r="T509" s="10">
        <v>1430025</v>
      </c>
      <c r="U509" s="11">
        <v>-5.0845654717583235</v>
      </c>
      <c r="V509" s="10">
        <v>1195000</v>
      </c>
      <c r="W509" s="10">
        <v>-235025</v>
      </c>
    </row>
    <row r="510" spans="1:23" x14ac:dyDescent="0.25">
      <c r="A510" s="9" t="s">
        <v>1836</v>
      </c>
      <c r="B510" s="9" t="s">
        <v>1837</v>
      </c>
      <c r="C510" s="9" t="s">
        <v>1842</v>
      </c>
      <c r="D510" s="9">
        <v>35</v>
      </c>
      <c r="E510" s="9" t="s">
        <v>1843</v>
      </c>
      <c r="F510" s="9" t="s">
        <v>1844</v>
      </c>
      <c r="G510" s="9" t="s">
        <v>1845</v>
      </c>
      <c r="H510" s="10">
        <v>3000000</v>
      </c>
      <c r="I510" s="10">
        <v>2373910</v>
      </c>
      <c r="J510" s="10">
        <v>3000000</v>
      </c>
      <c r="K510" s="10">
        <v>635691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0">
        <v>2990399</v>
      </c>
      <c r="U510" s="11">
        <v>1.9936197522528734</v>
      </c>
      <c r="V510" s="10">
        <v>6000000</v>
      </c>
      <c r="W510" s="10">
        <v>3009601</v>
      </c>
    </row>
    <row r="511" spans="1:23" x14ac:dyDescent="0.25">
      <c r="A511" s="9" t="s">
        <v>1836</v>
      </c>
      <c r="B511" s="9" t="s">
        <v>1837</v>
      </c>
      <c r="C511" s="9" t="s">
        <v>1846</v>
      </c>
      <c r="D511" s="9">
        <v>25</v>
      </c>
      <c r="E511" s="9" t="s">
        <v>1847</v>
      </c>
      <c r="F511" s="9" t="s">
        <v>1848</v>
      </c>
      <c r="G511" s="9" t="s">
        <v>1849</v>
      </c>
      <c r="H511" s="10">
        <v>0</v>
      </c>
      <c r="I511" s="10">
        <v>0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925000</v>
      </c>
      <c r="S511" s="10">
        <v>-15245</v>
      </c>
      <c r="T511" s="10">
        <v>940245</v>
      </c>
      <c r="U511" s="11">
        <v>-60.675631354542475</v>
      </c>
      <c r="V511" s="10">
        <v>925000</v>
      </c>
      <c r="W511" s="10">
        <v>-15245</v>
      </c>
    </row>
    <row r="512" spans="1:23" x14ac:dyDescent="0.25">
      <c r="A512" s="9" t="s">
        <v>1836</v>
      </c>
      <c r="B512" s="9" t="s">
        <v>1837</v>
      </c>
      <c r="C512" s="9" t="s">
        <v>1850</v>
      </c>
      <c r="D512" s="9">
        <v>39</v>
      </c>
      <c r="E512" s="9" t="s">
        <v>1023</v>
      </c>
      <c r="F512" s="9" t="s">
        <v>1851</v>
      </c>
      <c r="G512" s="9" t="s">
        <v>1852</v>
      </c>
      <c r="H512" s="10">
        <v>6000000</v>
      </c>
      <c r="I512" s="10">
        <v>5835395</v>
      </c>
      <c r="J512" s="10">
        <v>6000000</v>
      </c>
      <c r="K512" s="10">
        <v>5824720</v>
      </c>
      <c r="L512" s="10">
        <v>6000000</v>
      </c>
      <c r="M512" s="10">
        <v>3272914</v>
      </c>
      <c r="N512" s="10">
        <v>6000000</v>
      </c>
      <c r="O512" s="10">
        <v>0</v>
      </c>
      <c r="P512" s="10">
        <v>3000000</v>
      </c>
      <c r="Q512" s="10">
        <v>0</v>
      </c>
      <c r="R512" s="10">
        <v>1000000</v>
      </c>
      <c r="S512" s="10">
        <v>0</v>
      </c>
      <c r="T512" s="10">
        <v>13066971</v>
      </c>
      <c r="U512" s="11">
        <v>1.8750382122742815</v>
      </c>
      <c r="V512" s="10">
        <v>28000000</v>
      </c>
      <c r="W512" s="10">
        <v>14933029</v>
      </c>
    </row>
    <row r="513" spans="1:23" x14ac:dyDescent="0.25">
      <c r="A513" s="9" t="s">
        <v>1836</v>
      </c>
      <c r="B513" s="9" t="s">
        <v>1837</v>
      </c>
      <c r="C513" s="9" t="s">
        <v>471</v>
      </c>
      <c r="D513" s="9">
        <v>30</v>
      </c>
      <c r="E513" s="9" t="s">
        <v>85</v>
      </c>
      <c r="F513" s="9" t="s">
        <v>1853</v>
      </c>
      <c r="G513" s="9" t="s">
        <v>1854</v>
      </c>
      <c r="H513" s="10">
        <v>1350000</v>
      </c>
      <c r="I513" s="10">
        <v>7127249</v>
      </c>
      <c r="J513" s="10">
        <v>2650000</v>
      </c>
      <c r="K513" s="10">
        <v>8157696</v>
      </c>
      <c r="L513" s="10">
        <v>3340000</v>
      </c>
      <c r="M513" s="10">
        <v>5562488</v>
      </c>
      <c r="N513" s="10">
        <v>6660000</v>
      </c>
      <c r="O513" s="10">
        <v>4075046</v>
      </c>
      <c r="P513" s="10">
        <v>6150000</v>
      </c>
      <c r="Q513" s="10">
        <v>5366493</v>
      </c>
      <c r="R513" s="10">
        <v>6150000</v>
      </c>
      <c r="S513" s="10">
        <v>3919326</v>
      </c>
      <c r="T513" s="10">
        <v>-7908298</v>
      </c>
      <c r="U513" s="11">
        <v>0.76881930811056431</v>
      </c>
      <c r="V513" s="10">
        <v>26300000</v>
      </c>
      <c r="W513" s="10">
        <v>34208298</v>
      </c>
    </row>
    <row r="514" spans="1:23" x14ac:dyDescent="0.25">
      <c r="A514" s="9" t="s">
        <v>1836</v>
      </c>
      <c r="B514" s="9" t="s">
        <v>1837</v>
      </c>
      <c r="C514" s="9" t="s">
        <v>1855</v>
      </c>
      <c r="D514" s="9">
        <v>28</v>
      </c>
      <c r="E514" s="9" t="s">
        <v>864</v>
      </c>
      <c r="F514" s="9" t="s">
        <v>1856</v>
      </c>
      <c r="G514" s="9" t="s">
        <v>1857</v>
      </c>
      <c r="H514" s="10">
        <v>0</v>
      </c>
      <c r="I514" s="10">
        <v>0</v>
      </c>
      <c r="J514" s="10">
        <v>0</v>
      </c>
      <c r="K514" s="10">
        <v>0</v>
      </c>
      <c r="L514" s="10">
        <v>864318.59756097558</v>
      </c>
      <c r="M514" s="10">
        <v>954680</v>
      </c>
      <c r="N514" s="10">
        <v>1050000</v>
      </c>
      <c r="O514" s="10">
        <v>171231</v>
      </c>
      <c r="P514" s="10">
        <v>745121.95121951227</v>
      </c>
      <c r="Q514" s="10">
        <v>1042344</v>
      </c>
      <c r="R514" s="10">
        <v>1000000</v>
      </c>
      <c r="S514" s="10">
        <v>-74393</v>
      </c>
      <c r="T514" s="10">
        <v>1565578.5487804879</v>
      </c>
      <c r="U514" s="11">
        <v>1.7476990120554687</v>
      </c>
      <c r="V514" s="10">
        <v>3659440.5487804879</v>
      </c>
      <c r="W514" s="10">
        <v>2093862</v>
      </c>
    </row>
    <row r="515" spans="1:23" x14ac:dyDescent="0.25">
      <c r="A515" s="9" t="s">
        <v>1858</v>
      </c>
      <c r="B515" s="9" t="s">
        <v>1859</v>
      </c>
      <c r="C515" s="9" t="s">
        <v>1860</v>
      </c>
      <c r="D515" s="9">
        <v>27</v>
      </c>
      <c r="E515" s="9" t="s">
        <v>1861</v>
      </c>
      <c r="F515" s="9" t="s">
        <v>1862</v>
      </c>
      <c r="G515" s="9" t="s">
        <v>1863</v>
      </c>
      <c r="H515" s="10">
        <v>0</v>
      </c>
      <c r="I515" s="10">
        <v>0</v>
      </c>
      <c r="J515" s="10">
        <v>0</v>
      </c>
      <c r="K515" s="10">
        <v>0</v>
      </c>
      <c r="L515" s="10">
        <v>1500000</v>
      </c>
      <c r="M515" s="10">
        <v>1262785</v>
      </c>
      <c r="N515" s="10">
        <v>2500000</v>
      </c>
      <c r="O515" s="10">
        <v>2052625</v>
      </c>
      <c r="P515" s="10">
        <v>2200000</v>
      </c>
      <c r="Q515" s="10">
        <v>1883444</v>
      </c>
      <c r="R515" s="10">
        <v>1375000</v>
      </c>
      <c r="S515" s="10">
        <v>586724</v>
      </c>
      <c r="T515" s="10">
        <v>1789422</v>
      </c>
      <c r="U515" s="11">
        <v>1.3092901003149555</v>
      </c>
      <c r="V515" s="10">
        <v>7575000</v>
      </c>
      <c r="W515" s="10">
        <v>5785578</v>
      </c>
    </row>
    <row r="516" spans="1:23" x14ac:dyDescent="0.25">
      <c r="A516" s="9" t="s">
        <v>1858</v>
      </c>
      <c r="B516" s="9" t="s">
        <v>1859</v>
      </c>
      <c r="C516" s="9" t="s">
        <v>1864</v>
      </c>
      <c r="D516" s="9">
        <v>28</v>
      </c>
      <c r="E516" s="9" t="s">
        <v>962</v>
      </c>
      <c r="F516" s="9" t="s">
        <v>1865</v>
      </c>
      <c r="G516" s="9" t="s">
        <v>1866</v>
      </c>
      <c r="H516" s="10">
        <v>0</v>
      </c>
      <c r="I516" s="10">
        <v>0</v>
      </c>
      <c r="J516" s="10">
        <v>0</v>
      </c>
      <c r="K516" s="10">
        <v>0</v>
      </c>
      <c r="L516" s="10">
        <v>100000</v>
      </c>
      <c r="M516" s="10">
        <v>1472003</v>
      </c>
      <c r="N516" s="10">
        <v>100000</v>
      </c>
      <c r="O516" s="10">
        <v>735922</v>
      </c>
      <c r="P516" s="10">
        <v>450000</v>
      </c>
      <c r="Q516" s="10">
        <v>334740</v>
      </c>
      <c r="R516" s="10">
        <v>450000</v>
      </c>
      <c r="S516" s="10">
        <v>288275</v>
      </c>
      <c r="T516" s="10">
        <v>-1730940</v>
      </c>
      <c r="U516" s="11">
        <v>0.38856351600528444</v>
      </c>
      <c r="V516" s="10">
        <v>1100000</v>
      </c>
      <c r="W516" s="10">
        <v>2830940</v>
      </c>
    </row>
    <row r="517" spans="1:23" x14ac:dyDescent="0.25">
      <c r="A517" s="9" t="s">
        <v>1858</v>
      </c>
      <c r="B517" s="9" t="s">
        <v>1859</v>
      </c>
      <c r="C517" s="9" t="s">
        <v>1867</v>
      </c>
      <c r="D517" s="9">
        <v>32</v>
      </c>
      <c r="E517" s="9" t="s">
        <v>1868</v>
      </c>
      <c r="F517" s="9" t="s">
        <v>1869</v>
      </c>
      <c r="G517" s="9" t="s">
        <v>1870</v>
      </c>
      <c r="H517" s="10">
        <v>150000</v>
      </c>
      <c r="I517" s="10">
        <v>422759</v>
      </c>
      <c r="J517" s="10">
        <v>175000</v>
      </c>
      <c r="K517" s="10">
        <v>237880</v>
      </c>
      <c r="L517" s="10">
        <v>115000</v>
      </c>
      <c r="M517" s="10">
        <v>137880</v>
      </c>
      <c r="N517" s="10">
        <v>750000</v>
      </c>
      <c r="O517" s="10">
        <v>447699</v>
      </c>
      <c r="P517" s="10">
        <v>225000</v>
      </c>
      <c r="Q517" s="10">
        <v>461340</v>
      </c>
      <c r="R517" s="10">
        <v>225000</v>
      </c>
      <c r="S517" s="10">
        <v>205680</v>
      </c>
      <c r="T517" s="10">
        <v>-273238</v>
      </c>
      <c r="U517" s="11">
        <v>0.85718556708574678</v>
      </c>
      <c r="V517" s="10">
        <v>1640000</v>
      </c>
      <c r="W517" s="10">
        <v>1913238</v>
      </c>
    </row>
    <row r="518" spans="1:23" x14ac:dyDescent="0.25">
      <c r="A518" s="9" t="s">
        <v>1858</v>
      </c>
      <c r="B518" s="9" t="s">
        <v>1859</v>
      </c>
      <c r="C518" s="9" t="s">
        <v>973</v>
      </c>
      <c r="D518" s="9">
        <v>32</v>
      </c>
      <c r="E518" s="9" t="s">
        <v>1871</v>
      </c>
      <c r="F518" s="9" t="s">
        <v>1872</v>
      </c>
      <c r="G518" s="9" t="s">
        <v>1873</v>
      </c>
      <c r="H518" s="10">
        <v>1800000</v>
      </c>
      <c r="I518" s="10">
        <v>3704806</v>
      </c>
      <c r="J518" s="10">
        <v>4500000</v>
      </c>
      <c r="K518" s="10">
        <v>48822</v>
      </c>
      <c r="L518" s="10">
        <v>3000000</v>
      </c>
      <c r="M518" s="10">
        <v>0</v>
      </c>
      <c r="N518" s="10">
        <v>3750000</v>
      </c>
      <c r="O518" s="10">
        <v>0</v>
      </c>
      <c r="P518" s="10">
        <v>2750000</v>
      </c>
      <c r="Q518" s="10">
        <v>0</v>
      </c>
      <c r="R518" s="10">
        <v>0</v>
      </c>
      <c r="S518" s="10">
        <v>0</v>
      </c>
      <c r="T518" s="10">
        <v>12046372</v>
      </c>
      <c r="U518" s="11">
        <v>4.2092610136113651</v>
      </c>
      <c r="V518" s="10">
        <v>15800000</v>
      </c>
      <c r="W518" s="10">
        <v>3753628</v>
      </c>
    </row>
    <row r="519" spans="1:23" x14ac:dyDescent="0.25">
      <c r="A519" s="9" t="s">
        <v>1858</v>
      </c>
      <c r="B519" s="9" t="s">
        <v>1859</v>
      </c>
      <c r="C519" s="9" t="s">
        <v>1874</v>
      </c>
      <c r="D519" s="9">
        <v>27</v>
      </c>
      <c r="E519" s="9" t="s">
        <v>358</v>
      </c>
      <c r="F519" s="9" t="s">
        <v>1875</v>
      </c>
      <c r="G519" s="9" t="s">
        <v>1876</v>
      </c>
      <c r="H519" s="10">
        <v>0</v>
      </c>
      <c r="I519" s="10">
        <v>0</v>
      </c>
      <c r="J519" s="10">
        <v>0</v>
      </c>
      <c r="K519" s="10">
        <v>0</v>
      </c>
      <c r="L519" s="10">
        <v>503658.53658536589</v>
      </c>
      <c r="M519" s="10">
        <v>13765</v>
      </c>
      <c r="N519" s="10">
        <v>545121.95121951215</v>
      </c>
      <c r="O519" s="10">
        <v>371716</v>
      </c>
      <c r="P519" s="10">
        <v>579268.29268292687</v>
      </c>
      <c r="Q519" s="10">
        <v>406679</v>
      </c>
      <c r="R519" s="10">
        <v>664024.39024390245</v>
      </c>
      <c r="S519" s="10">
        <v>1210843</v>
      </c>
      <c r="T519" s="10">
        <v>289070.17073170748</v>
      </c>
      <c r="U519" s="11">
        <v>1.1443183913013149</v>
      </c>
      <c r="V519" s="10">
        <v>2292073.1707317075</v>
      </c>
      <c r="W519" s="10">
        <v>2003003</v>
      </c>
    </row>
    <row r="520" spans="1:23" x14ac:dyDescent="0.25">
      <c r="A520" s="9" t="s">
        <v>1858</v>
      </c>
      <c r="B520" s="9" t="s">
        <v>1859</v>
      </c>
      <c r="C520" s="9" t="s">
        <v>1877</v>
      </c>
      <c r="D520" s="9">
        <v>27</v>
      </c>
      <c r="E520" s="9" t="s">
        <v>913</v>
      </c>
      <c r="F520" s="9" t="s">
        <v>1878</v>
      </c>
      <c r="G520" s="9" t="s">
        <v>1879</v>
      </c>
      <c r="H520" s="10">
        <v>0</v>
      </c>
      <c r="I520" s="10">
        <v>0</v>
      </c>
      <c r="J520" s="10">
        <v>0</v>
      </c>
      <c r="K520" s="10">
        <v>0</v>
      </c>
      <c r="L520" s="10">
        <v>0</v>
      </c>
      <c r="M520" s="10">
        <v>0</v>
      </c>
      <c r="N520" s="10">
        <v>0</v>
      </c>
      <c r="O520" s="10">
        <v>0</v>
      </c>
      <c r="P520" s="10">
        <v>125000</v>
      </c>
      <c r="Q520" s="10">
        <v>219547</v>
      </c>
      <c r="R520" s="10">
        <v>775000</v>
      </c>
      <c r="S520" s="10">
        <v>473376</v>
      </c>
      <c r="T520" s="10">
        <v>207077</v>
      </c>
      <c r="U520" s="11">
        <v>1.2988456148807299</v>
      </c>
      <c r="V520" s="10">
        <v>900000</v>
      </c>
      <c r="W520" s="10">
        <v>692923</v>
      </c>
    </row>
    <row r="521" spans="1:23" x14ac:dyDescent="0.25">
      <c r="A521" s="9" t="s">
        <v>1858</v>
      </c>
      <c r="B521" s="9" t="s">
        <v>1859</v>
      </c>
      <c r="C521" s="9" t="s">
        <v>1880</v>
      </c>
      <c r="D521" s="9">
        <v>25</v>
      </c>
      <c r="E521" s="9" t="s">
        <v>26</v>
      </c>
      <c r="F521" s="9" t="s">
        <v>1881</v>
      </c>
      <c r="G521" s="9" t="s">
        <v>1882</v>
      </c>
      <c r="H521" s="10">
        <v>0</v>
      </c>
      <c r="I521" s="10">
        <v>0</v>
      </c>
      <c r="J521" s="10">
        <v>0</v>
      </c>
      <c r="K521" s="10">
        <v>0</v>
      </c>
      <c r="L521" s="10">
        <v>0</v>
      </c>
      <c r="M521" s="10">
        <v>0</v>
      </c>
      <c r="N521" s="10">
        <v>0</v>
      </c>
      <c r="O521" s="10">
        <v>0</v>
      </c>
      <c r="P521" s="10">
        <v>750000</v>
      </c>
      <c r="Q521" s="10">
        <v>-150852</v>
      </c>
      <c r="R521" s="10">
        <v>775000</v>
      </c>
      <c r="S521" s="10">
        <v>190538</v>
      </c>
      <c r="T521" s="10">
        <v>1485314</v>
      </c>
      <c r="U521" s="11">
        <v>38.426649196190091</v>
      </c>
      <c r="V521" s="10">
        <v>1525000</v>
      </c>
      <c r="W521" s="10">
        <v>39686</v>
      </c>
    </row>
    <row r="522" spans="1:23" x14ac:dyDescent="0.25">
      <c r="A522" s="9" t="s">
        <v>1858</v>
      </c>
      <c r="B522" s="9" t="s">
        <v>1859</v>
      </c>
      <c r="C522" s="9" t="s">
        <v>1883</v>
      </c>
      <c r="D522" s="9">
        <v>27</v>
      </c>
      <c r="E522" s="9" t="s">
        <v>1884</v>
      </c>
      <c r="F522" s="9" t="s">
        <v>1885</v>
      </c>
      <c r="G522" s="9" t="s">
        <v>1886</v>
      </c>
      <c r="H522" s="10">
        <v>0</v>
      </c>
      <c r="I522" s="10">
        <v>0</v>
      </c>
      <c r="J522" s="10">
        <v>0</v>
      </c>
      <c r="K522" s="10">
        <v>0</v>
      </c>
      <c r="L522" s="10">
        <v>70000</v>
      </c>
      <c r="M522" s="10">
        <v>449596</v>
      </c>
      <c r="N522" s="10">
        <v>250000</v>
      </c>
      <c r="O522" s="10">
        <v>-481795</v>
      </c>
      <c r="P522" s="10">
        <v>750000</v>
      </c>
      <c r="Q522" s="10">
        <v>585137</v>
      </c>
      <c r="R522" s="10">
        <v>775000</v>
      </c>
      <c r="S522" s="10">
        <v>463200</v>
      </c>
      <c r="T522" s="10">
        <v>828862</v>
      </c>
      <c r="U522" s="11">
        <v>1.8156982614566133</v>
      </c>
      <c r="V522" s="10">
        <v>1845000</v>
      </c>
      <c r="W522" s="10">
        <v>1016138</v>
      </c>
    </row>
    <row r="523" spans="1:23" x14ac:dyDescent="0.25">
      <c r="A523" s="9" t="s">
        <v>1858</v>
      </c>
      <c r="B523" s="9" t="s">
        <v>1859</v>
      </c>
      <c r="C523" s="9" t="s">
        <v>1887</v>
      </c>
      <c r="D523" s="9">
        <v>30</v>
      </c>
      <c r="E523" s="9" t="s">
        <v>1888</v>
      </c>
      <c r="F523" s="9" t="s">
        <v>1889</v>
      </c>
      <c r="G523" s="9" t="s">
        <v>1890</v>
      </c>
      <c r="H523" s="10">
        <v>3000000</v>
      </c>
      <c r="I523" s="10">
        <v>3566835</v>
      </c>
      <c r="J523" s="10">
        <v>4675000</v>
      </c>
      <c r="K523" s="10">
        <v>2832506</v>
      </c>
      <c r="L523" s="10">
        <v>4675000</v>
      </c>
      <c r="M523" s="10">
        <v>1848265</v>
      </c>
      <c r="N523" s="10">
        <v>5050000</v>
      </c>
      <c r="O523" s="10">
        <v>4123190</v>
      </c>
      <c r="P523" s="10">
        <v>5100000</v>
      </c>
      <c r="Q523" s="10">
        <v>5080297</v>
      </c>
      <c r="R523" s="10">
        <v>8000000</v>
      </c>
      <c r="S523" s="10">
        <v>2699083</v>
      </c>
      <c r="T523" s="10">
        <v>10349824</v>
      </c>
      <c r="U523" s="11">
        <v>1.5136344218531887</v>
      </c>
      <c r="V523" s="10">
        <v>30500000</v>
      </c>
      <c r="W523" s="10">
        <v>20150176</v>
      </c>
    </row>
    <row r="524" spans="1:23" x14ac:dyDescent="0.25">
      <c r="A524" s="9" t="s">
        <v>1858</v>
      </c>
      <c r="B524" s="9" t="s">
        <v>1859</v>
      </c>
      <c r="C524" s="9" t="s">
        <v>1891</v>
      </c>
      <c r="D524" s="9">
        <v>30</v>
      </c>
      <c r="E524" s="9" t="s">
        <v>1892</v>
      </c>
      <c r="F524" s="9" t="s">
        <v>1893</v>
      </c>
      <c r="G524" s="9" t="s">
        <v>1894</v>
      </c>
      <c r="H524" s="10">
        <v>650000</v>
      </c>
      <c r="I524" s="10">
        <v>911866</v>
      </c>
      <c r="J524" s="10">
        <v>1050000</v>
      </c>
      <c r="K524" s="10">
        <v>6044183</v>
      </c>
      <c r="L524" s="10">
        <v>1625000</v>
      </c>
      <c r="M524" s="10">
        <v>7559027</v>
      </c>
      <c r="N524" s="10">
        <v>3025000</v>
      </c>
      <c r="O524" s="10">
        <v>6794429</v>
      </c>
      <c r="P524" s="10">
        <v>3125000</v>
      </c>
      <c r="Q524" s="10">
        <v>10354314</v>
      </c>
      <c r="R524" s="10">
        <v>3225000</v>
      </c>
      <c r="S524" s="10">
        <v>4808144</v>
      </c>
      <c r="T524" s="10">
        <v>-23771963</v>
      </c>
      <c r="U524" s="11">
        <v>0.34821268051845744</v>
      </c>
      <c r="V524" s="10">
        <v>12700000</v>
      </c>
      <c r="W524" s="10">
        <v>36471963</v>
      </c>
    </row>
    <row r="525" spans="1:23" x14ac:dyDescent="0.25">
      <c r="A525" s="9" t="s">
        <v>1858</v>
      </c>
      <c r="B525" s="9" t="s">
        <v>1859</v>
      </c>
      <c r="C525" s="9" t="s">
        <v>1891</v>
      </c>
      <c r="D525" s="9">
        <v>30</v>
      </c>
      <c r="E525" s="9" t="s">
        <v>1892</v>
      </c>
      <c r="F525" s="9" t="s">
        <v>1895</v>
      </c>
      <c r="G525" s="9" t="s">
        <v>1894</v>
      </c>
      <c r="H525" s="10">
        <v>650000</v>
      </c>
      <c r="I525" s="10">
        <v>911866</v>
      </c>
      <c r="J525" s="10">
        <v>1050000</v>
      </c>
      <c r="K525" s="10">
        <v>6044183</v>
      </c>
      <c r="L525" s="10">
        <v>1625000</v>
      </c>
      <c r="M525" s="10">
        <v>7559027</v>
      </c>
      <c r="N525" s="10">
        <v>3025000</v>
      </c>
      <c r="O525" s="10">
        <v>6794429</v>
      </c>
      <c r="P525" s="10">
        <v>3125000</v>
      </c>
      <c r="Q525" s="10">
        <v>10354314</v>
      </c>
      <c r="R525" s="10">
        <v>3225000</v>
      </c>
      <c r="S525" s="10">
        <v>4808144</v>
      </c>
      <c r="T525" s="10">
        <v>-23771963</v>
      </c>
      <c r="U525" s="11">
        <v>0.34821268051845744</v>
      </c>
      <c r="V525" s="10">
        <v>12700000</v>
      </c>
      <c r="W525" s="10">
        <v>36471963</v>
      </c>
    </row>
    <row r="526" spans="1:23" x14ac:dyDescent="0.25">
      <c r="A526" s="9" t="s">
        <v>1858</v>
      </c>
      <c r="B526" s="9" t="s">
        <v>1859</v>
      </c>
      <c r="C526" s="9" t="s">
        <v>1896</v>
      </c>
      <c r="D526" s="9">
        <v>27</v>
      </c>
      <c r="E526" s="9" t="s">
        <v>1461</v>
      </c>
      <c r="F526" s="9" t="s">
        <v>1897</v>
      </c>
      <c r="G526" s="9" t="s">
        <v>1898</v>
      </c>
      <c r="H526" s="10">
        <v>0</v>
      </c>
      <c r="I526" s="10">
        <v>0</v>
      </c>
      <c r="J526" s="10">
        <v>0</v>
      </c>
      <c r="K526" s="10">
        <v>0</v>
      </c>
      <c r="L526" s="10">
        <v>473658.53658536589</v>
      </c>
      <c r="M526" s="10">
        <v>0</v>
      </c>
      <c r="N526" s="10">
        <v>506097.56097560975</v>
      </c>
      <c r="O526" s="10">
        <v>1669783</v>
      </c>
      <c r="P526" s="10">
        <v>750000</v>
      </c>
      <c r="Q526" s="10">
        <v>2750076</v>
      </c>
      <c r="R526" s="10">
        <v>1750000</v>
      </c>
      <c r="S526" s="10">
        <v>4284217</v>
      </c>
      <c r="T526" s="10">
        <v>-5224319.9024390243</v>
      </c>
      <c r="U526" s="11">
        <v>0.39978466382427907</v>
      </c>
      <c r="V526" s="10">
        <v>3479756.0975609757</v>
      </c>
      <c r="W526" s="10">
        <v>8704076</v>
      </c>
    </row>
    <row r="527" spans="1:23" x14ac:dyDescent="0.25">
      <c r="A527" s="9" t="s">
        <v>1899</v>
      </c>
      <c r="B527" s="9" t="s">
        <v>1900</v>
      </c>
      <c r="C527" s="9" t="s">
        <v>1901</v>
      </c>
      <c r="D527" s="9">
        <v>26</v>
      </c>
      <c r="E527" s="9" t="s">
        <v>1902</v>
      </c>
      <c r="F527" s="9" t="s">
        <v>1903</v>
      </c>
      <c r="G527" s="9" t="s">
        <v>1904</v>
      </c>
      <c r="H527" s="10">
        <v>0</v>
      </c>
      <c r="I527" s="10">
        <v>0</v>
      </c>
      <c r="J527" s="10">
        <v>0</v>
      </c>
      <c r="K527" s="10">
        <v>0</v>
      </c>
      <c r="L527" s="10">
        <v>0</v>
      </c>
      <c r="M527" s="10">
        <v>0</v>
      </c>
      <c r="N527" s="10">
        <v>0</v>
      </c>
      <c r="O527" s="10">
        <v>0</v>
      </c>
      <c r="P527" s="10">
        <v>419634.14634146343</v>
      </c>
      <c r="Q527" s="10">
        <v>-606517</v>
      </c>
      <c r="R527" s="10">
        <v>810000</v>
      </c>
      <c r="S527" s="10">
        <v>-1662575</v>
      </c>
      <c r="T527" s="10">
        <v>3498726.1463414636</v>
      </c>
      <c r="U527" s="11">
        <v>-0.54190581357717693</v>
      </c>
      <c r="V527" s="10">
        <v>1229634.1463414636</v>
      </c>
      <c r="W527" s="10">
        <v>-2269092</v>
      </c>
    </row>
    <row r="528" spans="1:23" x14ac:dyDescent="0.25">
      <c r="A528" s="9" t="s">
        <v>1905</v>
      </c>
      <c r="B528" s="9" t="s">
        <v>1906</v>
      </c>
      <c r="C528" s="9" t="s">
        <v>1907</v>
      </c>
      <c r="D528" s="9">
        <v>25</v>
      </c>
      <c r="E528" s="9" t="s">
        <v>1791</v>
      </c>
      <c r="F528" s="9" t="s">
        <v>1908</v>
      </c>
      <c r="G528" s="9" t="s">
        <v>1909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175000</v>
      </c>
      <c r="S528" s="10">
        <v>469360</v>
      </c>
      <c r="T528" s="10">
        <v>-294360</v>
      </c>
      <c r="U528" s="11">
        <v>0.37284813362877112</v>
      </c>
      <c r="V528" s="10">
        <v>175000</v>
      </c>
      <c r="W528" s="10">
        <v>469360</v>
      </c>
    </row>
    <row r="529" spans="1:23" x14ac:dyDescent="0.25">
      <c r="A529" s="9" t="s">
        <v>1905</v>
      </c>
      <c r="B529" s="9" t="s">
        <v>1906</v>
      </c>
      <c r="C529" s="9" t="s">
        <v>1910</v>
      </c>
      <c r="D529" s="9">
        <v>26</v>
      </c>
      <c r="E529" s="9" t="s">
        <v>1911</v>
      </c>
      <c r="F529" s="9" t="s">
        <v>1912</v>
      </c>
      <c r="G529" s="9" t="s">
        <v>1913</v>
      </c>
      <c r="H529" s="10">
        <v>0</v>
      </c>
      <c r="I529" s="10">
        <v>0</v>
      </c>
      <c r="J529" s="10">
        <v>0</v>
      </c>
      <c r="K529" s="10">
        <v>0</v>
      </c>
      <c r="L529" s="10">
        <v>0</v>
      </c>
      <c r="M529" s="10">
        <v>0</v>
      </c>
      <c r="N529" s="10">
        <v>750000</v>
      </c>
      <c r="O529" s="10">
        <v>1540026</v>
      </c>
      <c r="P529" s="10">
        <v>1200000</v>
      </c>
      <c r="Q529" s="10">
        <v>92275</v>
      </c>
      <c r="R529" s="10">
        <v>0</v>
      </c>
      <c r="S529" s="10">
        <v>0</v>
      </c>
      <c r="T529" s="10">
        <v>317699</v>
      </c>
      <c r="U529" s="11">
        <v>1.1946326075889189</v>
      </c>
      <c r="V529" s="10">
        <v>1950000</v>
      </c>
      <c r="W529" s="10">
        <v>1632301</v>
      </c>
    </row>
    <row r="530" spans="1:23" x14ac:dyDescent="0.25">
      <c r="A530" s="9" t="s">
        <v>1905</v>
      </c>
      <c r="B530" s="9" t="s">
        <v>1906</v>
      </c>
      <c r="C530" s="9" t="s">
        <v>1124</v>
      </c>
      <c r="D530" s="9">
        <v>26</v>
      </c>
      <c r="E530" s="9" t="s">
        <v>46</v>
      </c>
      <c r="F530" s="9" t="s">
        <v>1914</v>
      </c>
      <c r="G530" s="9" t="s">
        <v>1915</v>
      </c>
      <c r="H530" s="10">
        <v>0</v>
      </c>
      <c r="I530" s="10">
        <v>0</v>
      </c>
      <c r="J530" s="10">
        <v>0</v>
      </c>
      <c r="K530" s="10">
        <v>0</v>
      </c>
      <c r="L530" s="10">
        <v>0</v>
      </c>
      <c r="M530" s="10">
        <v>0</v>
      </c>
      <c r="N530" s="10">
        <v>0</v>
      </c>
      <c r="O530" s="10">
        <v>0</v>
      </c>
      <c r="P530" s="10">
        <v>0</v>
      </c>
      <c r="Q530" s="10">
        <v>0</v>
      </c>
      <c r="R530" s="10">
        <v>100000</v>
      </c>
      <c r="S530" s="10">
        <v>313697</v>
      </c>
      <c r="T530" s="10">
        <v>-213697</v>
      </c>
      <c r="U530" s="11">
        <v>0.31877894911331633</v>
      </c>
      <c r="V530" s="10">
        <v>100000</v>
      </c>
      <c r="W530" s="10">
        <v>313697</v>
      </c>
    </row>
    <row r="531" spans="1:23" x14ac:dyDescent="0.25">
      <c r="A531" s="9" t="s">
        <v>1905</v>
      </c>
      <c r="B531" s="9" t="s">
        <v>1906</v>
      </c>
      <c r="C531" s="9" t="s">
        <v>1010</v>
      </c>
      <c r="D531" s="9">
        <v>31</v>
      </c>
      <c r="E531" s="9" t="s">
        <v>81</v>
      </c>
      <c r="F531" s="9" t="s">
        <v>1916</v>
      </c>
      <c r="G531" s="9" t="s">
        <v>1917</v>
      </c>
      <c r="H531" s="10">
        <v>0</v>
      </c>
      <c r="I531" s="10">
        <v>0</v>
      </c>
      <c r="J531" s="10">
        <v>0</v>
      </c>
      <c r="K531" s="10">
        <v>0</v>
      </c>
      <c r="L531" s="10">
        <v>0</v>
      </c>
      <c r="M531" s="10">
        <v>0</v>
      </c>
      <c r="N531" s="10">
        <v>750000</v>
      </c>
      <c r="O531" s="10">
        <v>1737307</v>
      </c>
      <c r="P531" s="10">
        <v>975000</v>
      </c>
      <c r="Q531" s="10">
        <v>169425</v>
      </c>
      <c r="R531" s="10">
        <v>975000</v>
      </c>
      <c r="S531" s="10">
        <v>1093823</v>
      </c>
      <c r="T531" s="10">
        <v>-300555</v>
      </c>
      <c r="U531" s="11">
        <v>0.89983353079680262</v>
      </c>
      <c r="V531" s="10">
        <v>2700000</v>
      </c>
      <c r="W531" s="10">
        <v>3000555</v>
      </c>
    </row>
    <row r="532" spans="1:23" x14ac:dyDescent="0.25">
      <c r="A532" s="9" t="s">
        <v>1905</v>
      </c>
      <c r="B532" s="9" t="s">
        <v>1906</v>
      </c>
      <c r="C532" s="9" t="s">
        <v>1918</v>
      </c>
      <c r="D532" s="9">
        <v>28</v>
      </c>
      <c r="E532" s="9" t="s">
        <v>1919</v>
      </c>
      <c r="F532" s="9" t="s">
        <v>1920</v>
      </c>
      <c r="G532" s="9" t="s">
        <v>1921</v>
      </c>
      <c r="H532" s="10">
        <v>0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108231.70731707317</v>
      </c>
      <c r="S532" s="10">
        <v>31067</v>
      </c>
      <c r="T532" s="10">
        <v>77164.707317073175</v>
      </c>
      <c r="U532" s="11">
        <v>3.4838158598214561</v>
      </c>
      <c r="V532" s="10">
        <v>108231.70731707317</v>
      </c>
      <c r="W532" s="10">
        <v>31067</v>
      </c>
    </row>
    <row r="533" spans="1:23" x14ac:dyDescent="0.25">
      <c r="A533" s="9" t="s">
        <v>1905</v>
      </c>
      <c r="B533" s="9" t="s">
        <v>1906</v>
      </c>
      <c r="C533" s="9" t="s">
        <v>1922</v>
      </c>
      <c r="D533" s="9">
        <v>31</v>
      </c>
      <c r="E533" s="9" t="s">
        <v>1923</v>
      </c>
      <c r="F533" s="9" t="s">
        <v>1924</v>
      </c>
      <c r="G533" s="9" t="s">
        <v>1925</v>
      </c>
      <c r="H533" s="10">
        <v>100000</v>
      </c>
      <c r="I533" s="10">
        <v>221132</v>
      </c>
      <c r="J533" s="10">
        <v>100000</v>
      </c>
      <c r="K533" s="10">
        <v>-671757</v>
      </c>
      <c r="L533" s="10">
        <v>75000</v>
      </c>
      <c r="M533" s="10">
        <v>69131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656494</v>
      </c>
      <c r="U533" s="11">
        <v>-0.72085013132578757</v>
      </c>
      <c r="V533" s="10">
        <v>275000</v>
      </c>
      <c r="W533" s="10">
        <v>-381494</v>
      </c>
    </row>
    <row r="534" spans="1:23" x14ac:dyDescent="0.25">
      <c r="A534" s="9" t="s">
        <v>1905</v>
      </c>
      <c r="B534" s="9" t="s">
        <v>1906</v>
      </c>
      <c r="C534" s="9" t="s">
        <v>654</v>
      </c>
      <c r="D534" s="9">
        <v>31</v>
      </c>
      <c r="E534" s="9" t="s">
        <v>203</v>
      </c>
      <c r="F534" s="9" t="s">
        <v>1926</v>
      </c>
      <c r="G534" s="9" t="s">
        <v>1927</v>
      </c>
      <c r="H534" s="10">
        <v>1300000</v>
      </c>
      <c r="I534" s="10">
        <v>442635</v>
      </c>
      <c r="J534" s="10">
        <v>1300000</v>
      </c>
      <c r="K534" s="10">
        <v>57621</v>
      </c>
      <c r="L534" s="10">
        <v>300000</v>
      </c>
      <c r="M534" s="10">
        <v>247933</v>
      </c>
      <c r="N534" s="10">
        <v>300000</v>
      </c>
      <c r="O534" s="10">
        <v>750859</v>
      </c>
      <c r="P534" s="10">
        <v>325000</v>
      </c>
      <c r="Q534" s="10">
        <v>307280</v>
      </c>
      <c r="R534" s="10">
        <v>325000</v>
      </c>
      <c r="S534" s="10">
        <v>390600</v>
      </c>
      <c r="T534" s="10">
        <v>1653072</v>
      </c>
      <c r="U534" s="11">
        <v>1.7524470533399366</v>
      </c>
      <c r="V534" s="10">
        <v>3850000</v>
      </c>
      <c r="W534" s="10">
        <v>2196928</v>
      </c>
    </row>
    <row r="535" spans="1:23" x14ac:dyDescent="0.25">
      <c r="A535" s="9" t="s">
        <v>1905</v>
      </c>
      <c r="B535" s="9" t="s">
        <v>1906</v>
      </c>
      <c r="C535" s="9" t="s">
        <v>1928</v>
      </c>
      <c r="D535" s="9">
        <v>29</v>
      </c>
      <c r="E535" s="9" t="s">
        <v>678</v>
      </c>
      <c r="F535" s="9" t="s">
        <v>1929</v>
      </c>
      <c r="G535" s="9" t="s">
        <v>1930</v>
      </c>
      <c r="H535" s="10">
        <v>0</v>
      </c>
      <c r="I535" s="10">
        <v>0</v>
      </c>
      <c r="J535" s="10">
        <v>0</v>
      </c>
      <c r="K535" s="10">
        <v>0</v>
      </c>
      <c r="L535" s="10">
        <v>0</v>
      </c>
      <c r="M535" s="10">
        <v>0</v>
      </c>
      <c r="N535" s="10">
        <v>122195.12195121951</v>
      </c>
      <c r="O535" s="10">
        <v>80863</v>
      </c>
      <c r="P535" s="10">
        <v>122195.12195121951</v>
      </c>
      <c r="Q535" s="10">
        <v>555303</v>
      </c>
      <c r="R535" s="10">
        <v>370731.70731707313</v>
      </c>
      <c r="S535" s="10">
        <v>63070</v>
      </c>
      <c r="T535" s="10">
        <v>-84114.04878048785</v>
      </c>
      <c r="U535" s="11">
        <v>0.87970578062272564</v>
      </c>
      <c r="V535" s="10">
        <v>615121.95121951215</v>
      </c>
      <c r="W535" s="10">
        <v>699236</v>
      </c>
    </row>
    <row r="536" spans="1:23" x14ac:dyDescent="0.25">
      <c r="A536" s="9" t="s">
        <v>1931</v>
      </c>
      <c r="B536" s="9" t="s">
        <v>1906</v>
      </c>
      <c r="C536" s="9" t="s">
        <v>1030</v>
      </c>
      <c r="D536" s="9">
        <v>27</v>
      </c>
      <c r="E536" s="9" t="s">
        <v>1932</v>
      </c>
      <c r="F536" s="9" t="s">
        <v>1933</v>
      </c>
      <c r="G536" s="9" t="s">
        <v>1934</v>
      </c>
      <c r="H536" s="10">
        <v>0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130000</v>
      </c>
      <c r="Q536" s="10">
        <v>99650</v>
      </c>
      <c r="R536" s="10">
        <v>0</v>
      </c>
      <c r="S536" s="10">
        <v>0</v>
      </c>
      <c r="T536" s="10">
        <v>30350</v>
      </c>
      <c r="U536" s="11">
        <v>1.3045659809332664</v>
      </c>
      <c r="V536" s="10">
        <v>130000</v>
      </c>
      <c r="W536" s="10">
        <v>99650</v>
      </c>
    </row>
    <row r="537" spans="1:23" x14ac:dyDescent="0.25">
      <c r="A537" s="9" t="s">
        <v>1858</v>
      </c>
      <c r="B537" s="9" t="s">
        <v>1935</v>
      </c>
      <c r="C537" s="9" t="s">
        <v>1936</v>
      </c>
      <c r="D537" s="9">
        <v>29</v>
      </c>
      <c r="E537" s="9" t="s">
        <v>1937</v>
      </c>
      <c r="F537" s="9" t="s">
        <v>1938</v>
      </c>
      <c r="G537" s="9" t="s">
        <v>1939</v>
      </c>
      <c r="H537" s="10">
        <v>0</v>
      </c>
      <c r="I537" s="10">
        <v>0</v>
      </c>
      <c r="J537" s="10">
        <v>90000</v>
      </c>
      <c r="K537" s="10">
        <v>17172</v>
      </c>
      <c r="L537" s="10">
        <v>90000</v>
      </c>
      <c r="M537" s="10">
        <v>4600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158228</v>
      </c>
      <c r="U537" s="11">
        <v>8.2674995406944696</v>
      </c>
      <c r="V537" s="10">
        <v>180000</v>
      </c>
      <c r="W537" s="10">
        <v>21772</v>
      </c>
    </row>
    <row r="538" spans="1:23" x14ac:dyDescent="0.25">
      <c r="A538" s="9" t="s">
        <v>1858</v>
      </c>
      <c r="B538" s="9" t="s">
        <v>1935</v>
      </c>
      <c r="C538" s="9" t="s">
        <v>1940</v>
      </c>
      <c r="D538" s="9">
        <v>30</v>
      </c>
      <c r="E538" s="9" t="s">
        <v>234</v>
      </c>
      <c r="F538" s="9" t="s">
        <v>1941</v>
      </c>
      <c r="G538" s="9" t="s">
        <v>1942</v>
      </c>
      <c r="H538" s="10">
        <v>0</v>
      </c>
      <c r="I538" s="10">
        <v>0</v>
      </c>
      <c r="J538" s="10">
        <v>0</v>
      </c>
      <c r="K538" s="10">
        <v>0</v>
      </c>
      <c r="L538" s="10">
        <v>65000</v>
      </c>
      <c r="M538" s="10">
        <v>10240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54760</v>
      </c>
      <c r="U538" s="11">
        <v>6.34765625</v>
      </c>
      <c r="V538" s="10">
        <v>65000</v>
      </c>
      <c r="W538" s="10">
        <v>10240</v>
      </c>
    </row>
    <row r="539" spans="1:23" x14ac:dyDescent="0.25">
      <c r="A539" s="9" t="s">
        <v>1858</v>
      </c>
      <c r="B539" s="9" t="s">
        <v>1935</v>
      </c>
      <c r="C539" s="9" t="s">
        <v>1943</v>
      </c>
      <c r="D539" s="9">
        <v>29</v>
      </c>
      <c r="E539" s="9" t="s">
        <v>1019</v>
      </c>
      <c r="F539" s="9" t="s">
        <v>1944</v>
      </c>
      <c r="G539" s="9" t="s">
        <v>1945</v>
      </c>
      <c r="H539" s="10">
        <v>0</v>
      </c>
      <c r="I539" s="10">
        <v>0</v>
      </c>
      <c r="J539" s="10">
        <v>0</v>
      </c>
      <c r="K539" s="10">
        <v>0</v>
      </c>
      <c r="L539" s="10">
        <v>125000</v>
      </c>
      <c r="M539" s="10">
        <v>203356</v>
      </c>
      <c r="N539" s="10">
        <v>250000</v>
      </c>
      <c r="O539" s="10">
        <v>478300</v>
      </c>
      <c r="P539" s="10">
        <v>0</v>
      </c>
      <c r="Q539" s="10">
        <v>0</v>
      </c>
      <c r="R539" s="10">
        <v>0</v>
      </c>
      <c r="S539" s="10">
        <v>0</v>
      </c>
      <c r="T539" s="10">
        <v>-306656</v>
      </c>
      <c r="U539" s="11">
        <v>0.55013085779337378</v>
      </c>
      <c r="V539" s="10">
        <v>375000</v>
      </c>
      <c r="W539" s="10">
        <v>681656</v>
      </c>
    </row>
    <row r="540" spans="1:23" x14ac:dyDescent="0.25">
      <c r="A540" s="9" t="s">
        <v>1858</v>
      </c>
      <c r="B540" s="9" t="s">
        <v>1935</v>
      </c>
      <c r="C540" s="9" t="s">
        <v>1946</v>
      </c>
      <c r="D540" s="9">
        <v>32</v>
      </c>
      <c r="E540" s="9" t="s">
        <v>577</v>
      </c>
      <c r="F540" s="9" t="s">
        <v>1947</v>
      </c>
      <c r="G540" s="9" t="s">
        <v>1948</v>
      </c>
      <c r="H540" s="10">
        <v>1850000</v>
      </c>
      <c r="I540" s="10">
        <v>1822632</v>
      </c>
      <c r="J540" s="10">
        <v>1850000</v>
      </c>
      <c r="K540" s="10">
        <v>994142</v>
      </c>
      <c r="L540" s="10">
        <v>2150000</v>
      </c>
      <c r="M540" s="10">
        <v>767260</v>
      </c>
      <c r="N540" s="10">
        <v>900000</v>
      </c>
      <c r="O540" s="10">
        <v>1263819</v>
      </c>
      <c r="P540" s="10">
        <v>1800000</v>
      </c>
      <c r="Q540" s="10">
        <v>3556502</v>
      </c>
      <c r="R540" s="10">
        <v>2700000</v>
      </c>
      <c r="S540" s="10">
        <v>3080551</v>
      </c>
      <c r="T540" s="10">
        <v>-234906</v>
      </c>
      <c r="U540" s="11">
        <v>0.97954654570094002</v>
      </c>
      <c r="V540" s="10">
        <v>11250000</v>
      </c>
      <c r="W540" s="10">
        <v>11484906</v>
      </c>
    </row>
    <row r="541" spans="1:23" x14ac:dyDescent="0.25">
      <c r="A541" s="9" t="s">
        <v>1858</v>
      </c>
      <c r="B541" s="9" t="s">
        <v>1935</v>
      </c>
      <c r="C541" s="9" t="s">
        <v>1949</v>
      </c>
      <c r="D541" s="9">
        <v>30</v>
      </c>
      <c r="E541" s="9" t="s">
        <v>1950</v>
      </c>
      <c r="F541" s="9" t="s">
        <v>1951</v>
      </c>
      <c r="G541" s="9" t="s">
        <v>1952</v>
      </c>
      <c r="H541" s="10">
        <v>100000</v>
      </c>
      <c r="I541" s="10">
        <v>313781</v>
      </c>
      <c r="J541" s="10">
        <v>100000</v>
      </c>
      <c r="K541" s="10">
        <v>72017</v>
      </c>
      <c r="L541" s="10">
        <v>200000</v>
      </c>
      <c r="M541" s="10">
        <v>0</v>
      </c>
      <c r="N541" s="10">
        <v>220000</v>
      </c>
      <c r="O541" s="10">
        <v>113120</v>
      </c>
      <c r="P541" s="10">
        <v>200000</v>
      </c>
      <c r="Q541" s="10">
        <v>88010</v>
      </c>
      <c r="R541" s="10">
        <v>225000</v>
      </c>
      <c r="S541" s="10">
        <v>73520</v>
      </c>
      <c r="T541" s="10">
        <v>384552</v>
      </c>
      <c r="U541" s="11">
        <v>1.5822593148892872</v>
      </c>
      <c r="V541" s="10">
        <v>1045000</v>
      </c>
      <c r="W541" s="10">
        <v>660448</v>
      </c>
    </row>
    <row r="542" spans="1:23" x14ac:dyDescent="0.25">
      <c r="A542" s="9" t="s">
        <v>1953</v>
      </c>
      <c r="B542" s="9" t="s">
        <v>1954</v>
      </c>
      <c r="C542" s="9" t="s">
        <v>1955</v>
      </c>
      <c r="D542" s="9">
        <v>25</v>
      </c>
      <c r="E542" s="9" t="s">
        <v>1956</v>
      </c>
      <c r="F542" s="9" t="s">
        <v>238</v>
      </c>
      <c r="G542" s="9" t="s">
        <v>1957</v>
      </c>
      <c r="H542" s="10">
        <v>0</v>
      </c>
      <c r="I542" s="10">
        <v>0</v>
      </c>
      <c r="J542" s="10">
        <v>0</v>
      </c>
      <c r="K542" s="10">
        <v>0</v>
      </c>
      <c r="L542" s="10">
        <v>0</v>
      </c>
      <c r="M542" s="10">
        <v>0</v>
      </c>
      <c r="N542" s="10">
        <v>0</v>
      </c>
      <c r="O542" s="10">
        <v>0</v>
      </c>
      <c r="P542" s="10">
        <v>175000</v>
      </c>
      <c r="Q542" s="10">
        <v>151493</v>
      </c>
      <c r="R542" s="10">
        <v>775000</v>
      </c>
      <c r="S542" s="10">
        <v>79040</v>
      </c>
      <c r="T542" s="10">
        <v>719467</v>
      </c>
      <c r="U542" s="11">
        <v>4.1208850793595708</v>
      </c>
      <c r="V542" s="10">
        <v>950000</v>
      </c>
      <c r="W542" s="10">
        <v>230533</v>
      </c>
    </row>
    <row r="543" spans="1:23" x14ac:dyDescent="0.25">
      <c r="A543" s="9" t="s">
        <v>1953</v>
      </c>
      <c r="B543" s="9" t="s">
        <v>1954</v>
      </c>
      <c r="C543" s="9" t="s">
        <v>1958</v>
      </c>
      <c r="D543" s="9">
        <v>35</v>
      </c>
      <c r="E543" s="9" t="s">
        <v>1959</v>
      </c>
      <c r="F543" s="9" t="s">
        <v>1960</v>
      </c>
      <c r="G543" s="9" t="s">
        <v>1961</v>
      </c>
      <c r="H543" s="10">
        <v>250000</v>
      </c>
      <c r="I543" s="10">
        <v>232218</v>
      </c>
      <c r="J543" s="10">
        <v>0</v>
      </c>
      <c r="K543" s="10">
        <v>0</v>
      </c>
      <c r="L543" s="10">
        <v>150000</v>
      </c>
      <c r="M543" s="10">
        <v>884429</v>
      </c>
      <c r="N543" s="10">
        <v>200000</v>
      </c>
      <c r="O543" s="10">
        <v>782045</v>
      </c>
      <c r="P543" s="10">
        <v>775000</v>
      </c>
      <c r="Q543" s="10">
        <v>399524</v>
      </c>
      <c r="R543" s="10">
        <v>450000</v>
      </c>
      <c r="S543" s="10">
        <v>0</v>
      </c>
      <c r="T543" s="10">
        <v>-473216</v>
      </c>
      <c r="U543" s="11">
        <v>0.7940942017634548</v>
      </c>
      <c r="V543" s="10">
        <v>1825000</v>
      </c>
      <c r="W543" s="10">
        <v>2298216</v>
      </c>
    </row>
    <row r="544" spans="1:23" x14ac:dyDescent="0.25">
      <c r="A544" s="9" t="s">
        <v>1953</v>
      </c>
      <c r="B544" s="9" t="s">
        <v>1962</v>
      </c>
      <c r="C544" s="9" t="s">
        <v>1963</v>
      </c>
      <c r="D544" s="9">
        <v>28</v>
      </c>
      <c r="E544" s="9" t="s">
        <v>1019</v>
      </c>
      <c r="F544" s="9" t="s">
        <v>1964</v>
      </c>
      <c r="G544" s="9" t="s">
        <v>1965</v>
      </c>
      <c r="H544" s="10">
        <v>0</v>
      </c>
      <c r="I544" s="10">
        <v>0</v>
      </c>
      <c r="J544" s="10">
        <v>0</v>
      </c>
      <c r="K544" s="10">
        <v>0</v>
      </c>
      <c r="L544" s="10">
        <v>495121.95121951221</v>
      </c>
      <c r="M544" s="10">
        <v>2176</v>
      </c>
      <c r="N544" s="10">
        <v>574390.24390243902</v>
      </c>
      <c r="O544" s="10">
        <v>273696</v>
      </c>
      <c r="P544" s="10">
        <v>800000</v>
      </c>
      <c r="Q544" s="10">
        <v>1283978</v>
      </c>
      <c r="R544" s="10">
        <v>1200000</v>
      </c>
      <c r="S544" s="10">
        <v>6581732</v>
      </c>
      <c r="T544" s="10">
        <v>-5072069.8048780486</v>
      </c>
      <c r="U544" s="11">
        <v>0.37701667748626144</v>
      </c>
      <c r="V544" s="10">
        <v>3069512.1951219514</v>
      </c>
      <c r="W544" s="10">
        <v>8141582</v>
      </c>
    </row>
    <row r="545" spans="1:23" x14ac:dyDescent="0.25">
      <c r="A545" s="9" t="s">
        <v>1953</v>
      </c>
      <c r="B545" s="9" t="s">
        <v>1962</v>
      </c>
      <c r="C545" s="9" t="s">
        <v>1966</v>
      </c>
      <c r="D545" s="9">
        <v>30</v>
      </c>
      <c r="E545" s="9" t="s">
        <v>1967</v>
      </c>
      <c r="F545" s="9" t="s">
        <v>1968</v>
      </c>
      <c r="G545" s="9" t="s">
        <v>1969</v>
      </c>
      <c r="H545" s="10">
        <v>0</v>
      </c>
      <c r="I545" s="10">
        <v>0</v>
      </c>
      <c r="J545" s="10">
        <v>1150000</v>
      </c>
      <c r="K545" s="10">
        <v>210432</v>
      </c>
      <c r="L545" s="10">
        <v>750000</v>
      </c>
      <c r="M545" s="10">
        <v>849114</v>
      </c>
      <c r="N545" s="10">
        <v>1100000</v>
      </c>
      <c r="O545" s="10">
        <v>229047</v>
      </c>
      <c r="P545" s="10">
        <v>750000</v>
      </c>
      <c r="Q545" s="10">
        <v>406970</v>
      </c>
      <c r="R545" s="10">
        <v>775000</v>
      </c>
      <c r="S545" s="10">
        <v>6936</v>
      </c>
      <c r="T545" s="10">
        <v>2822501</v>
      </c>
      <c r="U545" s="11">
        <v>2.6578576551293129</v>
      </c>
      <c r="V545" s="10">
        <v>4525000</v>
      </c>
      <c r="W545" s="10">
        <v>1702499</v>
      </c>
    </row>
    <row r="546" spans="1:23" x14ac:dyDescent="0.25">
      <c r="A546" s="9" t="s">
        <v>1953</v>
      </c>
      <c r="B546" s="9" t="s">
        <v>1962</v>
      </c>
      <c r="C546" s="9" t="s">
        <v>460</v>
      </c>
      <c r="D546" s="9">
        <v>26</v>
      </c>
      <c r="E546" s="9" t="s">
        <v>1970</v>
      </c>
      <c r="F546" s="9" t="s">
        <v>1971</v>
      </c>
      <c r="G546" s="9" t="s">
        <v>1972</v>
      </c>
      <c r="H546" s="10">
        <v>0</v>
      </c>
      <c r="I546" s="10">
        <v>0</v>
      </c>
      <c r="J546" s="10">
        <v>0</v>
      </c>
      <c r="K546" s="10">
        <v>0</v>
      </c>
      <c r="L546" s="10">
        <v>0</v>
      </c>
      <c r="M546" s="10">
        <v>0</v>
      </c>
      <c r="N546" s="10">
        <v>0</v>
      </c>
      <c r="O546" s="10">
        <v>0</v>
      </c>
      <c r="P546" s="10">
        <v>750000</v>
      </c>
      <c r="Q546" s="10">
        <v>94054</v>
      </c>
      <c r="R546" s="10">
        <v>850000</v>
      </c>
      <c r="S546" s="10">
        <v>418133</v>
      </c>
      <c r="T546" s="10">
        <v>1087813</v>
      </c>
      <c r="U546" s="11">
        <v>3.1238590592888924</v>
      </c>
      <c r="V546" s="10">
        <v>1600000</v>
      </c>
      <c r="W546" s="10">
        <v>512187</v>
      </c>
    </row>
    <row r="547" spans="1:23" x14ac:dyDescent="0.25">
      <c r="A547" s="9" t="s">
        <v>1953</v>
      </c>
      <c r="B547" s="9" t="s">
        <v>1962</v>
      </c>
      <c r="C547" s="9" t="s">
        <v>1973</v>
      </c>
      <c r="D547" s="9">
        <v>25</v>
      </c>
      <c r="E547" s="9" t="s">
        <v>771</v>
      </c>
      <c r="F547" s="9" t="s">
        <v>1974</v>
      </c>
      <c r="G547" s="9" t="s">
        <v>1975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750000</v>
      </c>
      <c r="Q547" s="10">
        <v>645918</v>
      </c>
      <c r="R547" s="10">
        <v>950000</v>
      </c>
      <c r="S547" s="10">
        <v>285791</v>
      </c>
      <c r="T547" s="10">
        <v>768291</v>
      </c>
      <c r="U547" s="11">
        <v>1.8246040340921896</v>
      </c>
      <c r="V547" s="10">
        <v>1700000</v>
      </c>
      <c r="W547" s="10">
        <v>931709</v>
      </c>
    </row>
    <row r="548" spans="1:23" x14ac:dyDescent="0.25">
      <c r="A548" s="9" t="s">
        <v>1953</v>
      </c>
      <c r="B548" s="9" t="s">
        <v>1962</v>
      </c>
      <c r="C548" s="9" t="s">
        <v>1976</v>
      </c>
      <c r="D548" s="9">
        <v>38</v>
      </c>
      <c r="E548" s="9" t="s">
        <v>156</v>
      </c>
      <c r="F548" s="9" t="s">
        <v>1977</v>
      </c>
      <c r="G548" s="9" t="s">
        <v>1978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900000</v>
      </c>
      <c r="O548" s="10">
        <v>678448</v>
      </c>
      <c r="P548" s="10">
        <v>0</v>
      </c>
      <c r="Q548" s="10">
        <v>0</v>
      </c>
      <c r="R548" s="10">
        <v>0</v>
      </c>
      <c r="S548" s="10">
        <v>0</v>
      </c>
      <c r="T548" s="10">
        <v>221552</v>
      </c>
      <c r="U548" s="11">
        <v>1.3265570832252436</v>
      </c>
      <c r="V548" s="10">
        <v>900000</v>
      </c>
      <c r="W548" s="10">
        <v>678448</v>
      </c>
    </row>
    <row r="549" spans="1:23" x14ac:dyDescent="0.25">
      <c r="A549" s="9" t="s">
        <v>1953</v>
      </c>
      <c r="B549" s="9" t="s">
        <v>1962</v>
      </c>
      <c r="C549" s="9" t="s">
        <v>1979</v>
      </c>
      <c r="D549" s="9">
        <v>27</v>
      </c>
      <c r="E549" s="9" t="s">
        <v>1980</v>
      </c>
      <c r="F549" s="9" t="s">
        <v>238</v>
      </c>
      <c r="G549" s="9" t="s">
        <v>1981</v>
      </c>
      <c r="H549" s="10">
        <v>0</v>
      </c>
      <c r="I549" s="10">
        <v>0</v>
      </c>
      <c r="J549" s="10">
        <v>0</v>
      </c>
      <c r="K549" s="10">
        <v>0</v>
      </c>
      <c r="L549" s="10">
        <v>1200000</v>
      </c>
      <c r="M549" s="10">
        <v>901919</v>
      </c>
      <c r="N549" s="10">
        <v>1400000</v>
      </c>
      <c r="O549" s="10">
        <v>4933658</v>
      </c>
      <c r="P549" s="10">
        <v>1600000</v>
      </c>
      <c r="Q549" s="10">
        <v>9586457</v>
      </c>
      <c r="R549" s="10">
        <v>7142858</v>
      </c>
      <c r="S549" s="10">
        <v>4671646</v>
      </c>
      <c r="T549" s="10">
        <v>-8750822</v>
      </c>
      <c r="U549" s="11">
        <v>0.5644987876785138</v>
      </c>
      <c r="V549" s="10">
        <v>11342858</v>
      </c>
      <c r="W549" s="10">
        <v>20093680</v>
      </c>
    </row>
    <row r="550" spans="1:23" x14ac:dyDescent="0.25">
      <c r="A550" s="9" t="s">
        <v>1982</v>
      </c>
      <c r="B550" s="9" t="s">
        <v>1982</v>
      </c>
      <c r="C550" s="9" t="s">
        <v>1983</v>
      </c>
      <c r="D550" s="9">
        <v>29</v>
      </c>
      <c r="E550" s="9" t="s">
        <v>327</v>
      </c>
      <c r="F550" s="9" t="s">
        <v>1984</v>
      </c>
      <c r="G550" s="9" t="s">
        <v>1985</v>
      </c>
      <c r="H550" s="10">
        <v>0</v>
      </c>
      <c r="I550" s="10">
        <v>0</v>
      </c>
      <c r="J550" s="10">
        <v>0</v>
      </c>
      <c r="K550" s="10">
        <v>0</v>
      </c>
      <c r="L550" s="10">
        <v>3400000</v>
      </c>
      <c r="M550" s="10">
        <v>3685570</v>
      </c>
      <c r="N550" s="10">
        <v>4000000</v>
      </c>
      <c r="O550" s="10">
        <v>2248746</v>
      </c>
      <c r="P550" s="10">
        <v>2500000</v>
      </c>
      <c r="Q550" s="10">
        <v>4040843</v>
      </c>
      <c r="R550" s="10">
        <v>2500000</v>
      </c>
      <c r="S550" s="10">
        <v>498010</v>
      </c>
      <c r="T550" s="10">
        <v>1926831</v>
      </c>
      <c r="U550" s="11">
        <v>1.1839778389902809</v>
      </c>
      <c r="V550" s="10">
        <v>12400000</v>
      </c>
      <c r="W550" s="10">
        <v>10473169</v>
      </c>
    </row>
    <row r="551" spans="1:23" x14ac:dyDescent="0.25">
      <c r="A551" s="9" t="s">
        <v>1986</v>
      </c>
      <c r="B551" s="9" t="s">
        <v>1987</v>
      </c>
      <c r="C551" s="9" t="s">
        <v>1988</v>
      </c>
      <c r="D551" s="9">
        <v>23</v>
      </c>
      <c r="E551" s="9" t="s">
        <v>1989</v>
      </c>
      <c r="F551" s="9" t="s">
        <v>1990</v>
      </c>
      <c r="G551" s="9" t="s">
        <v>1991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775000</v>
      </c>
      <c r="S551" s="10">
        <v>-5091</v>
      </c>
      <c r="T551" s="10">
        <v>780091</v>
      </c>
      <c r="U551" s="11">
        <v>-152.22942447456296</v>
      </c>
      <c r="V551" s="10">
        <v>775000</v>
      </c>
      <c r="W551" s="10">
        <v>-5091</v>
      </c>
    </row>
    <row r="552" spans="1:23" x14ac:dyDescent="0.25">
      <c r="A552" s="9" t="s">
        <v>1986</v>
      </c>
      <c r="B552" s="9" t="s">
        <v>1987</v>
      </c>
      <c r="C552" s="9" t="s">
        <v>1992</v>
      </c>
      <c r="D552" s="9">
        <v>26</v>
      </c>
      <c r="E552" s="9" t="s">
        <v>1993</v>
      </c>
      <c r="F552" s="9" t="s">
        <v>1994</v>
      </c>
      <c r="G552" s="9" t="s">
        <v>1995</v>
      </c>
      <c r="H552" s="10">
        <v>0</v>
      </c>
      <c r="I552" s="10">
        <v>0</v>
      </c>
      <c r="J552" s="10">
        <v>0</v>
      </c>
      <c r="K552" s="10">
        <v>0</v>
      </c>
      <c r="L552" s="10">
        <v>2050000</v>
      </c>
      <c r="M552" s="10">
        <v>2769017</v>
      </c>
      <c r="N552" s="10">
        <v>3450000</v>
      </c>
      <c r="O552" s="10">
        <v>7704521</v>
      </c>
      <c r="P552" s="10">
        <v>5450000</v>
      </c>
      <c r="Q552" s="10">
        <v>9205076</v>
      </c>
      <c r="R552" s="10">
        <v>10000000</v>
      </c>
      <c r="S552" s="10">
        <v>8888687</v>
      </c>
      <c r="T552" s="10">
        <v>-7617301</v>
      </c>
      <c r="U552" s="11">
        <v>0.73335594426648842</v>
      </c>
      <c r="V552" s="10">
        <v>20950000</v>
      </c>
      <c r="W552" s="10">
        <v>28567301</v>
      </c>
    </row>
    <row r="553" spans="1:23" x14ac:dyDescent="0.25">
      <c r="A553" s="9" t="s">
        <v>1986</v>
      </c>
      <c r="B553" s="9" t="s">
        <v>1987</v>
      </c>
      <c r="C553" s="9" t="s">
        <v>1996</v>
      </c>
      <c r="D553" s="9">
        <v>28</v>
      </c>
      <c r="E553" s="9" t="s">
        <v>503</v>
      </c>
      <c r="F553" s="9" t="s">
        <v>1997</v>
      </c>
      <c r="G553" s="9" t="s">
        <v>1998</v>
      </c>
      <c r="H553" s="10">
        <v>0</v>
      </c>
      <c r="I553" s="10">
        <v>0</v>
      </c>
      <c r="J553" s="10">
        <v>844705.79268292675</v>
      </c>
      <c r="K553" s="10">
        <v>260200</v>
      </c>
      <c r="L553" s="10">
        <v>683536.58536585362</v>
      </c>
      <c r="M553" s="10">
        <v>4488500</v>
      </c>
      <c r="N553" s="10">
        <v>2000000</v>
      </c>
      <c r="O553" s="10">
        <v>8830475</v>
      </c>
      <c r="P553" s="10">
        <v>2500000</v>
      </c>
      <c r="Q553" s="10">
        <v>8509467</v>
      </c>
      <c r="R553" s="10">
        <v>3500000</v>
      </c>
      <c r="S553" s="10">
        <v>11808377</v>
      </c>
      <c r="T553" s="10">
        <v>-24368776.621951219</v>
      </c>
      <c r="U553" s="11">
        <v>0.2810938147112223</v>
      </c>
      <c r="V553" s="10">
        <v>9528242.3780487813</v>
      </c>
      <c r="W553" s="10">
        <v>33897019</v>
      </c>
    </row>
    <row r="554" spans="1:23" x14ac:dyDescent="0.25">
      <c r="A554" s="9" t="s">
        <v>1986</v>
      </c>
      <c r="B554" s="9" t="s">
        <v>1987</v>
      </c>
      <c r="C554" s="9" t="s">
        <v>1999</v>
      </c>
      <c r="D554" s="9">
        <v>30</v>
      </c>
      <c r="E554" s="9" t="s">
        <v>1993</v>
      </c>
      <c r="F554" s="9" t="s">
        <v>2000</v>
      </c>
      <c r="G554" s="9" t="s">
        <v>2001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300000</v>
      </c>
      <c r="Q554" s="10">
        <v>1124621</v>
      </c>
      <c r="R554" s="10">
        <v>0</v>
      </c>
      <c r="S554" s="10">
        <v>0</v>
      </c>
      <c r="T554" s="10">
        <v>-824621</v>
      </c>
      <c r="U554" s="11">
        <v>0.26675653397900273</v>
      </c>
      <c r="V554" s="10">
        <v>300000</v>
      </c>
      <c r="W554" s="10">
        <v>1124621</v>
      </c>
    </row>
    <row r="555" spans="1:23" x14ac:dyDescent="0.25">
      <c r="A555" s="9" t="s">
        <v>1986</v>
      </c>
      <c r="B555" s="9" t="s">
        <v>1987</v>
      </c>
      <c r="C555" s="9" t="s">
        <v>2002</v>
      </c>
      <c r="D555" s="9">
        <v>30</v>
      </c>
      <c r="E555" s="9" t="s">
        <v>1722</v>
      </c>
      <c r="F555" s="9" t="s">
        <v>2003</v>
      </c>
      <c r="G555" s="9" t="s">
        <v>2004</v>
      </c>
      <c r="H555" s="10">
        <v>0</v>
      </c>
      <c r="I555" s="10">
        <v>0</v>
      </c>
      <c r="J555" s="10">
        <v>125000</v>
      </c>
      <c r="K555" s="10">
        <v>1154244</v>
      </c>
      <c r="L555" s="10">
        <v>700000</v>
      </c>
      <c r="M555" s="10">
        <v>109020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-438264</v>
      </c>
      <c r="U555" s="11">
        <v>0.65307014210806291</v>
      </c>
      <c r="V555" s="10">
        <v>825000</v>
      </c>
      <c r="W555" s="10">
        <v>1263264</v>
      </c>
    </row>
    <row r="556" spans="1:23" x14ac:dyDescent="0.25">
      <c r="A556" s="9" t="s">
        <v>1986</v>
      </c>
      <c r="B556" s="9" t="s">
        <v>1987</v>
      </c>
      <c r="C556" s="9" t="s">
        <v>2005</v>
      </c>
      <c r="D556" s="9">
        <v>26</v>
      </c>
      <c r="E556" s="9" t="s">
        <v>779</v>
      </c>
      <c r="F556" s="9" t="s">
        <v>2006</v>
      </c>
      <c r="G556" s="9" t="s">
        <v>2007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800000</v>
      </c>
      <c r="Q556" s="10">
        <v>505406</v>
      </c>
      <c r="R556" s="10">
        <v>800000</v>
      </c>
      <c r="S556" s="10">
        <v>342544</v>
      </c>
      <c r="T556" s="10">
        <v>752050</v>
      </c>
      <c r="U556" s="11">
        <v>1.8869037089451028</v>
      </c>
      <c r="V556" s="10">
        <v>1600000</v>
      </c>
      <c r="W556" s="10">
        <v>847950</v>
      </c>
    </row>
    <row r="557" spans="1:23" x14ac:dyDescent="0.25">
      <c r="A557" s="9" t="s">
        <v>1986</v>
      </c>
      <c r="B557" s="9" t="s">
        <v>1987</v>
      </c>
      <c r="C557" s="9" t="s">
        <v>2008</v>
      </c>
      <c r="D557" s="9">
        <v>30</v>
      </c>
      <c r="E557" s="9" t="s">
        <v>2009</v>
      </c>
      <c r="F557" s="9" t="s">
        <v>2010</v>
      </c>
      <c r="G557" s="9" t="s">
        <v>2011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150000</v>
      </c>
      <c r="Q557" s="10">
        <v>436520</v>
      </c>
      <c r="R557" s="10">
        <v>0</v>
      </c>
      <c r="S557" s="10">
        <v>0</v>
      </c>
      <c r="T557" s="10">
        <v>-286520</v>
      </c>
      <c r="U557" s="11">
        <v>0.34362686703931089</v>
      </c>
      <c r="V557" s="10">
        <v>150000</v>
      </c>
      <c r="W557" s="10">
        <v>436520</v>
      </c>
    </row>
    <row r="558" spans="1:23" x14ac:dyDescent="0.25">
      <c r="A558" s="9" t="s">
        <v>1986</v>
      </c>
      <c r="B558" s="9" t="s">
        <v>1987</v>
      </c>
      <c r="C558" s="9" t="s">
        <v>2012</v>
      </c>
      <c r="D558" s="9">
        <v>31</v>
      </c>
      <c r="E558" s="9" t="s">
        <v>775</v>
      </c>
      <c r="F558" s="9" t="s">
        <v>2013</v>
      </c>
      <c r="G558" s="9" t="s">
        <v>2014</v>
      </c>
      <c r="H558" s="10">
        <v>800000</v>
      </c>
      <c r="I558" s="10">
        <v>2348334</v>
      </c>
      <c r="J558" s="10">
        <v>1325000</v>
      </c>
      <c r="K558" s="10">
        <v>4429969</v>
      </c>
      <c r="L558" s="10">
        <v>2600000</v>
      </c>
      <c r="M558" s="10">
        <v>2899692</v>
      </c>
      <c r="N558" s="10">
        <v>3500000</v>
      </c>
      <c r="O558" s="10">
        <v>6366598</v>
      </c>
      <c r="P558" s="10">
        <v>6000000</v>
      </c>
      <c r="Q558" s="10">
        <v>17546681</v>
      </c>
      <c r="R558" s="10">
        <v>6000000</v>
      </c>
      <c r="S558" s="10">
        <v>5524562</v>
      </c>
      <c r="T558" s="10">
        <v>-18890836</v>
      </c>
      <c r="U558" s="11">
        <v>0.51705401362251335</v>
      </c>
      <c r="V558" s="10">
        <v>20225000</v>
      </c>
      <c r="W558" s="10">
        <v>39115836</v>
      </c>
    </row>
    <row r="559" spans="1:23" x14ac:dyDescent="0.25">
      <c r="A559" s="9" t="s">
        <v>2015</v>
      </c>
      <c r="B559" s="9" t="s">
        <v>2016</v>
      </c>
      <c r="C559" s="9" t="s">
        <v>2017</v>
      </c>
      <c r="D559" s="9">
        <v>35</v>
      </c>
      <c r="E559" s="9" t="s">
        <v>188</v>
      </c>
      <c r="F559" s="9" t="s">
        <v>2018</v>
      </c>
      <c r="G559" s="9" t="s">
        <v>2019</v>
      </c>
      <c r="H559" s="10">
        <v>6000000</v>
      </c>
      <c r="I559" s="10">
        <v>10369830</v>
      </c>
      <c r="J559" s="10">
        <v>10000000</v>
      </c>
      <c r="K559" s="10">
        <v>3971042</v>
      </c>
      <c r="L559" s="10">
        <v>9000000</v>
      </c>
      <c r="M559" s="10">
        <v>2417521</v>
      </c>
      <c r="N559" s="10">
        <v>9000000</v>
      </c>
      <c r="O559" s="10">
        <v>5347533</v>
      </c>
      <c r="P559" s="10">
        <v>8000000</v>
      </c>
      <c r="Q559" s="10">
        <v>4624694</v>
      </c>
      <c r="R559" s="10">
        <v>8000000</v>
      </c>
      <c r="S559" s="10">
        <v>56916</v>
      </c>
      <c r="T559" s="10">
        <v>23212464</v>
      </c>
      <c r="U559" s="11">
        <v>1.8665397220558098</v>
      </c>
      <c r="V559" s="10">
        <v>50000000</v>
      </c>
      <c r="W559" s="10">
        <v>26787536</v>
      </c>
    </row>
    <row r="560" spans="1:23" x14ac:dyDescent="0.25">
      <c r="A560" s="9" t="s">
        <v>2015</v>
      </c>
      <c r="B560" s="9" t="s">
        <v>2016</v>
      </c>
      <c r="C560" s="9" t="s">
        <v>2020</v>
      </c>
      <c r="D560" s="9">
        <v>34</v>
      </c>
      <c r="E560" s="9" t="s">
        <v>962</v>
      </c>
      <c r="F560" s="9" t="s">
        <v>2021</v>
      </c>
      <c r="G560" s="9" t="s">
        <v>2022</v>
      </c>
      <c r="H560" s="10">
        <v>5500000</v>
      </c>
      <c r="I560" s="10">
        <v>4839436</v>
      </c>
      <c r="J560" s="10">
        <v>5825000</v>
      </c>
      <c r="K560" s="10">
        <v>4774782</v>
      </c>
      <c r="L560" s="10">
        <v>5825000</v>
      </c>
      <c r="M560" s="10">
        <v>2583723</v>
      </c>
      <c r="N560" s="10">
        <v>5825000</v>
      </c>
      <c r="O560" s="10">
        <v>4682224</v>
      </c>
      <c r="P560" s="10">
        <v>5825000</v>
      </c>
      <c r="Q560" s="10">
        <v>3338350</v>
      </c>
      <c r="R560" s="10">
        <v>5825000</v>
      </c>
      <c r="S560" s="10">
        <v>7836210</v>
      </c>
      <c r="T560" s="10">
        <v>6570275</v>
      </c>
      <c r="U560" s="11">
        <v>1.2341949529000908</v>
      </c>
      <c r="V560" s="10">
        <v>34625000</v>
      </c>
      <c r="W560" s="10">
        <v>28054725</v>
      </c>
    </row>
    <row r="561" spans="1:23" x14ac:dyDescent="0.25">
      <c r="A561" s="9" t="s">
        <v>2015</v>
      </c>
      <c r="B561" s="9" t="s">
        <v>2023</v>
      </c>
      <c r="C561" s="9" t="s">
        <v>2024</v>
      </c>
      <c r="D561" s="9">
        <v>27</v>
      </c>
      <c r="E561" s="9" t="s">
        <v>81</v>
      </c>
      <c r="F561" s="9" t="s">
        <v>2025</v>
      </c>
      <c r="G561" s="9" t="s">
        <v>2026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283292.68292682926</v>
      </c>
      <c r="S561" s="10">
        <v>1618598</v>
      </c>
      <c r="T561" s="10">
        <v>-1335305.3170731708</v>
      </c>
      <c r="U561" s="11">
        <v>0.17502349745077483</v>
      </c>
      <c r="V561" s="10">
        <v>283292.68292682926</v>
      </c>
      <c r="W561" s="10">
        <v>1618598</v>
      </c>
    </row>
    <row r="562" spans="1:23" x14ac:dyDescent="0.25">
      <c r="A562" s="9" t="s">
        <v>2027</v>
      </c>
      <c r="B562" s="9" t="s">
        <v>2028</v>
      </c>
      <c r="C562" s="9" t="s">
        <v>2029</v>
      </c>
      <c r="D562" s="9">
        <v>35</v>
      </c>
      <c r="E562" s="9" t="s">
        <v>1545</v>
      </c>
      <c r="F562" s="9" t="s">
        <v>2030</v>
      </c>
      <c r="G562" s="9" t="s">
        <v>2031</v>
      </c>
      <c r="H562" s="10">
        <v>7375000</v>
      </c>
      <c r="I562" s="10">
        <v>8707061</v>
      </c>
      <c r="J562" s="10">
        <v>7375000</v>
      </c>
      <c r="K562" s="10">
        <v>3909079</v>
      </c>
      <c r="L562" s="10">
        <v>5275000</v>
      </c>
      <c r="M562" s="10">
        <v>3448990</v>
      </c>
      <c r="N562" s="10">
        <v>5275000</v>
      </c>
      <c r="O562" s="10">
        <v>5607546</v>
      </c>
      <c r="P562" s="10">
        <v>5275000</v>
      </c>
      <c r="Q562" s="10">
        <v>0</v>
      </c>
      <c r="R562" s="10">
        <v>5275000</v>
      </c>
      <c r="S562" s="10">
        <v>1840044</v>
      </c>
      <c r="T562" s="10">
        <v>12337280</v>
      </c>
      <c r="U562" s="11">
        <v>1.5247066268811094</v>
      </c>
      <c r="V562" s="10">
        <v>35850000</v>
      </c>
      <c r="W562" s="10">
        <v>23512720</v>
      </c>
    </row>
    <row r="563" spans="1:23" x14ac:dyDescent="0.25">
      <c r="A563" s="9" t="s">
        <v>2027</v>
      </c>
      <c r="B563" s="9" t="s">
        <v>2028</v>
      </c>
      <c r="C563" s="9" t="s">
        <v>2032</v>
      </c>
      <c r="D563" s="9">
        <v>27</v>
      </c>
      <c r="E563" s="9" t="s">
        <v>1819</v>
      </c>
      <c r="F563" s="9" t="s">
        <v>2033</v>
      </c>
      <c r="G563" s="9" t="s">
        <v>2034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148780.48780487804</v>
      </c>
      <c r="S563" s="10">
        <v>315614</v>
      </c>
      <c r="T563" s="10">
        <v>-166833.51219512196</v>
      </c>
      <c r="U563" s="11">
        <v>0.47140015273364944</v>
      </c>
      <c r="V563" s="10">
        <v>148780.48780487804</v>
      </c>
      <c r="W563" s="10">
        <v>315614</v>
      </c>
    </row>
    <row r="564" spans="1:23" x14ac:dyDescent="0.25">
      <c r="A564" s="9" t="s">
        <v>2027</v>
      </c>
      <c r="B564" s="9" t="s">
        <v>2028</v>
      </c>
      <c r="C564" s="9" t="s">
        <v>2035</v>
      </c>
      <c r="D564" s="9">
        <v>29</v>
      </c>
      <c r="E564" s="9" t="s">
        <v>2036</v>
      </c>
      <c r="F564" s="9" t="s">
        <v>2037</v>
      </c>
      <c r="G564" s="9" t="s">
        <v>2038</v>
      </c>
      <c r="H564" s="10">
        <v>0</v>
      </c>
      <c r="I564" s="10">
        <v>0</v>
      </c>
      <c r="J564" s="10">
        <v>900000</v>
      </c>
      <c r="K564" s="10">
        <v>6210127</v>
      </c>
      <c r="L564" s="10">
        <v>1200000</v>
      </c>
      <c r="M564" s="10">
        <v>5093693</v>
      </c>
      <c r="N564" s="10">
        <v>2500000</v>
      </c>
      <c r="O564" s="10">
        <v>8573718</v>
      </c>
      <c r="P564" s="10">
        <v>4500000</v>
      </c>
      <c r="Q564" s="10">
        <v>2459618</v>
      </c>
      <c r="R564" s="10">
        <v>7000000</v>
      </c>
      <c r="S564" s="10">
        <v>10865988</v>
      </c>
      <c r="T564" s="10">
        <v>-17103144</v>
      </c>
      <c r="U564" s="11">
        <v>0.48489384017368958</v>
      </c>
      <c r="V564" s="10">
        <v>16100000</v>
      </c>
      <c r="W564" s="10">
        <v>33203144</v>
      </c>
    </row>
    <row r="565" spans="1:23" x14ac:dyDescent="0.25">
      <c r="A565" s="9" t="s">
        <v>2027</v>
      </c>
      <c r="B565" s="9" t="s">
        <v>2028</v>
      </c>
      <c r="C565" s="9" t="s">
        <v>2039</v>
      </c>
      <c r="D565" s="9">
        <v>33</v>
      </c>
      <c r="E565" s="9" t="s">
        <v>870</v>
      </c>
      <c r="F565" s="9" t="s">
        <v>2040</v>
      </c>
      <c r="G565" s="9" t="s">
        <v>2041</v>
      </c>
      <c r="H565" s="10">
        <v>310670.73170731706</v>
      </c>
      <c r="I565" s="10">
        <v>5170005</v>
      </c>
      <c r="J565" s="10">
        <v>1000000</v>
      </c>
      <c r="K565" s="10">
        <v>216475</v>
      </c>
      <c r="L565" s="10">
        <v>1250000</v>
      </c>
      <c r="M565" s="10">
        <v>2371560</v>
      </c>
      <c r="N565" s="10">
        <v>1500000</v>
      </c>
      <c r="O565" s="10">
        <v>3264182</v>
      </c>
      <c r="P565" s="10">
        <v>1700000</v>
      </c>
      <c r="Q565" s="10">
        <v>2015372</v>
      </c>
      <c r="R565" s="10">
        <v>1900000</v>
      </c>
      <c r="S565" s="10">
        <v>2064873</v>
      </c>
      <c r="T565" s="10">
        <v>-7441796.2682926832</v>
      </c>
      <c r="U565" s="11">
        <v>0.50724631490387084</v>
      </c>
      <c r="V565" s="10">
        <v>7660670.7317073168</v>
      </c>
      <c r="W565" s="10">
        <v>15102467</v>
      </c>
    </row>
    <row r="566" spans="1:23" x14ac:dyDescent="0.25">
      <c r="A566" s="9" t="s">
        <v>2027</v>
      </c>
      <c r="B566" s="9" t="s">
        <v>2028</v>
      </c>
      <c r="C566" s="9" t="s">
        <v>2042</v>
      </c>
      <c r="D566" s="9">
        <v>23</v>
      </c>
      <c r="E566" s="9" t="s">
        <v>691</v>
      </c>
      <c r="F566" s="9" t="s">
        <v>2043</v>
      </c>
      <c r="G566" s="9" t="s">
        <v>2044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4500000</v>
      </c>
      <c r="S566" s="10">
        <v>424674</v>
      </c>
      <c r="T566" s="10">
        <v>4075326</v>
      </c>
      <c r="U566" s="11">
        <v>10.596363328105793</v>
      </c>
      <c r="V566" s="10">
        <v>4500000</v>
      </c>
      <c r="W566" s="10">
        <v>424674</v>
      </c>
    </row>
    <row r="567" spans="1:23" x14ac:dyDescent="0.25">
      <c r="A567" s="9" t="s">
        <v>2027</v>
      </c>
      <c r="B567" s="9" t="s">
        <v>2028</v>
      </c>
      <c r="C567" s="9" t="s">
        <v>2045</v>
      </c>
      <c r="D567" s="9">
        <v>29</v>
      </c>
      <c r="E567" s="9" t="s">
        <v>627</v>
      </c>
      <c r="F567" s="9" t="s">
        <v>2046</v>
      </c>
      <c r="G567" s="9" t="s">
        <v>2047</v>
      </c>
      <c r="H567" s="10">
        <v>0</v>
      </c>
      <c r="I567" s="10">
        <v>0</v>
      </c>
      <c r="J567" s="10">
        <v>0</v>
      </c>
      <c r="K567" s="10">
        <v>0</v>
      </c>
      <c r="L567" s="10">
        <v>100000</v>
      </c>
      <c r="M567" s="10">
        <v>54720</v>
      </c>
      <c r="N567" s="10">
        <v>200000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245280</v>
      </c>
      <c r="U567" s="11">
        <v>5.4824561403508776</v>
      </c>
      <c r="V567" s="10">
        <v>300000</v>
      </c>
      <c r="W567" s="10">
        <v>54720</v>
      </c>
    </row>
    <row r="568" spans="1:23" x14ac:dyDescent="0.25">
      <c r="A568" s="9" t="s">
        <v>2027</v>
      </c>
      <c r="B568" s="9" t="s">
        <v>2028</v>
      </c>
      <c r="C568" s="9" t="s">
        <v>2048</v>
      </c>
      <c r="D568" s="9">
        <v>39</v>
      </c>
      <c r="E568" s="9" t="s">
        <v>266</v>
      </c>
      <c r="F568" s="9" t="s">
        <v>2049</v>
      </c>
      <c r="G568" s="9" t="s">
        <v>2050</v>
      </c>
      <c r="H568" s="10">
        <v>7000000</v>
      </c>
      <c r="I568" s="10">
        <v>723900</v>
      </c>
      <c r="J568" s="10">
        <v>7000000</v>
      </c>
      <c r="K568" s="10">
        <v>1778054</v>
      </c>
      <c r="L568" s="10">
        <v>3500000</v>
      </c>
      <c r="M568" s="10">
        <v>2315360</v>
      </c>
      <c r="N568" s="10">
        <v>3000000</v>
      </c>
      <c r="O568" s="10">
        <v>5835639</v>
      </c>
      <c r="P568" s="10">
        <v>2500000</v>
      </c>
      <c r="Q568" s="10">
        <v>1199868</v>
      </c>
      <c r="R568" s="10">
        <v>825000</v>
      </c>
      <c r="S568" s="10">
        <v>4214007</v>
      </c>
      <c r="T568" s="10">
        <v>7758172</v>
      </c>
      <c r="U568" s="11">
        <v>1.4828689272082829</v>
      </c>
      <c r="V568" s="10">
        <v>23825000</v>
      </c>
      <c r="W568" s="10">
        <v>16066828</v>
      </c>
    </row>
    <row r="569" spans="1:23" x14ac:dyDescent="0.25">
      <c r="A569" s="9" t="s">
        <v>2027</v>
      </c>
      <c r="B569" s="9" t="s">
        <v>2028</v>
      </c>
      <c r="C569" s="9" t="s">
        <v>2051</v>
      </c>
      <c r="D569" s="9">
        <v>29</v>
      </c>
      <c r="E569" s="9" t="s">
        <v>2052</v>
      </c>
      <c r="F569" s="9" t="s">
        <v>2053</v>
      </c>
      <c r="G569" s="9" t="s">
        <v>2054</v>
      </c>
      <c r="H569" s="10">
        <v>0</v>
      </c>
      <c r="I569" s="10">
        <v>0</v>
      </c>
      <c r="J569" s="10">
        <v>125000</v>
      </c>
      <c r="K569" s="10">
        <v>368200</v>
      </c>
      <c r="L569" s="10">
        <v>700000</v>
      </c>
      <c r="M569" s="10">
        <v>17959</v>
      </c>
      <c r="N569" s="10">
        <v>750000</v>
      </c>
      <c r="O569" s="10">
        <v>169200</v>
      </c>
      <c r="P569" s="10">
        <v>275000</v>
      </c>
      <c r="Q569" s="10">
        <v>561530</v>
      </c>
      <c r="R569" s="10">
        <v>400000</v>
      </c>
      <c r="S569" s="10">
        <v>285668</v>
      </c>
      <c r="T569" s="10">
        <v>847443</v>
      </c>
      <c r="U569" s="11">
        <v>1.6042128769098154</v>
      </c>
      <c r="V569" s="10">
        <v>2250000</v>
      </c>
      <c r="W569" s="10">
        <v>1402557</v>
      </c>
    </row>
    <row r="570" spans="1:23" x14ac:dyDescent="0.25">
      <c r="A570" s="9" t="s">
        <v>2027</v>
      </c>
      <c r="B570" s="9" t="s">
        <v>2028</v>
      </c>
      <c r="C570" s="9" t="s">
        <v>2055</v>
      </c>
      <c r="D570" s="9">
        <v>34</v>
      </c>
      <c r="E570" s="9" t="s">
        <v>2056</v>
      </c>
      <c r="F570" s="9" t="s">
        <v>2057</v>
      </c>
      <c r="G570" s="9" t="s">
        <v>2058</v>
      </c>
      <c r="H570" s="10">
        <v>650000</v>
      </c>
      <c r="I570" s="10">
        <v>185800</v>
      </c>
      <c r="J570" s="10">
        <v>700000</v>
      </c>
      <c r="K570" s="10">
        <v>1053679</v>
      </c>
      <c r="L570" s="10">
        <v>700000</v>
      </c>
      <c r="M570" s="10">
        <v>225025</v>
      </c>
      <c r="N570" s="10">
        <v>750000</v>
      </c>
      <c r="O570" s="10">
        <v>2897456</v>
      </c>
      <c r="P570" s="10">
        <v>800000</v>
      </c>
      <c r="Q570" s="10">
        <v>701518</v>
      </c>
      <c r="R570" s="10">
        <v>800000</v>
      </c>
      <c r="S570" s="10">
        <v>802134</v>
      </c>
      <c r="T570" s="10">
        <v>-1465612</v>
      </c>
      <c r="U570" s="11">
        <v>0.75013485378848788</v>
      </c>
      <c r="V570" s="10">
        <v>4400000</v>
      </c>
      <c r="W570" s="10">
        <v>5865612</v>
      </c>
    </row>
    <row r="571" spans="1:23" x14ac:dyDescent="0.25">
      <c r="A571" s="9" t="s">
        <v>2027</v>
      </c>
      <c r="B571" s="9" t="s">
        <v>2028</v>
      </c>
      <c r="C571" s="9" t="s">
        <v>2059</v>
      </c>
      <c r="D571" s="9">
        <v>29</v>
      </c>
      <c r="E571" s="9" t="s">
        <v>1442</v>
      </c>
      <c r="F571" s="9" t="s">
        <v>2060</v>
      </c>
      <c r="G571" s="9" t="s">
        <v>2061</v>
      </c>
      <c r="H571" s="10">
        <v>0</v>
      </c>
      <c r="I571" s="10">
        <v>0</v>
      </c>
      <c r="J571" s="10">
        <v>0</v>
      </c>
      <c r="K571" s="10">
        <v>0</v>
      </c>
      <c r="L571" s="10">
        <v>300000</v>
      </c>
      <c r="M571" s="10">
        <v>283944</v>
      </c>
      <c r="N571" s="10">
        <v>300000</v>
      </c>
      <c r="O571" s="10">
        <v>336308</v>
      </c>
      <c r="P571" s="10">
        <v>320000</v>
      </c>
      <c r="Q571" s="10">
        <v>264381</v>
      </c>
      <c r="R571" s="10">
        <v>275000</v>
      </c>
      <c r="S571" s="10">
        <v>194596</v>
      </c>
      <c r="T571" s="10">
        <v>115771</v>
      </c>
      <c r="U571" s="11">
        <v>1.1072719506240103</v>
      </c>
      <c r="V571" s="10">
        <v>1195000</v>
      </c>
      <c r="W571" s="10">
        <v>1079229</v>
      </c>
    </row>
    <row r="572" spans="1:23" x14ac:dyDescent="0.25">
      <c r="A572" s="9" t="s">
        <v>2027</v>
      </c>
      <c r="B572" s="9" t="s">
        <v>2028</v>
      </c>
      <c r="C572" s="9" t="s">
        <v>2062</v>
      </c>
      <c r="D572" s="9">
        <v>36</v>
      </c>
      <c r="E572" s="9" t="s">
        <v>864</v>
      </c>
      <c r="F572" s="9" t="s">
        <v>2063</v>
      </c>
      <c r="G572" s="9" t="s">
        <v>2064</v>
      </c>
      <c r="H572" s="10">
        <v>8000000</v>
      </c>
      <c r="I572" s="10">
        <v>3172130</v>
      </c>
      <c r="J572" s="10">
        <v>1750000</v>
      </c>
      <c r="K572" s="10">
        <v>8627613</v>
      </c>
      <c r="L572" s="10">
        <v>2500000</v>
      </c>
      <c r="M572" s="10">
        <v>1523504</v>
      </c>
      <c r="N572" s="10">
        <v>4250000</v>
      </c>
      <c r="O572" s="10">
        <v>5036445</v>
      </c>
      <c r="P572" s="10">
        <v>4950000</v>
      </c>
      <c r="Q572" s="10">
        <v>2001105</v>
      </c>
      <c r="R572" s="10">
        <v>1050000</v>
      </c>
      <c r="S572" s="10">
        <v>3467446</v>
      </c>
      <c r="T572" s="10">
        <v>-1328243</v>
      </c>
      <c r="U572" s="11">
        <v>0.94425761899440086</v>
      </c>
      <c r="V572" s="10">
        <v>22500000</v>
      </c>
      <c r="W572" s="10">
        <v>23828243</v>
      </c>
    </row>
    <row r="573" spans="1:23" x14ac:dyDescent="0.25">
      <c r="A573" s="9" t="s">
        <v>2027</v>
      </c>
      <c r="B573" s="9" t="s">
        <v>2028</v>
      </c>
      <c r="C573" s="9" t="s">
        <v>2065</v>
      </c>
      <c r="D573" s="9">
        <v>23</v>
      </c>
      <c r="E573" s="9" t="s">
        <v>2066</v>
      </c>
      <c r="F573" s="9" t="s">
        <v>2067</v>
      </c>
      <c r="G573" s="9" t="s">
        <v>2068</v>
      </c>
      <c r="H573" s="10" t="s">
        <v>2069</v>
      </c>
      <c r="I573" s="10">
        <v>3440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-3440</v>
      </c>
      <c r="U573" s="11">
        <v>0</v>
      </c>
      <c r="V573" s="10">
        <v>0</v>
      </c>
      <c r="W573" s="10">
        <v>3440</v>
      </c>
    </row>
    <row r="574" spans="1:23" x14ac:dyDescent="0.25">
      <c r="A574" s="9" t="s">
        <v>2027</v>
      </c>
      <c r="B574" s="9" t="s">
        <v>2028</v>
      </c>
      <c r="C574" s="9" t="s">
        <v>919</v>
      </c>
      <c r="D574" s="9">
        <v>32</v>
      </c>
      <c r="E574" s="9" t="s">
        <v>1249</v>
      </c>
      <c r="F574" s="9" t="s">
        <v>2070</v>
      </c>
      <c r="G574" s="9" t="s">
        <v>2071</v>
      </c>
      <c r="H574" s="10">
        <v>486585.36585365853</v>
      </c>
      <c r="I574" s="10">
        <v>348476</v>
      </c>
      <c r="J574" s="10">
        <v>425609.75609756098</v>
      </c>
      <c r="K574" s="10">
        <v>21440</v>
      </c>
      <c r="L574" s="10">
        <v>395121.95121951215</v>
      </c>
      <c r="M574" s="10">
        <v>500784</v>
      </c>
      <c r="N574" s="10">
        <v>550609.75609756098</v>
      </c>
      <c r="O574" s="10">
        <v>2307264</v>
      </c>
      <c r="P574" s="10">
        <v>1000000</v>
      </c>
      <c r="Q574" s="10">
        <v>2162487</v>
      </c>
      <c r="R574" s="10">
        <v>1000000</v>
      </c>
      <c r="S574" s="10">
        <v>724544</v>
      </c>
      <c r="T574" s="10">
        <v>-2207068.1707317075</v>
      </c>
      <c r="U574" s="11">
        <v>0.63609728108074159</v>
      </c>
      <c r="V574" s="10">
        <v>3857926.8292682925</v>
      </c>
      <c r="W574" s="10">
        <v>6064995</v>
      </c>
    </row>
    <row r="575" spans="1:23" x14ac:dyDescent="0.25">
      <c r="A575" s="9" t="s">
        <v>2072</v>
      </c>
      <c r="B575" s="9" t="s">
        <v>2073</v>
      </c>
      <c r="C575" s="9" t="s">
        <v>2074</v>
      </c>
      <c r="D575" s="9">
        <v>29</v>
      </c>
      <c r="E575" s="9" t="s">
        <v>2075</v>
      </c>
      <c r="F575" s="9" t="s">
        <v>2076</v>
      </c>
      <c r="G575" s="9" t="s">
        <v>2077</v>
      </c>
      <c r="H575" s="10">
        <v>0</v>
      </c>
      <c r="I575" s="10">
        <v>0</v>
      </c>
      <c r="J575" s="10">
        <v>70000</v>
      </c>
      <c r="K575" s="10">
        <v>840956</v>
      </c>
      <c r="L575" s="10">
        <v>200000</v>
      </c>
      <c r="M575" s="10">
        <v>206268</v>
      </c>
      <c r="N575" s="10">
        <v>0</v>
      </c>
      <c r="O575" s="10">
        <v>0</v>
      </c>
      <c r="P575" s="10">
        <v>170000</v>
      </c>
      <c r="Q575" s="10">
        <v>134310</v>
      </c>
      <c r="R575" s="10">
        <v>0</v>
      </c>
      <c r="S575" s="10">
        <v>0</v>
      </c>
      <c r="T575" s="10">
        <v>-741534</v>
      </c>
      <c r="U575" s="11">
        <v>0.37239723952082632</v>
      </c>
      <c r="V575" s="10">
        <v>440000</v>
      </c>
      <c r="W575" s="10">
        <v>1181534</v>
      </c>
    </row>
    <row r="576" spans="1:23" x14ac:dyDescent="0.25">
      <c r="A576" s="9" t="s">
        <v>2072</v>
      </c>
      <c r="B576" s="9" t="s">
        <v>2073</v>
      </c>
      <c r="C576" s="9" t="s">
        <v>2078</v>
      </c>
      <c r="D576" s="9">
        <v>25</v>
      </c>
      <c r="E576" s="9" t="s">
        <v>2079</v>
      </c>
      <c r="F576" s="9" t="s">
        <v>2080</v>
      </c>
      <c r="G576" s="9" t="s">
        <v>2081</v>
      </c>
      <c r="H576" s="10">
        <v>0</v>
      </c>
      <c r="I576" s="10">
        <v>0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149390.24390243902</v>
      </c>
      <c r="S576" s="10">
        <v>271053</v>
      </c>
      <c r="T576" s="10">
        <v>-121662.75609756098</v>
      </c>
      <c r="U576" s="11">
        <v>0.55114772351694696</v>
      </c>
      <c r="V576" s="10">
        <v>149390.24390243902</v>
      </c>
      <c r="W576" s="10">
        <v>271053</v>
      </c>
    </row>
    <row r="577" spans="1:23" x14ac:dyDescent="0.25">
      <c r="A577" s="9" t="s">
        <v>2082</v>
      </c>
      <c r="B577" s="9" t="s">
        <v>2083</v>
      </c>
      <c r="C577" s="9" t="s">
        <v>2084</v>
      </c>
      <c r="D577" s="9">
        <v>28</v>
      </c>
      <c r="E577" s="9" t="s">
        <v>1231</v>
      </c>
      <c r="F577" s="9" t="s">
        <v>2085</v>
      </c>
      <c r="G577" s="9" t="s">
        <v>2086</v>
      </c>
      <c r="H577" s="10">
        <v>0</v>
      </c>
      <c r="I577" s="10">
        <v>0</v>
      </c>
      <c r="J577" s="10">
        <v>639634.14634146343</v>
      </c>
      <c r="K577" s="10">
        <v>1251763</v>
      </c>
      <c r="L577" s="10">
        <v>700000</v>
      </c>
      <c r="M577" s="10">
        <v>296110</v>
      </c>
      <c r="N577" s="10">
        <v>711585.36585365853</v>
      </c>
      <c r="O577" s="10">
        <v>2201777</v>
      </c>
      <c r="P577" s="10">
        <v>750000</v>
      </c>
      <c r="Q577" s="10">
        <v>5796278</v>
      </c>
      <c r="R577" s="10">
        <v>775000</v>
      </c>
      <c r="S577" s="10">
        <v>4000897</v>
      </c>
      <c r="T577" s="10">
        <v>-9970605.4878048785</v>
      </c>
      <c r="U577" s="11">
        <v>0.26398949659386034</v>
      </c>
      <c r="V577" s="10">
        <v>3576219.512195122</v>
      </c>
      <c r="W577" s="10">
        <v>13546825</v>
      </c>
    </row>
    <row r="578" spans="1:23" x14ac:dyDescent="0.25">
      <c r="A578" s="9" t="s">
        <v>2082</v>
      </c>
      <c r="B578" s="9" t="s">
        <v>2083</v>
      </c>
      <c r="C578" s="9" t="s">
        <v>2087</v>
      </c>
      <c r="D578" s="9">
        <v>28</v>
      </c>
      <c r="E578" s="9" t="s">
        <v>2067</v>
      </c>
      <c r="F578" s="9" t="s">
        <v>2088</v>
      </c>
      <c r="G578" s="9" t="s">
        <v>2089</v>
      </c>
      <c r="H578" s="10">
        <v>0</v>
      </c>
      <c r="I578" s="10">
        <v>0</v>
      </c>
      <c r="J578" s="10">
        <v>0</v>
      </c>
      <c r="K578" s="10">
        <v>0</v>
      </c>
      <c r="L578" s="10">
        <v>2150000</v>
      </c>
      <c r="M578" s="10">
        <v>2442850</v>
      </c>
      <c r="N578" s="10">
        <v>2100000</v>
      </c>
      <c r="O578" s="10">
        <v>1777759</v>
      </c>
      <c r="P578" s="10">
        <v>2900000</v>
      </c>
      <c r="Q578" s="10">
        <v>3137714</v>
      </c>
      <c r="R578" s="10">
        <v>3250000</v>
      </c>
      <c r="S578" s="10">
        <v>3652194</v>
      </c>
      <c r="T578" s="10">
        <v>-610517</v>
      </c>
      <c r="U578" s="11">
        <v>0.94455146838245652</v>
      </c>
      <c r="V578" s="10">
        <v>10400000</v>
      </c>
      <c r="W578" s="10">
        <v>11010517</v>
      </c>
    </row>
    <row r="579" spans="1:23" x14ac:dyDescent="0.25">
      <c r="A579" s="9" t="s">
        <v>2082</v>
      </c>
      <c r="B579" s="9" t="s">
        <v>2083</v>
      </c>
      <c r="C579" s="9" t="s">
        <v>2090</v>
      </c>
      <c r="D579" s="9">
        <v>31</v>
      </c>
      <c r="E579" s="9" t="s">
        <v>2091</v>
      </c>
      <c r="F579" s="9" t="s">
        <v>2092</v>
      </c>
      <c r="G579" s="9" t="s">
        <v>2093</v>
      </c>
      <c r="H579" s="10">
        <v>4000000</v>
      </c>
      <c r="I579" s="10">
        <v>5010262</v>
      </c>
      <c r="J579" s="10">
        <v>4000000</v>
      </c>
      <c r="K579" s="10">
        <v>2228851</v>
      </c>
      <c r="L579" s="10">
        <v>3500000</v>
      </c>
      <c r="M579" s="10">
        <v>1892671</v>
      </c>
      <c r="N579" s="10">
        <v>3500000</v>
      </c>
      <c r="O579" s="10">
        <v>4828647</v>
      </c>
      <c r="P579" s="10">
        <v>3750000</v>
      </c>
      <c r="Q579" s="10">
        <v>3032093</v>
      </c>
      <c r="R579" s="10">
        <v>3750000</v>
      </c>
      <c r="S579" s="10">
        <v>3370340</v>
      </c>
      <c r="T579" s="10">
        <v>2137136</v>
      </c>
      <c r="U579" s="11">
        <v>1.1049526235602223</v>
      </c>
      <c r="V579" s="10">
        <v>22500000</v>
      </c>
      <c r="W579" s="10">
        <v>20362864</v>
      </c>
    </row>
    <row r="580" spans="1:23" x14ac:dyDescent="0.25">
      <c r="A580" s="9" t="s">
        <v>2082</v>
      </c>
      <c r="B580" s="9" t="s">
        <v>2083</v>
      </c>
      <c r="C580" s="9" t="s">
        <v>725</v>
      </c>
      <c r="D580" s="9">
        <v>28</v>
      </c>
      <c r="E580" s="9" t="s">
        <v>1483</v>
      </c>
      <c r="F580" s="9" t="s">
        <v>2094</v>
      </c>
      <c r="G580" s="9" t="s">
        <v>2095</v>
      </c>
      <c r="H580" s="10">
        <v>1250000</v>
      </c>
      <c r="I580" s="10">
        <v>4297657</v>
      </c>
      <c r="J580" s="10">
        <v>1250000</v>
      </c>
      <c r="K580" s="10">
        <v>4136704</v>
      </c>
      <c r="L580" s="10">
        <v>2500000</v>
      </c>
      <c r="M580" s="10">
        <v>5074974</v>
      </c>
      <c r="N580" s="10">
        <v>3380000</v>
      </c>
      <c r="O580" s="10">
        <v>3602074</v>
      </c>
      <c r="P580" s="10">
        <v>5000000</v>
      </c>
      <c r="Q580" s="10">
        <v>10311944</v>
      </c>
      <c r="R580" s="10">
        <v>6000000</v>
      </c>
      <c r="S580" s="10">
        <v>5485894</v>
      </c>
      <c r="T580" s="10">
        <v>-13529247</v>
      </c>
      <c r="U580" s="11">
        <v>0.5888922344531311</v>
      </c>
      <c r="V580" s="10">
        <v>19380000</v>
      </c>
      <c r="W580" s="10">
        <v>32909247</v>
      </c>
    </row>
    <row r="581" spans="1:23" x14ac:dyDescent="0.25">
      <c r="A581" s="9" t="s">
        <v>2082</v>
      </c>
      <c r="B581" s="9" t="s">
        <v>2083</v>
      </c>
      <c r="C581" s="9" t="s">
        <v>1597</v>
      </c>
      <c r="D581" s="9">
        <v>27</v>
      </c>
      <c r="E581" s="9" t="s">
        <v>1231</v>
      </c>
      <c r="F581" s="9" t="s">
        <v>2096</v>
      </c>
      <c r="G581" s="9" t="s">
        <v>2097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950000</v>
      </c>
      <c r="O581" s="10">
        <v>775101</v>
      </c>
      <c r="P581" s="10">
        <v>1000000</v>
      </c>
      <c r="Q581" s="10">
        <v>4072877</v>
      </c>
      <c r="R581" s="10">
        <v>1400000</v>
      </c>
      <c r="S581" s="10">
        <v>3252883</v>
      </c>
      <c r="T581" s="10">
        <v>-4750861</v>
      </c>
      <c r="U581" s="11">
        <v>0.41353628953761828</v>
      </c>
      <c r="V581" s="10">
        <v>3350000</v>
      </c>
      <c r="W581" s="10">
        <v>8100861</v>
      </c>
    </row>
    <row r="582" spans="1:23" x14ac:dyDescent="0.25">
      <c r="A582" s="9" t="s">
        <v>2082</v>
      </c>
      <c r="B582" s="9" t="s">
        <v>2083</v>
      </c>
      <c r="C582" s="9" t="s">
        <v>2098</v>
      </c>
      <c r="D582" s="9">
        <v>25</v>
      </c>
      <c r="E582" s="9" t="s">
        <v>85</v>
      </c>
      <c r="F582" s="9" t="s">
        <v>2096</v>
      </c>
      <c r="G582" s="9" t="s">
        <v>2099</v>
      </c>
      <c r="H582" s="10">
        <v>0</v>
      </c>
      <c r="I582" s="10">
        <v>0</v>
      </c>
      <c r="J582" s="10">
        <v>0</v>
      </c>
      <c r="K582" s="10">
        <v>0</v>
      </c>
      <c r="L582" s="10">
        <v>0</v>
      </c>
      <c r="M582" s="10">
        <v>0</v>
      </c>
      <c r="N582" s="10">
        <v>0</v>
      </c>
      <c r="O582" s="10">
        <v>0</v>
      </c>
      <c r="P582" s="10">
        <v>798000</v>
      </c>
      <c r="Q582" s="10">
        <v>2860220</v>
      </c>
      <c r="R582" s="10">
        <v>2100000</v>
      </c>
      <c r="S582" s="10">
        <v>4350092</v>
      </c>
      <c r="T582" s="10">
        <v>-4312312</v>
      </c>
      <c r="U582" s="11">
        <v>0.40192435500710649</v>
      </c>
      <c r="V582" s="10">
        <v>2898000</v>
      </c>
      <c r="W582" s="10">
        <v>7210312</v>
      </c>
    </row>
    <row r="583" spans="1:23" x14ac:dyDescent="0.25">
      <c r="A583" s="9" t="s">
        <v>2082</v>
      </c>
      <c r="B583" s="9" t="s">
        <v>2083</v>
      </c>
      <c r="C583" s="9" t="s">
        <v>2100</v>
      </c>
      <c r="D583" s="9">
        <v>29</v>
      </c>
      <c r="E583" s="9" t="s">
        <v>61</v>
      </c>
      <c r="F583" s="9" t="s">
        <v>2101</v>
      </c>
      <c r="G583" s="9" t="s">
        <v>2102</v>
      </c>
      <c r="H583" s="10">
        <v>0</v>
      </c>
      <c r="I583" s="10">
        <v>0</v>
      </c>
      <c r="J583" s="10">
        <v>0</v>
      </c>
      <c r="K583" s="10">
        <v>0</v>
      </c>
      <c r="L583" s="10">
        <v>225000</v>
      </c>
      <c r="M583" s="10">
        <v>5034</v>
      </c>
      <c r="N583" s="10">
        <v>225000</v>
      </c>
      <c r="O583" s="10">
        <v>3280812</v>
      </c>
      <c r="P583" s="10">
        <v>2800000</v>
      </c>
      <c r="Q583" s="10">
        <v>2939053</v>
      </c>
      <c r="R583" s="10">
        <v>2500000</v>
      </c>
      <c r="S583" s="10">
        <v>2640847</v>
      </c>
      <c r="T583" s="10">
        <v>-3115746</v>
      </c>
      <c r="U583" s="11">
        <v>0.64856358393303848</v>
      </c>
      <c r="V583" s="10">
        <v>5750000</v>
      </c>
      <c r="W583" s="10">
        <v>8865746</v>
      </c>
    </row>
    <row r="584" spans="1:23" x14ac:dyDescent="0.25">
      <c r="A584" s="9" t="s">
        <v>2082</v>
      </c>
      <c r="B584" s="9" t="s">
        <v>2083</v>
      </c>
      <c r="C584" s="9" t="s">
        <v>1730</v>
      </c>
      <c r="D584" s="9">
        <v>26</v>
      </c>
      <c r="E584" s="9" t="s">
        <v>2103</v>
      </c>
      <c r="F584" s="9" t="s">
        <v>2101</v>
      </c>
      <c r="G584" s="9" t="s">
        <v>2104</v>
      </c>
      <c r="H584" s="10">
        <v>0</v>
      </c>
      <c r="I584" s="10">
        <v>0</v>
      </c>
      <c r="J584" s="10">
        <v>0</v>
      </c>
      <c r="K584" s="10">
        <v>0</v>
      </c>
      <c r="L584" s="10">
        <v>0</v>
      </c>
      <c r="M584" s="10">
        <v>0</v>
      </c>
      <c r="N584" s="10">
        <v>0</v>
      </c>
      <c r="O584" s="10">
        <v>0</v>
      </c>
      <c r="P584" s="10">
        <v>100000</v>
      </c>
      <c r="Q584" s="10">
        <v>131820</v>
      </c>
      <c r="R584" s="10">
        <v>250000</v>
      </c>
      <c r="S584" s="10">
        <v>96800</v>
      </c>
      <c r="T584" s="10">
        <v>121380</v>
      </c>
      <c r="U584" s="11">
        <v>1.5309246785058175</v>
      </c>
      <c r="V584" s="10">
        <v>350000</v>
      </c>
      <c r="W584" s="10">
        <v>228620</v>
      </c>
    </row>
    <row r="585" spans="1:23" x14ac:dyDescent="0.25">
      <c r="A585" s="9" t="s">
        <v>2082</v>
      </c>
      <c r="B585" s="9" t="s">
        <v>2083</v>
      </c>
      <c r="C585" s="9" t="s">
        <v>2105</v>
      </c>
      <c r="D585" s="9">
        <v>35</v>
      </c>
      <c r="E585" s="9" t="s">
        <v>26</v>
      </c>
      <c r="F585" s="9" t="s">
        <v>2106</v>
      </c>
      <c r="G585" s="9" t="s">
        <v>2107</v>
      </c>
      <c r="H585" s="10">
        <v>4450000</v>
      </c>
      <c r="I585" s="10">
        <v>6486525</v>
      </c>
      <c r="J585" s="10">
        <v>4450000</v>
      </c>
      <c r="K585" s="10">
        <v>3950896</v>
      </c>
      <c r="L585" s="10">
        <v>8000000</v>
      </c>
      <c r="M585" s="10">
        <v>5709877</v>
      </c>
      <c r="N585" s="10">
        <v>6500000</v>
      </c>
      <c r="O585" s="10">
        <v>2747487</v>
      </c>
      <c r="P585" s="10">
        <v>4000000</v>
      </c>
      <c r="Q585" s="10">
        <v>145777</v>
      </c>
      <c r="R585" s="10">
        <v>4000000</v>
      </c>
      <c r="S585" s="10">
        <v>0</v>
      </c>
      <c r="T585" s="10">
        <v>12359438</v>
      </c>
      <c r="U585" s="11">
        <v>1.6491109873752676</v>
      </c>
      <c r="V585" s="10">
        <v>31400000</v>
      </c>
      <c r="W585" s="10">
        <v>19040562</v>
      </c>
    </row>
    <row r="586" spans="1:23" x14ac:dyDescent="0.25">
      <c r="A586" s="9" t="s">
        <v>2082</v>
      </c>
      <c r="B586" s="9" t="s">
        <v>2083</v>
      </c>
      <c r="C586" s="9" t="s">
        <v>2108</v>
      </c>
      <c r="D586" s="9">
        <v>32</v>
      </c>
      <c r="E586" s="9" t="s">
        <v>913</v>
      </c>
      <c r="F586" s="9" t="s">
        <v>1270</v>
      </c>
      <c r="G586" s="9" t="s">
        <v>2109</v>
      </c>
      <c r="H586" s="10">
        <v>3800000</v>
      </c>
      <c r="I586" s="10">
        <v>2575855</v>
      </c>
      <c r="J586" s="10">
        <v>3850000</v>
      </c>
      <c r="K586" s="10">
        <v>4375211</v>
      </c>
      <c r="L586" s="10">
        <v>3850000</v>
      </c>
      <c r="M586" s="10">
        <v>1352217</v>
      </c>
      <c r="N586" s="10">
        <v>2500000</v>
      </c>
      <c r="O586" s="10">
        <v>3866547</v>
      </c>
      <c r="P586" s="10">
        <v>3000000</v>
      </c>
      <c r="Q586" s="10">
        <v>-318957</v>
      </c>
      <c r="R586" s="10">
        <v>4250000</v>
      </c>
      <c r="S586" s="10">
        <v>512383</v>
      </c>
      <c r="T586" s="10">
        <v>8886744</v>
      </c>
      <c r="U586" s="11">
        <v>1.7188028784650258</v>
      </c>
      <c r="V586" s="10">
        <v>21250000</v>
      </c>
      <c r="W586" s="10">
        <v>12363256</v>
      </c>
    </row>
    <row r="587" spans="1:23" x14ac:dyDescent="0.25">
      <c r="A587" s="9" t="s">
        <v>2082</v>
      </c>
      <c r="B587" s="9" t="s">
        <v>2083</v>
      </c>
      <c r="C587" s="9" t="s">
        <v>2110</v>
      </c>
      <c r="D587" s="9">
        <v>30</v>
      </c>
      <c r="E587" s="9" t="s">
        <v>1219</v>
      </c>
      <c r="F587" s="9" t="s">
        <v>2111</v>
      </c>
      <c r="G587" s="9" t="s">
        <v>2112</v>
      </c>
      <c r="H587" s="10">
        <v>2900000</v>
      </c>
      <c r="I587" s="10">
        <v>3107962</v>
      </c>
      <c r="J587" s="10">
        <v>2975000</v>
      </c>
      <c r="K587" s="10">
        <v>3792929</v>
      </c>
      <c r="L587" s="10">
        <v>2800000</v>
      </c>
      <c r="M587" s="10">
        <v>1118645</v>
      </c>
      <c r="N587" s="10">
        <v>4200000</v>
      </c>
      <c r="O587" s="10">
        <v>1060546</v>
      </c>
      <c r="P587" s="10">
        <v>640243.90243902442</v>
      </c>
      <c r="Q587" s="10">
        <v>636246</v>
      </c>
      <c r="R587" s="10">
        <v>637804.87804878049</v>
      </c>
      <c r="S587" s="10">
        <v>1060522</v>
      </c>
      <c r="T587" s="10">
        <v>3376198.7804878056</v>
      </c>
      <c r="U587" s="11">
        <v>1.3132825250873683</v>
      </c>
      <c r="V587" s="10">
        <v>14153048.780487806</v>
      </c>
      <c r="W587" s="10">
        <v>10776850</v>
      </c>
    </row>
    <row r="588" spans="1:23" x14ac:dyDescent="0.25">
      <c r="A588" s="9" t="s">
        <v>1196</v>
      </c>
      <c r="B588" s="9" t="s">
        <v>2113</v>
      </c>
      <c r="C588" s="9" t="s">
        <v>2114</v>
      </c>
      <c r="D588" s="9">
        <v>26</v>
      </c>
      <c r="E588" s="9" t="s">
        <v>26</v>
      </c>
      <c r="F588" s="9" t="s">
        <v>2115</v>
      </c>
      <c r="G588" s="9" t="s">
        <v>2116</v>
      </c>
      <c r="H588" s="10">
        <v>0</v>
      </c>
      <c r="I588" s="10">
        <v>0</v>
      </c>
      <c r="J588" s="10">
        <v>0</v>
      </c>
      <c r="K588" s="10">
        <v>0</v>
      </c>
      <c r="L588" s="10">
        <v>0</v>
      </c>
      <c r="M588" s="10">
        <v>0</v>
      </c>
      <c r="N588" s="10">
        <v>1900000</v>
      </c>
      <c r="O588" s="10">
        <v>3000143</v>
      </c>
      <c r="P588" s="10">
        <v>2200000</v>
      </c>
      <c r="Q588" s="10">
        <v>484352</v>
      </c>
      <c r="R588" s="10">
        <v>2900000</v>
      </c>
      <c r="S588" s="10">
        <v>1786343</v>
      </c>
      <c r="T588" s="10">
        <v>1729162</v>
      </c>
      <c r="U588" s="11">
        <v>1.3280620652731121</v>
      </c>
      <c r="V588" s="10">
        <v>7000000</v>
      </c>
      <c r="W588" s="10">
        <v>5270838</v>
      </c>
    </row>
    <row r="589" spans="1:23" x14ac:dyDescent="0.25">
      <c r="A589" s="9" t="s">
        <v>1196</v>
      </c>
      <c r="B589" s="9" t="s">
        <v>2113</v>
      </c>
      <c r="C589" s="9" t="s">
        <v>2117</v>
      </c>
      <c r="D589" s="9">
        <v>25</v>
      </c>
      <c r="E589" s="9" t="s">
        <v>468</v>
      </c>
      <c r="F589" s="9" t="s">
        <v>2118</v>
      </c>
      <c r="G589" s="9" t="s">
        <v>2119</v>
      </c>
      <c r="H589" s="10">
        <v>0</v>
      </c>
      <c r="I589" s="10">
        <v>0</v>
      </c>
      <c r="J589" s="10">
        <v>0</v>
      </c>
      <c r="K589" s="10">
        <v>0</v>
      </c>
      <c r="L589" s="10">
        <v>0</v>
      </c>
      <c r="M589" s="10">
        <v>0</v>
      </c>
      <c r="N589" s="10">
        <v>0</v>
      </c>
      <c r="O589" s="10">
        <v>0</v>
      </c>
      <c r="P589" s="10">
        <v>163414.63414634147</v>
      </c>
      <c r="Q589" s="10">
        <v>191485</v>
      </c>
      <c r="R589" s="10">
        <v>188414.63414634147</v>
      </c>
      <c r="S589" s="10">
        <v>262012</v>
      </c>
      <c r="T589" s="10">
        <v>-101667.73170731706</v>
      </c>
      <c r="U589" s="11">
        <v>0.77581388254538164</v>
      </c>
      <c r="V589" s="10">
        <v>351829.26829268294</v>
      </c>
      <c r="W589" s="10">
        <v>453497</v>
      </c>
    </row>
    <row r="590" spans="1:23" x14ac:dyDescent="0.25">
      <c r="A590" s="9" t="s">
        <v>1196</v>
      </c>
      <c r="B590" s="9" t="s">
        <v>2113</v>
      </c>
      <c r="C590" s="9" t="s">
        <v>2120</v>
      </c>
      <c r="D590" s="9">
        <v>26</v>
      </c>
      <c r="E590" s="9" t="s">
        <v>2121</v>
      </c>
      <c r="F590" s="9" t="s">
        <v>2122</v>
      </c>
      <c r="G590" s="9" t="s">
        <v>2123</v>
      </c>
      <c r="H590" s="10">
        <v>0</v>
      </c>
      <c r="I590" s="10">
        <v>0</v>
      </c>
      <c r="J590" s="10">
        <v>0</v>
      </c>
      <c r="K590" s="10">
        <v>0</v>
      </c>
      <c r="L590" s="10">
        <v>0</v>
      </c>
      <c r="M590" s="10">
        <v>0</v>
      </c>
      <c r="N590" s="10">
        <v>95289.634146341457</v>
      </c>
      <c r="O590" s="10">
        <v>694908</v>
      </c>
      <c r="P590" s="10">
        <v>316463.41463414638</v>
      </c>
      <c r="Q590" s="10">
        <v>38866</v>
      </c>
      <c r="R590" s="10">
        <v>485975.60975609755</v>
      </c>
      <c r="S590" s="10">
        <v>130822</v>
      </c>
      <c r="T590" s="10">
        <v>33132.658536585397</v>
      </c>
      <c r="U590" s="11">
        <v>1.0383215496446727</v>
      </c>
      <c r="V590" s="10">
        <v>897728.6585365854</v>
      </c>
      <c r="W590" s="10">
        <v>864596</v>
      </c>
    </row>
    <row r="591" spans="1:23" x14ac:dyDescent="0.25">
      <c r="A591" s="9" t="s">
        <v>1196</v>
      </c>
      <c r="B591" s="9" t="s">
        <v>2113</v>
      </c>
      <c r="C591" s="9" t="s">
        <v>2124</v>
      </c>
      <c r="D591" s="9">
        <v>29</v>
      </c>
      <c r="E591" s="9" t="s">
        <v>312</v>
      </c>
      <c r="F591" s="9" t="s">
        <v>2125</v>
      </c>
      <c r="G591" s="9" t="s">
        <v>2126</v>
      </c>
      <c r="H591" s="10">
        <v>3150000</v>
      </c>
      <c r="I591" s="10">
        <v>7166901</v>
      </c>
      <c r="J591" s="10">
        <v>3150000</v>
      </c>
      <c r="K591" s="10">
        <v>4213187</v>
      </c>
      <c r="L591" s="10">
        <v>4600000</v>
      </c>
      <c r="M591" s="10">
        <v>309685</v>
      </c>
      <c r="N591" s="10">
        <v>6000000</v>
      </c>
      <c r="O591" s="10">
        <v>4654485</v>
      </c>
      <c r="P591" s="10">
        <v>3000000</v>
      </c>
      <c r="Q591" s="10">
        <v>2991988</v>
      </c>
      <c r="R591" s="10">
        <v>3000000</v>
      </c>
      <c r="S591" s="10">
        <v>2867393</v>
      </c>
      <c r="T591" s="10">
        <v>696361</v>
      </c>
      <c r="U591" s="11">
        <v>1.0313624717101553</v>
      </c>
      <c r="V591" s="10">
        <v>22900000</v>
      </c>
      <c r="W591" s="10">
        <v>22203639</v>
      </c>
    </row>
    <row r="592" spans="1:23" x14ac:dyDescent="0.25">
      <c r="A592" s="9" t="s">
        <v>1196</v>
      </c>
      <c r="B592" s="9" t="s">
        <v>2113</v>
      </c>
      <c r="C592" s="9" t="s">
        <v>2127</v>
      </c>
      <c r="D592" s="9">
        <v>35</v>
      </c>
      <c r="E592" s="9" t="s">
        <v>999</v>
      </c>
      <c r="F592" s="9" t="s">
        <v>2128</v>
      </c>
      <c r="G592" s="9" t="s">
        <v>2129</v>
      </c>
      <c r="H592" s="10">
        <v>3500000</v>
      </c>
      <c r="I592" s="10">
        <v>1262983</v>
      </c>
      <c r="J592" s="10">
        <v>3200000</v>
      </c>
      <c r="K592" s="10">
        <v>954815</v>
      </c>
      <c r="L592" s="10">
        <v>850000</v>
      </c>
      <c r="M592" s="10">
        <v>993458</v>
      </c>
      <c r="N592" s="10">
        <v>850000</v>
      </c>
      <c r="O592" s="10">
        <v>1267003</v>
      </c>
      <c r="P592" s="10">
        <v>750000</v>
      </c>
      <c r="Q592" s="10">
        <v>1462198</v>
      </c>
      <c r="R592" s="10">
        <v>429268.29268292687</v>
      </c>
      <c r="S592" s="10">
        <v>1135860</v>
      </c>
      <c r="T592" s="10">
        <v>2502951.2926829271</v>
      </c>
      <c r="U592" s="11">
        <v>1.3537081920839509</v>
      </c>
      <c r="V592" s="10">
        <v>9579268.2926829271</v>
      </c>
      <c r="W592" s="10">
        <v>7076317</v>
      </c>
    </row>
    <row r="593" spans="1:23" x14ac:dyDescent="0.25">
      <c r="A593" s="9" t="s">
        <v>1196</v>
      </c>
      <c r="B593" s="9" t="s">
        <v>2113</v>
      </c>
      <c r="C593" s="9" t="s">
        <v>2130</v>
      </c>
      <c r="D593" s="9">
        <v>28</v>
      </c>
      <c r="E593" s="9" t="s">
        <v>2131</v>
      </c>
      <c r="F593" s="9" t="s">
        <v>2132</v>
      </c>
      <c r="G593" s="9" t="s">
        <v>2133</v>
      </c>
      <c r="H593" s="10">
        <v>0</v>
      </c>
      <c r="I593" s="10">
        <v>0</v>
      </c>
      <c r="J593" s="10">
        <v>750000</v>
      </c>
      <c r="K593" s="10">
        <v>5365108</v>
      </c>
      <c r="L593" s="10">
        <v>800000</v>
      </c>
      <c r="M593" s="10">
        <v>3830693</v>
      </c>
      <c r="N593" s="10">
        <v>3750000</v>
      </c>
      <c r="O593" s="10">
        <v>6054568</v>
      </c>
      <c r="P593" s="10">
        <v>4000000</v>
      </c>
      <c r="Q593" s="10">
        <v>4062631</v>
      </c>
      <c r="R593" s="10">
        <v>6000000</v>
      </c>
      <c r="S593" s="10">
        <v>6797694</v>
      </c>
      <c r="T593" s="10">
        <v>-10810694</v>
      </c>
      <c r="U593" s="11">
        <v>0.58596680731657302</v>
      </c>
      <c r="V593" s="10">
        <v>15300000</v>
      </c>
      <c r="W593" s="10">
        <v>26110694</v>
      </c>
    </row>
    <row r="594" spans="1:23" x14ac:dyDescent="0.25">
      <c r="A594" s="9" t="s">
        <v>1196</v>
      </c>
      <c r="B594" s="9" t="s">
        <v>2113</v>
      </c>
      <c r="C594" s="9" t="s">
        <v>1286</v>
      </c>
      <c r="D594" s="9">
        <v>26</v>
      </c>
      <c r="E594" s="9" t="s">
        <v>1237</v>
      </c>
      <c r="F594" s="9" t="s">
        <v>2134</v>
      </c>
      <c r="G594" s="9" t="s">
        <v>2135</v>
      </c>
      <c r="H594" s="10">
        <v>0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700609.7560975611</v>
      </c>
      <c r="O594" s="10">
        <v>1335411</v>
      </c>
      <c r="P594" s="10">
        <v>1400000</v>
      </c>
      <c r="Q594" s="10">
        <v>3358785</v>
      </c>
      <c r="R594" s="10">
        <v>2000000</v>
      </c>
      <c r="S594" s="10">
        <v>5504343</v>
      </c>
      <c r="T594" s="10">
        <v>-6097929.2439024393</v>
      </c>
      <c r="U594" s="11">
        <v>0.40207815610623848</v>
      </c>
      <c r="V594" s="10">
        <v>4100609.7560975612</v>
      </c>
      <c r="W594" s="10">
        <v>10198539</v>
      </c>
    </row>
    <row r="595" spans="1:23" x14ac:dyDescent="0.25">
      <c r="A595" s="9" t="s">
        <v>1196</v>
      </c>
      <c r="B595" s="9" t="s">
        <v>2113</v>
      </c>
      <c r="C595" s="9" t="s">
        <v>2136</v>
      </c>
      <c r="D595" s="9">
        <v>26</v>
      </c>
      <c r="E595" s="9" t="s">
        <v>1682</v>
      </c>
      <c r="F595" s="9" t="s">
        <v>2137</v>
      </c>
      <c r="G595" s="9" t="s">
        <v>2138</v>
      </c>
      <c r="H595" s="10">
        <v>0</v>
      </c>
      <c r="I595" s="10">
        <v>0</v>
      </c>
      <c r="J595" s="10">
        <v>0</v>
      </c>
      <c r="K595" s="10">
        <v>0</v>
      </c>
      <c r="L595" s="10">
        <v>0</v>
      </c>
      <c r="M595" s="10">
        <v>0</v>
      </c>
      <c r="N595" s="10">
        <v>3479000</v>
      </c>
      <c r="O595" s="10">
        <v>2197557</v>
      </c>
      <c r="P595" s="10">
        <v>3979000</v>
      </c>
      <c r="Q595" s="10">
        <v>4338058</v>
      </c>
      <c r="R595" s="10">
        <v>4479000</v>
      </c>
      <c r="S595" s="10">
        <v>1990612</v>
      </c>
      <c r="T595" s="10">
        <v>3410773</v>
      </c>
      <c r="U595" s="11">
        <v>1.4000330978755315</v>
      </c>
      <c r="V595" s="10">
        <v>11937000</v>
      </c>
      <c r="W595" s="10">
        <v>8526227</v>
      </c>
    </row>
    <row r="596" spans="1:23" x14ac:dyDescent="0.25">
      <c r="A596" s="9" t="s">
        <v>1196</v>
      </c>
      <c r="B596" s="9" t="s">
        <v>2113</v>
      </c>
      <c r="C596" s="9" t="s">
        <v>2139</v>
      </c>
      <c r="D596" s="9">
        <v>34</v>
      </c>
      <c r="E596" s="9" t="s">
        <v>2140</v>
      </c>
      <c r="F596" s="9" t="s">
        <v>2141</v>
      </c>
      <c r="G596" s="9" t="s">
        <v>2142</v>
      </c>
      <c r="H596" s="10">
        <v>5250000</v>
      </c>
      <c r="I596" s="10">
        <v>7435203</v>
      </c>
      <c r="J596" s="10">
        <v>4000000</v>
      </c>
      <c r="K596" s="10">
        <v>9240326</v>
      </c>
      <c r="L596" s="10">
        <v>11750000</v>
      </c>
      <c r="M596" s="10">
        <v>4578481</v>
      </c>
      <c r="N596" s="10">
        <v>10750000</v>
      </c>
      <c r="O596" s="10">
        <v>12082234</v>
      </c>
      <c r="P596" s="10">
        <v>9750000</v>
      </c>
      <c r="Q596" s="10">
        <v>7919853</v>
      </c>
      <c r="R596" s="10">
        <v>9000000</v>
      </c>
      <c r="S596" s="10">
        <v>12098060</v>
      </c>
      <c r="T596" s="10">
        <v>-2854157</v>
      </c>
      <c r="U596" s="11">
        <v>0.94650544286549221</v>
      </c>
      <c r="V596" s="10">
        <v>50500000</v>
      </c>
      <c r="W596" s="10">
        <v>53354157</v>
      </c>
    </row>
    <row r="597" spans="1:23" x14ac:dyDescent="0.25">
      <c r="A597" s="9" t="s">
        <v>1196</v>
      </c>
      <c r="B597" s="9" t="s">
        <v>2113</v>
      </c>
      <c r="C597" s="9" t="s">
        <v>2143</v>
      </c>
      <c r="D597" s="9">
        <v>30</v>
      </c>
      <c r="E597" s="9" t="s">
        <v>2144</v>
      </c>
      <c r="F597" s="9" t="s">
        <v>2145</v>
      </c>
      <c r="G597" s="9" t="s">
        <v>2146</v>
      </c>
      <c r="H597" s="10">
        <v>110000</v>
      </c>
      <c r="I597" s="10">
        <v>407655</v>
      </c>
      <c r="J597" s="10">
        <v>125000</v>
      </c>
      <c r="K597" s="10">
        <v>516855</v>
      </c>
      <c r="L597" s="10">
        <v>150000</v>
      </c>
      <c r="M597" s="10">
        <v>-143476</v>
      </c>
      <c r="N597" s="10">
        <v>225000</v>
      </c>
      <c r="O597" s="10">
        <v>107150</v>
      </c>
      <c r="P597" s="10">
        <v>0</v>
      </c>
      <c r="Q597" s="10">
        <v>0</v>
      </c>
      <c r="R597" s="10">
        <v>0</v>
      </c>
      <c r="S597" s="10">
        <v>0</v>
      </c>
      <c r="T597" s="10">
        <v>-278184</v>
      </c>
      <c r="U597" s="11">
        <v>0.68679462814011516</v>
      </c>
      <c r="V597" s="10">
        <v>610000</v>
      </c>
      <c r="W597" s="10">
        <v>888184</v>
      </c>
    </row>
    <row r="598" spans="1:23" x14ac:dyDescent="0.25">
      <c r="A598" s="9" t="s">
        <v>1196</v>
      </c>
      <c r="B598" s="9" t="s">
        <v>2113</v>
      </c>
      <c r="C598" s="9" t="s">
        <v>2147</v>
      </c>
      <c r="D598" s="9">
        <v>27</v>
      </c>
      <c r="E598" s="9" t="s">
        <v>2148</v>
      </c>
      <c r="F598" s="9" t="s">
        <v>2149</v>
      </c>
      <c r="G598" s="9" t="s">
        <v>2150</v>
      </c>
      <c r="H598" s="10">
        <v>0</v>
      </c>
      <c r="I598" s="10">
        <v>0</v>
      </c>
      <c r="J598" s="10">
        <v>15900000</v>
      </c>
      <c r="K598" s="10">
        <v>11790311</v>
      </c>
      <c r="L598" s="10">
        <v>15900000</v>
      </c>
      <c r="M598" s="10">
        <v>10525418</v>
      </c>
      <c r="N598" s="10">
        <v>10470000</v>
      </c>
      <c r="O598" s="10">
        <v>15064767</v>
      </c>
      <c r="P598" s="10">
        <v>7950000</v>
      </c>
      <c r="Q598" s="10">
        <v>13899392</v>
      </c>
      <c r="R598" s="10">
        <v>7975000</v>
      </c>
      <c r="S598" s="10">
        <v>16034490</v>
      </c>
      <c r="T598" s="10">
        <v>-9119378</v>
      </c>
      <c r="U598" s="11">
        <v>0.864525555001043</v>
      </c>
      <c r="V598" s="10">
        <v>58195000</v>
      </c>
      <c r="W598" s="10">
        <v>67314378</v>
      </c>
    </row>
    <row r="599" spans="1:23" x14ac:dyDescent="0.25">
      <c r="A599" s="9" t="s">
        <v>1196</v>
      </c>
      <c r="B599" s="9" t="s">
        <v>2113</v>
      </c>
      <c r="C599" s="9" t="s">
        <v>2151</v>
      </c>
      <c r="D599" s="9">
        <v>28</v>
      </c>
      <c r="E599" s="9" t="s">
        <v>1461</v>
      </c>
      <c r="F599" s="9" t="s">
        <v>2152</v>
      </c>
      <c r="G599" s="9" t="s">
        <v>2153</v>
      </c>
      <c r="H599" s="10">
        <v>15000000</v>
      </c>
      <c r="I599" s="10">
        <v>12328708</v>
      </c>
      <c r="J599" s="10">
        <v>15000000</v>
      </c>
      <c r="K599" s="10">
        <v>11206609</v>
      </c>
      <c r="L599" s="10">
        <v>14000000</v>
      </c>
      <c r="M599" s="10">
        <v>12509769</v>
      </c>
      <c r="N599" s="10">
        <v>13000000</v>
      </c>
      <c r="O599" s="10">
        <v>19330459</v>
      </c>
      <c r="P599" s="10">
        <v>12000000</v>
      </c>
      <c r="Q599" s="10">
        <v>22059178</v>
      </c>
      <c r="R599" s="10">
        <v>11000000</v>
      </c>
      <c r="S599" s="10">
        <v>20578377</v>
      </c>
      <c r="T599" s="10">
        <v>-18013100</v>
      </c>
      <c r="U599" s="11">
        <v>0.81621742399740438</v>
      </c>
      <c r="V599" s="10">
        <v>80000000</v>
      </c>
      <c r="W599" s="10">
        <v>98013100</v>
      </c>
    </row>
    <row r="600" spans="1:23" x14ac:dyDescent="0.25">
      <c r="A600" s="9" t="s">
        <v>1196</v>
      </c>
      <c r="B600" s="9" t="s">
        <v>2113</v>
      </c>
      <c r="C600" s="9" t="s">
        <v>2154</v>
      </c>
      <c r="D600" s="9">
        <v>29</v>
      </c>
      <c r="E600" s="9" t="s">
        <v>2155</v>
      </c>
      <c r="F600" s="9" t="s">
        <v>2156</v>
      </c>
      <c r="G600" s="9" t="s">
        <v>2157</v>
      </c>
      <c r="H600" s="10">
        <v>0</v>
      </c>
      <c r="I600" s="10">
        <v>0</v>
      </c>
      <c r="J600" s="10">
        <v>70000</v>
      </c>
      <c r="K600" s="10">
        <v>171320</v>
      </c>
      <c r="L600" s="10">
        <v>100000</v>
      </c>
      <c r="M600" s="10">
        <v>0</v>
      </c>
      <c r="N600" s="10">
        <v>200000</v>
      </c>
      <c r="O600" s="10">
        <v>256180</v>
      </c>
      <c r="P600" s="10">
        <v>275000</v>
      </c>
      <c r="Q600" s="10">
        <v>246763</v>
      </c>
      <c r="R600" s="10">
        <v>300000</v>
      </c>
      <c r="S600" s="10">
        <v>247203</v>
      </c>
      <c r="T600" s="10">
        <v>23534</v>
      </c>
      <c r="U600" s="11">
        <v>1.0255397377656907</v>
      </c>
      <c r="V600" s="10">
        <v>945000</v>
      </c>
      <c r="W600" s="10">
        <v>921466</v>
      </c>
    </row>
    <row r="601" spans="1:23" x14ac:dyDescent="0.25">
      <c r="A601" s="9" t="s">
        <v>1196</v>
      </c>
      <c r="B601" s="9" t="s">
        <v>2113</v>
      </c>
      <c r="C601" s="9" t="s">
        <v>2158</v>
      </c>
      <c r="D601" s="9">
        <v>30</v>
      </c>
      <c r="E601" s="9" t="s">
        <v>1338</v>
      </c>
      <c r="F601" s="9" t="s">
        <v>2159</v>
      </c>
      <c r="G601" s="9" t="s">
        <v>2160</v>
      </c>
      <c r="H601" s="10">
        <v>4025000</v>
      </c>
      <c r="I601" s="10">
        <v>8157508</v>
      </c>
      <c r="J601" s="10">
        <v>4025000</v>
      </c>
      <c r="K601" s="10">
        <v>2991988</v>
      </c>
      <c r="L601" s="10">
        <v>4025000</v>
      </c>
      <c r="M601" s="10">
        <v>5432880</v>
      </c>
      <c r="N601" s="10">
        <v>4025000</v>
      </c>
      <c r="O601" s="10">
        <v>4296546</v>
      </c>
      <c r="P601" s="10">
        <v>4025000</v>
      </c>
      <c r="Q601" s="10">
        <v>5619227</v>
      </c>
      <c r="R601" s="10">
        <v>4025000</v>
      </c>
      <c r="S601" s="10">
        <v>3005362</v>
      </c>
      <c r="T601" s="10">
        <v>-5353511</v>
      </c>
      <c r="U601" s="11">
        <v>0.81854664687196044</v>
      </c>
      <c r="V601" s="10">
        <v>24150000</v>
      </c>
      <c r="W601" s="10">
        <v>29503511</v>
      </c>
    </row>
    <row r="602" spans="1:23" x14ac:dyDescent="0.25">
      <c r="A602" s="9" t="s">
        <v>1196</v>
      </c>
      <c r="B602" s="9" t="s">
        <v>2113</v>
      </c>
      <c r="C602" s="9" t="s">
        <v>947</v>
      </c>
      <c r="D602" s="9">
        <v>33</v>
      </c>
      <c r="E602" s="9" t="s">
        <v>2161</v>
      </c>
      <c r="F602" s="9" t="s">
        <v>2162</v>
      </c>
      <c r="G602" s="9" t="s">
        <v>2163</v>
      </c>
      <c r="H602" s="10">
        <v>8000000</v>
      </c>
      <c r="I602" s="10">
        <v>4913828</v>
      </c>
      <c r="J602" s="10">
        <v>8000000</v>
      </c>
      <c r="K602" s="10">
        <v>5529078</v>
      </c>
      <c r="L602" s="10">
        <v>7000000</v>
      </c>
      <c r="M602" s="10">
        <v>4553426</v>
      </c>
      <c r="N602" s="10">
        <v>700000</v>
      </c>
      <c r="O602" s="10">
        <v>2893886</v>
      </c>
      <c r="P602" s="10">
        <v>5000000</v>
      </c>
      <c r="Q602" s="10">
        <v>2637732</v>
      </c>
      <c r="R602" s="10">
        <v>1000000</v>
      </c>
      <c r="S602" s="10">
        <v>1958808</v>
      </c>
      <c r="T602" s="10">
        <v>7213242</v>
      </c>
      <c r="U602" s="11">
        <v>1.3207773214796015</v>
      </c>
      <c r="V602" s="10">
        <v>29700000</v>
      </c>
      <c r="W602" s="10">
        <v>22486758</v>
      </c>
    </row>
    <row r="603" spans="1:23" x14ac:dyDescent="0.25">
      <c r="A603" s="9" t="s">
        <v>1196</v>
      </c>
      <c r="B603" s="9" t="s">
        <v>2113</v>
      </c>
      <c r="C603" s="9" t="s">
        <v>2164</v>
      </c>
      <c r="D603" s="9">
        <v>27</v>
      </c>
      <c r="E603" s="9" t="s">
        <v>377</v>
      </c>
      <c r="F603" s="9" t="s">
        <v>2165</v>
      </c>
      <c r="G603" s="9" t="s">
        <v>2166</v>
      </c>
      <c r="H603" s="10">
        <v>0</v>
      </c>
      <c r="I603" s="10">
        <v>0</v>
      </c>
      <c r="J603" s="10">
        <v>4000000</v>
      </c>
      <c r="K603" s="10">
        <v>7313712</v>
      </c>
      <c r="L603" s="10">
        <v>4000000</v>
      </c>
      <c r="M603" s="10">
        <v>2301981</v>
      </c>
      <c r="N603" s="10">
        <v>7000000</v>
      </c>
      <c r="O603" s="10">
        <v>5615313</v>
      </c>
      <c r="P603" s="10">
        <v>1000000</v>
      </c>
      <c r="Q603" s="10">
        <v>977430</v>
      </c>
      <c r="R603" s="10">
        <v>12000000</v>
      </c>
      <c r="S603" s="10">
        <v>6286814</v>
      </c>
      <c r="T603" s="10">
        <v>5504750</v>
      </c>
      <c r="U603" s="11">
        <v>1.2447072159678154</v>
      </c>
      <c r="V603" s="10">
        <v>28000000</v>
      </c>
      <c r="W603" s="10">
        <v>22495250</v>
      </c>
    </row>
    <row r="604" spans="1:23" x14ac:dyDescent="0.25">
      <c r="A604" s="9" t="s">
        <v>1196</v>
      </c>
      <c r="B604" s="9" t="s">
        <v>2113</v>
      </c>
      <c r="C604" s="9" t="s">
        <v>626</v>
      </c>
      <c r="D604" s="9">
        <v>31</v>
      </c>
      <c r="E604" s="9" t="s">
        <v>1461</v>
      </c>
      <c r="F604" s="9" t="s">
        <v>2167</v>
      </c>
      <c r="G604" s="9" t="s">
        <v>2168</v>
      </c>
      <c r="H604" s="10">
        <v>2100000</v>
      </c>
      <c r="I604" s="10">
        <v>3522265</v>
      </c>
      <c r="J604" s="10">
        <v>2100000</v>
      </c>
      <c r="K604" s="10">
        <v>3015728</v>
      </c>
      <c r="L604" s="10">
        <v>2800000</v>
      </c>
      <c r="M604" s="10">
        <v>4304627</v>
      </c>
      <c r="N604" s="10">
        <v>4000000</v>
      </c>
      <c r="O604" s="10">
        <v>2871780</v>
      </c>
      <c r="P604" s="10">
        <v>4000000</v>
      </c>
      <c r="Q604" s="10">
        <v>-196103</v>
      </c>
      <c r="R604" s="10">
        <v>775000</v>
      </c>
      <c r="S604" s="10">
        <v>2271635</v>
      </c>
      <c r="T604" s="10">
        <v>-14932</v>
      </c>
      <c r="U604" s="11">
        <v>0.99905433411619504</v>
      </c>
      <c r="V604" s="10">
        <v>15775000</v>
      </c>
      <c r="W604" s="10">
        <v>15789932</v>
      </c>
    </row>
    <row r="605" spans="1:23" x14ac:dyDescent="0.25">
      <c r="A605" s="9" t="s">
        <v>1445</v>
      </c>
      <c r="B605" s="9" t="s">
        <v>2169</v>
      </c>
      <c r="C605" s="9" t="s">
        <v>2170</v>
      </c>
      <c r="D605" s="9">
        <v>30</v>
      </c>
      <c r="E605" s="9" t="s">
        <v>203</v>
      </c>
      <c r="F605" s="9" t="s">
        <v>2171</v>
      </c>
      <c r="G605" s="9" t="s">
        <v>2172</v>
      </c>
      <c r="H605" s="10">
        <v>1800000</v>
      </c>
      <c r="I605" s="10">
        <v>2571253</v>
      </c>
      <c r="J605" s="10">
        <v>2000000</v>
      </c>
      <c r="K605" s="10">
        <v>2175915</v>
      </c>
      <c r="L605" s="10">
        <v>1000000</v>
      </c>
      <c r="M605" s="10">
        <v>268630</v>
      </c>
      <c r="N605" s="10">
        <v>1000000</v>
      </c>
      <c r="O605" s="10">
        <v>727110</v>
      </c>
      <c r="P605" s="10">
        <v>1250000</v>
      </c>
      <c r="Q605" s="10">
        <v>3054171</v>
      </c>
      <c r="R605" s="10">
        <v>1250000</v>
      </c>
      <c r="S605" s="10">
        <v>250810</v>
      </c>
      <c r="T605" s="10">
        <v>-747889</v>
      </c>
      <c r="U605" s="11">
        <v>0.91734105049255132</v>
      </c>
      <c r="V605" s="10">
        <v>8300000</v>
      </c>
      <c r="W605" s="10">
        <v>9047889</v>
      </c>
    </row>
    <row r="606" spans="1:23" x14ac:dyDescent="0.25">
      <c r="A606" s="9" t="s">
        <v>1445</v>
      </c>
      <c r="B606" s="9" t="s">
        <v>2169</v>
      </c>
      <c r="C606" s="9" t="s">
        <v>2173</v>
      </c>
      <c r="D606" s="9">
        <v>28</v>
      </c>
      <c r="E606" s="9" t="s">
        <v>2174</v>
      </c>
      <c r="F606" s="9" t="s">
        <v>2175</v>
      </c>
      <c r="G606" s="9" t="s">
        <v>2176</v>
      </c>
      <c r="H606" s="10">
        <v>0</v>
      </c>
      <c r="I606" s="10">
        <v>0</v>
      </c>
      <c r="J606" s="10">
        <v>0</v>
      </c>
      <c r="K606" s="10">
        <v>0</v>
      </c>
      <c r="L606" s="10">
        <v>1400000</v>
      </c>
      <c r="M606" s="10">
        <v>719617</v>
      </c>
      <c r="N606" s="10">
        <v>1600000</v>
      </c>
      <c r="O606" s="10">
        <v>510809</v>
      </c>
      <c r="P606" s="10">
        <v>1800000</v>
      </c>
      <c r="Q606" s="10">
        <v>995646</v>
      </c>
      <c r="R606" s="10">
        <v>0</v>
      </c>
      <c r="S606" s="10">
        <v>0</v>
      </c>
      <c r="T606" s="10">
        <v>2573928</v>
      </c>
      <c r="U606" s="11">
        <v>2.1562644874020247</v>
      </c>
      <c r="V606" s="10">
        <v>4800000</v>
      </c>
      <c r="W606" s="10">
        <v>2226072</v>
      </c>
    </row>
    <row r="607" spans="1:23" x14ac:dyDescent="0.25">
      <c r="A607" s="9" t="s">
        <v>1445</v>
      </c>
      <c r="B607" s="9" t="s">
        <v>2169</v>
      </c>
      <c r="C607" s="9" t="s">
        <v>1966</v>
      </c>
      <c r="D607" s="9">
        <v>30</v>
      </c>
      <c r="E607" s="9" t="s">
        <v>2177</v>
      </c>
      <c r="F607" s="9" t="s">
        <v>2178</v>
      </c>
      <c r="G607" s="9" t="s">
        <v>2179</v>
      </c>
      <c r="H607" s="10">
        <v>1500000</v>
      </c>
      <c r="I607" s="10">
        <v>2388975</v>
      </c>
      <c r="J607" s="10">
        <v>1500000</v>
      </c>
      <c r="K607" s="10">
        <v>1608609</v>
      </c>
      <c r="L607" s="10">
        <v>700000</v>
      </c>
      <c r="M607" s="10">
        <v>347772</v>
      </c>
      <c r="N607" s="10">
        <v>750000</v>
      </c>
      <c r="O607" s="10">
        <v>299895</v>
      </c>
      <c r="P607" s="10">
        <v>400000</v>
      </c>
      <c r="Q607" s="10">
        <v>455506</v>
      </c>
      <c r="R607" s="10">
        <v>500000</v>
      </c>
      <c r="S607" s="10">
        <v>307400</v>
      </c>
      <c r="T607" s="10">
        <v>-58157</v>
      </c>
      <c r="U607" s="11">
        <v>0.98924642905152349</v>
      </c>
      <c r="V607" s="10">
        <v>5350000</v>
      </c>
      <c r="W607" s="10">
        <v>5408157</v>
      </c>
    </row>
    <row r="608" spans="1:23" x14ac:dyDescent="0.25">
      <c r="A608" s="9" t="s">
        <v>1445</v>
      </c>
      <c r="B608" s="9" t="s">
        <v>2169</v>
      </c>
      <c r="C608" s="9" t="s">
        <v>2180</v>
      </c>
      <c r="D608" s="9">
        <v>32</v>
      </c>
      <c r="E608" s="9" t="s">
        <v>342</v>
      </c>
      <c r="F608" s="9" t="s">
        <v>2181</v>
      </c>
      <c r="G608" s="9" t="s">
        <v>2182</v>
      </c>
      <c r="H608" s="10">
        <v>1300000</v>
      </c>
      <c r="I608" s="10">
        <v>3013822</v>
      </c>
      <c r="J608" s="10">
        <v>1475000</v>
      </c>
      <c r="K608" s="10">
        <v>1202143</v>
      </c>
      <c r="L608" s="10">
        <v>1050000</v>
      </c>
      <c r="M608" s="10">
        <v>187955</v>
      </c>
      <c r="N608" s="10">
        <v>1500000</v>
      </c>
      <c r="O608" s="10">
        <v>573096</v>
      </c>
      <c r="P608" s="10">
        <v>2750000</v>
      </c>
      <c r="Q608" s="10">
        <v>-829992</v>
      </c>
      <c r="R608" s="10">
        <v>3250000</v>
      </c>
      <c r="S608" s="10">
        <v>506218</v>
      </c>
      <c r="T608" s="10">
        <v>6671758</v>
      </c>
      <c r="U608" s="11">
        <v>2.4337870241865778</v>
      </c>
      <c r="V608" s="10">
        <v>11325000</v>
      </c>
      <c r="W608" s="10">
        <v>4653242</v>
      </c>
    </row>
    <row r="609" spans="1:23" x14ac:dyDescent="0.25">
      <c r="A609" s="9" t="s">
        <v>1445</v>
      </c>
      <c r="B609" s="9" t="s">
        <v>2169</v>
      </c>
      <c r="C609" s="9" t="s">
        <v>399</v>
      </c>
      <c r="D609" s="9">
        <v>26</v>
      </c>
      <c r="E609" s="9" t="s">
        <v>1245</v>
      </c>
      <c r="F609" s="9" t="s">
        <v>2183</v>
      </c>
      <c r="G609" s="9" t="s">
        <v>2184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95000</v>
      </c>
      <c r="S609" s="10">
        <v>427923</v>
      </c>
      <c r="T609" s="10">
        <v>-332923</v>
      </c>
      <c r="U609" s="11">
        <v>0.22200255653470366</v>
      </c>
      <c r="V609" s="10">
        <v>95000</v>
      </c>
      <c r="W609" s="10">
        <v>427923</v>
      </c>
    </row>
    <row r="610" spans="1:23" x14ac:dyDescent="0.25">
      <c r="A610" s="9" t="s">
        <v>1041</v>
      </c>
      <c r="B610" s="9" t="s">
        <v>2185</v>
      </c>
      <c r="C610" s="9" t="s">
        <v>2186</v>
      </c>
      <c r="D610" s="9">
        <v>25</v>
      </c>
      <c r="E610" s="9" t="s">
        <v>2187</v>
      </c>
      <c r="F610" s="9" t="s">
        <v>2188</v>
      </c>
      <c r="G610" s="9" t="s">
        <v>2189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727439.02439024393</v>
      </c>
      <c r="S610" s="10">
        <v>1221751</v>
      </c>
      <c r="T610" s="10">
        <v>-494311.97560975607</v>
      </c>
      <c r="U610" s="11">
        <v>0.59540694003135164</v>
      </c>
      <c r="V610" s="10">
        <v>727439.02439024393</v>
      </c>
      <c r="W610" s="10">
        <v>1221751</v>
      </c>
    </row>
    <row r="611" spans="1:23" x14ac:dyDescent="0.25">
      <c r="A611" s="9" t="s">
        <v>1836</v>
      </c>
      <c r="B611" s="9" t="s">
        <v>2190</v>
      </c>
      <c r="C611" s="9" t="s">
        <v>2191</v>
      </c>
      <c r="D611" s="9">
        <v>29</v>
      </c>
      <c r="E611" s="9" t="s">
        <v>2192</v>
      </c>
      <c r="F611" s="9" t="s">
        <v>2193</v>
      </c>
      <c r="G611" s="9" t="s">
        <v>2194</v>
      </c>
      <c r="H611" s="10">
        <v>3250000</v>
      </c>
      <c r="I611" s="10">
        <v>2945964</v>
      </c>
      <c r="J611" s="10">
        <v>3250000</v>
      </c>
      <c r="K611" s="10">
        <v>8344513</v>
      </c>
      <c r="L611" s="10">
        <v>4400000</v>
      </c>
      <c r="M611" s="10">
        <v>5689377</v>
      </c>
      <c r="N611" s="10">
        <v>5400000</v>
      </c>
      <c r="O611" s="10">
        <v>8351885</v>
      </c>
      <c r="P611" s="10">
        <v>6250000</v>
      </c>
      <c r="Q611" s="10">
        <v>3499482</v>
      </c>
      <c r="R611" s="10">
        <v>6250000</v>
      </c>
      <c r="S611" s="10">
        <v>803243</v>
      </c>
      <c r="T611" s="10">
        <v>-834464</v>
      </c>
      <c r="U611" s="11">
        <v>0.97184143435157122</v>
      </c>
      <c r="V611" s="10">
        <v>28800000</v>
      </c>
      <c r="W611" s="10">
        <v>29634464</v>
      </c>
    </row>
    <row r="612" spans="1:23" x14ac:dyDescent="0.25">
      <c r="A612" s="9" t="s">
        <v>1836</v>
      </c>
      <c r="B612" s="9" t="s">
        <v>2190</v>
      </c>
      <c r="C612" s="9" t="s">
        <v>2195</v>
      </c>
      <c r="D612" s="9">
        <v>23</v>
      </c>
      <c r="E612" s="9" t="s">
        <v>2196</v>
      </c>
      <c r="F612" s="9" t="s">
        <v>2197</v>
      </c>
      <c r="G612" s="9" t="s">
        <v>2198</v>
      </c>
      <c r="H612" s="10">
        <v>0</v>
      </c>
      <c r="I612" s="10">
        <v>0</v>
      </c>
      <c r="J612" s="10">
        <v>0</v>
      </c>
      <c r="K612" s="10">
        <v>0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3080000</v>
      </c>
      <c r="S612" s="10">
        <v>3197515</v>
      </c>
      <c r="T612" s="10">
        <v>-117515</v>
      </c>
      <c r="U612" s="11">
        <v>0.96324802229231132</v>
      </c>
      <c r="V612" s="10">
        <v>3080000</v>
      </c>
      <c r="W612" s="10">
        <v>3197515</v>
      </c>
    </row>
    <row r="613" spans="1:23" x14ac:dyDescent="0.25">
      <c r="A613" s="9" t="s">
        <v>1836</v>
      </c>
      <c r="B613" s="9" t="s">
        <v>2190</v>
      </c>
      <c r="C613" s="9" t="s">
        <v>2199</v>
      </c>
      <c r="D613" s="9">
        <v>34</v>
      </c>
      <c r="E613" s="9" t="s">
        <v>864</v>
      </c>
      <c r="F613" s="9" t="s">
        <v>2200</v>
      </c>
      <c r="G613" s="9" t="s">
        <v>2201</v>
      </c>
      <c r="H613" s="10">
        <v>1250000</v>
      </c>
      <c r="I613" s="10">
        <v>1404892</v>
      </c>
      <c r="J613" s="10">
        <v>1500000</v>
      </c>
      <c r="K613" s="10">
        <v>129313</v>
      </c>
      <c r="L613" s="10">
        <v>125000</v>
      </c>
      <c r="M613" s="10">
        <v>318112</v>
      </c>
      <c r="N613" s="10">
        <v>325000</v>
      </c>
      <c r="O613" s="10">
        <v>947207</v>
      </c>
      <c r="P613" s="10">
        <v>450000</v>
      </c>
      <c r="Q613" s="10">
        <v>119200</v>
      </c>
      <c r="R613" s="10">
        <v>450000</v>
      </c>
      <c r="S613" s="10">
        <v>164506</v>
      </c>
      <c r="T613" s="10">
        <v>1016770</v>
      </c>
      <c r="U613" s="11">
        <v>1.3297742951385398</v>
      </c>
      <c r="V613" s="10">
        <v>4100000</v>
      </c>
      <c r="W613" s="10">
        <v>3083230</v>
      </c>
    </row>
    <row r="614" spans="1:23" x14ac:dyDescent="0.25">
      <c r="A614" s="9" t="s">
        <v>1836</v>
      </c>
      <c r="B614" s="9" t="s">
        <v>2190</v>
      </c>
      <c r="C614" s="9" t="s">
        <v>2202</v>
      </c>
      <c r="D614" s="9">
        <v>33</v>
      </c>
      <c r="E614" s="9" t="s">
        <v>1756</v>
      </c>
      <c r="F614" s="9" t="s">
        <v>2203</v>
      </c>
      <c r="G614" s="9" t="s">
        <v>2204</v>
      </c>
      <c r="H614" s="10">
        <v>7000000</v>
      </c>
      <c r="I614" s="10">
        <v>4622861</v>
      </c>
      <c r="J614" s="10">
        <v>8000000</v>
      </c>
      <c r="K614" s="10">
        <v>4526766</v>
      </c>
      <c r="L614" s="10">
        <v>8000000</v>
      </c>
      <c r="M614" s="10">
        <v>1913879</v>
      </c>
      <c r="N614" s="10">
        <v>10500000</v>
      </c>
      <c r="O614" s="10">
        <v>3884770</v>
      </c>
      <c r="P614" s="10">
        <v>10500000</v>
      </c>
      <c r="Q614" s="10">
        <v>1393041</v>
      </c>
      <c r="R614" s="10">
        <v>2250000</v>
      </c>
      <c r="S614" s="10">
        <v>4757879</v>
      </c>
      <c r="T614" s="10">
        <v>25150804</v>
      </c>
      <c r="U614" s="11">
        <v>2.1920266535274613</v>
      </c>
      <c r="V614" s="10">
        <v>46250000</v>
      </c>
      <c r="W614" s="10">
        <v>21099196</v>
      </c>
    </row>
    <row r="615" spans="1:23" x14ac:dyDescent="0.25">
      <c r="A615" s="9" t="s">
        <v>1836</v>
      </c>
      <c r="B615" s="9" t="s">
        <v>2190</v>
      </c>
      <c r="C615" s="9" t="s">
        <v>2205</v>
      </c>
      <c r="D615" s="9">
        <v>34</v>
      </c>
      <c r="E615" s="9" t="s">
        <v>457</v>
      </c>
      <c r="F615" s="9" t="s">
        <v>2206</v>
      </c>
      <c r="G615" s="9" t="s">
        <v>2207</v>
      </c>
      <c r="H615" s="10">
        <v>4875000</v>
      </c>
      <c r="I615" s="10">
        <v>5216899</v>
      </c>
      <c r="J615" s="10">
        <v>4875000</v>
      </c>
      <c r="K615" s="10">
        <v>1823792</v>
      </c>
      <c r="L615" s="10">
        <v>1250000</v>
      </c>
      <c r="M615" s="10">
        <v>668435</v>
      </c>
      <c r="N615" s="10">
        <v>2750000</v>
      </c>
      <c r="O615" s="10">
        <v>2279661</v>
      </c>
      <c r="P615" s="10">
        <v>3250000</v>
      </c>
      <c r="Q615" s="10">
        <v>2166932</v>
      </c>
      <c r="R615" s="10">
        <v>1100000</v>
      </c>
      <c r="S615" s="10">
        <v>338361</v>
      </c>
      <c r="T615" s="10">
        <v>5605920</v>
      </c>
      <c r="U615" s="11">
        <v>1.4486860977358877</v>
      </c>
      <c r="V615" s="10">
        <v>18100000</v>
      </c>
      <c r="W615" s="10">
        <v>12494080</v>
      </c>
    </row>
    <row r="616" spans="1:23" x14ac:dyDescent="0.25">
      <c r="A616" s="9" t="s">
        <v>1836</v>
      </c>
      <c r="B616" s="9" t="s">
        <v>2190</v>
      </c>
      <c r="C616" s="9" t="s">
        <v>261</v>
      </c>
      <c r="D616" s="9">
        <v>30</v>
      </c>
      <c r="E616" s="9" t="s">
        <v>1209</v>
      </c>
      <c r="F616" s="9" t="s">
        <v>2208</v>
      </c>
      <c r="G616" s="9" t="s">
        <v>2209</v>
      </c>
      <c r="H616" s="10">
        <v>70000</v>
      </c>
      <c r="I616" s="10">
        <v>6016992</v>
      </c>
      <c r="J616" s="10">
        <v>5000000</v>
      </c>
      <c r="K616" s="10">
        <v>2423058</v>
      </c>
      <c r="L616" s="10">
        <v>3600000</v>
      </c>
      <c r="M616" s="10">
        <v>1250581</v>
      </c>
      <c r="N616" s="10">
        <v>2500000</v>
      </c>
      <c r="O616" s="10">
        <v>3898895</v>
      </c>
      <c r="P616" s="10">
        <v>2500000</v>
      </c>
      <c r="Q616" s="10">
        <v>203605</v>
      </c>
      <c r="R616" s="10">
        <v>800000</v>
      </c>
      <c r="S616" s="10">
        <v>0</v>
      </c>
      <c r="T616" s="10">
        <v>676869</v>
      </c>
      <c r="U616" s="11">
        <v>1.0490729044768734</v>
      </c>
      <c r="V616" s="10">
        <v>14470000</v>
      </c>
      <c r="W616" s="10">
        <v>13793131</v>
      </c>
    </row>
    <row r="617" spans="1:23" x14ac:dyDescent="0.25">
      <c r="A617" s="9" t="s">
        <v>1836</v>
      </c>
      <c r="B617" s="9" t="s">
        <v>2190</v>
      </c>
      <c r="C617" s="9" t="s">
        <v>2210</v>
      </c>
      <c r="D617" s="9">
        <v>24</v>
      </c>
      <c r="E617" s="9" t="s">
        <v>425</v>
      </c>
      <c r="F617" s="9" t="s">
        <v>2211</v>
      </c>
      <c r="G617" s="9" t="s">
        <v>2212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900000</v>
      </c>
      <c r="S617" s="10">
        <v>-196534</v>
      </c>
      <c r="T617" s="10">
        <v>1096534</v>
      </c>
      <c r="U617" s="11">
        <v>-4.5793603142458812</v>
      </c>
      <c r="V617" s="10">
        <v>900000</v>
      </c>
      <c r="W617" s="10">
        <v>-196534</v>
      </c>
    </row>
    <row r="618" spans="1:23" x14ac:dyDescent="0.25">
      <c r="A618" s="9" t="s">
        <v>1836</v>
      </c>
      <c r="B618" s="9" t="s">
        <v>2190</v>
      </c>
      <c r="C618" s="9" t="s">
        <v>2213</v>
      </c>
      <c r="D618" s="9">
        <v>27</v>
      </c>
      <c r="E618" s="9" t="s">
        <v>61</v>
      </c>
      <c r="F618" s="9" t="s">
        <v>1760</v>
      </c>
      <c r="G618" s="9" t="s">
        <v>2214</v>
      </c>
      <c r="H618" s="10">
        <v>0</v>
      </c>
      <c r="I618" s="10">
        <v>0</v>
      </c>
      <c r="J618" s="10">
        <v>0</v>
      </c>
      <c r="K618" s="10">
        <v>0</v>
      </c>
      <c r="L618" s="10">
        <v>1100000</v>
      </c>
      <c r="M618" s="10">
        <v>938192</v>
      </c>
      <c r="N618" s="10">
        <v>1300000</v>
      </c>
      <c r="O618" s="10">
        <v>127383</v>
      </c>
      <c r="P618" s="10">
        <v>300000</v>
      </c>
      <c r="Q618" s="10">
        <v>29532</v>
      </c>
      <c r="R618" s="10">
        <v>325000</v>
      </c>
      <c r="S618" s="10">
        <v>203385</v>
      </c>
      <c r="T618" s="10">
        <v>1726508</v>
      </c>
      <c r="U618" s="11">
        <v>2.3296254424363032</v>
      </c>
      <c r="V618" s="10">
        <v>3025000</v>
      </c>
      <c r="W618" s="10">
        <v>1298492</v>
      </c>
    </row>
    <row r="619" spans="1:23" x14ac:dyDescent="0.25">
      <c r="A619" s="9" t="s">
        <v>1836</v>
      </c>
      <c r="B619" s="9" t="s">
        <v>2190</v>
      </c>
      <c r="C619" s="9" t="s">
        <v>2215</v>
      </c>
      <c r="D619" s="9">
        <v>28</v>
      </c>
      <c r="E619" s="9" t="s">
        <v>779</v>
      </c>
      <c r="F619" s="9" t="s">
        <v>2216</v>
      </c>
      <c r="G619" s="9" t="s">
        <v>2217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2500000</v>
      </c>
      <c r="Q619" s="10">
        <v>506695</v>
      </c>
      <c r="R619" s="10">
        <v>2500000</v>
      </c>
      <c r="S619" s="10">
        <v>94346</v>
      </c>
      <c r="T619" s="10">
        <v>4398959</v>
      </c>
      <c r="U619" s="11">
        <v>8.3189000417608785</v>
      </c>
      <c r="V619" s="10">
        <v>5000000</v>
      </c>
      <c r="W619" s="10">
        <v>601041</v>
      </c>
    </row>
    <row r="620" spans="1:23" x14ac:dyDescent="0.25">
      <c r="A620" s="9" t="s">
        <v>1836</v>
      </c>
      <c r="B620" s="9" t="s">
        <v>2190</v>
      </c>
      <c r="C620" s="9" t="s">
        <v>2218</v>
      </c>
      <c r="D620" s="9">
        <v>26</v>
      </c>
      <c r="E620" s="9" t="s">
        <v>61</v>
      </c>
      <c r="F620" s="9" t="s">
        <v>2219</v>
      </c>
      <c r="G620" s="9" t="s">
        <v>2220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269024.3902439024</v>
      </c>
      <c r="O620" s="10">
        <v>910667</v>
      </c>
      <c r="P620" s="10">
        <v>449390.24390243902</v>
      </c>
      <c r="Q620" s="10">
        <v>217438</v>
      </c>
      <c r="R620" s="10">
        <v>775000</v>
      </c>
      <c r="S620" s="10">
        <v>480348</v>
      </c>
      <c r="T620" s="10">
        <v>-115038.36585365864</v>
      </c>
      <c r="U620" s="11">
        <v>0.92847887637770044</v>
      </c>
      <c r="V620" s="10">
        <v>1493414.6341463414</v>
      </c>
      <c r="W620" s="10">
        <v>1608453</v>
      </c>
    </row>
    <row r="621" spans="1:23" x14ac:dyDescent="0.25">
      <c r="A621" s="9" t="s">
        <v>1836</v>
      </c>
      <c r="B621" s="9" t="s">
        <v>2190</v>
      </c>
      <c r="C621" s="9" t="s">
        <v>2221</v>
      </c>
      <c r="D621" s="9">
        <v>35</v>
      </c>
      <c r="E621" s="9" t="s">
        <v>2222</v>
      </c>
      <c r="F621" s="9" t="s">
        <v>2223</v>
      </c>
      <c r="G621" s="9" t="s">
        <v>2224</v>
      </c>
      <c r="H621" s="10">
        <v>3750000</v>
      </c>
      <c r="I621" s="10">
        <v>677184</v>
      </c>
      <c r="J621" s="10">
        <v>5000000</v>
      </c>
      <c r="K621" s="10">
        <v>6104775</v>
      </c>
      <c r="L621" s="10">
        <v>4000000</v>
      </c>
      <c r="M621" s="10">
        <v>740148</v>
      </c>
      <c r="N621" s="10">
        <v>1750000</v>
      </c>
      <c r="O621" s="10">
        <v>5744516</v>
      </c>
      <c r="P621" s="10">
        <v>2250000</v>
      </c>
      <c r="Q621" s="10">
        <v>4748823</v>
      </c>
      <c r="R621" s="10">
        <v>1500000</v>
      </c>
      <c r="S621" s="10">
        <v>14423</v>
      </c>
      <c r="T621" s="10">
        <v>220131</v>
      </c>
      <c r="U621" s="11">
        <v>1.0122092401225988</v>
      </c>
      <c r="V621" s="10">
        <v>18250000</v>
      </c>
      <c r="W621" s="10">
        <v>18029869</v>
      </c>
    </row>
    <row r="622" spans="1:23" x14ac:dyDescent="0.25">
      <c r="A622" s="9" t="s">
        <v>1836</v>
      </c>
      <c r="B622" s="9" t="s">
        <v>2190</v>
      </c>
      <c r="C622" s="9" t="s">
        <v>2225</v>
      </c>
      <c r="D622" s="9">
        <v>38</v>
      </c>
      <c r="E622" s="9" t="s">
        <v>85</v>
      </c>
      <c r="F622" s="9" t="s">
        <v>2226</v>
      </c>
      <c r="G622" s="9" t="s">
        <v>2227</v>
      </c>
      <c r="H622" s="10">
        <v>2775000</v>
      </c>
      <c r="I622" s="10">
        <v>650442</v>
      </c>
      <c r="J622" s="10">
        <v>2775000</v>
      </c>
      <c r="K622" s="10">
        <v>1136856</v>
      </c>
      <c r="L622" s="10">
        <v>1375000</v>
      </c>
      <c r="M622" s="10">
        <v>-219101</v>
      </c>
      <c r="N622" s="10">
        <v>2125000</v>
      </c>
      <c r="O622" s="10">
        <v>-132149</v>
      </c>
      <c r="P622" s="10">
        <v>1750000</v>
      </c>
      <c r="Q622" s="10">
        <v>189689</v>
      </c>
      <c r="R622" s="10">
        <v>1350000</v>
      </c>
      <c r="S622" s="10">
        <v>-783533</v>
      </c>
      <c r="T622" s="10">
        <v>11307796</v>
      </c>
      <c r="U622" s="11">
        <v>14.426433500672045</v>
      </c>
      <c r="V622" s="10">
        <v>12150000</v>
      </c>
      <c r="W622" s="10">
        <v>842204</v>
      </c>
    </row>
    <row r="623" spans="1:23" x14ac:dyDescent="0.25">
      <c r="A623" s="9" t="s">
        <v>1836</v>
      </c>
      <c r="B623" s="9" t="s">
        <v>2190</v>
      </c>
      <c r="C623" s="9" t="s">
        <v>2228</v>
      </c>
      <c r="D623" s="9">
        <v>26</v>
      </c>
      <c r="E623" s="9" t="s">
        <v>180</v>
      </c>
      <c r="F623" s="9" t="s">
        <v>2229</v>
      </c>
      <c r="G623" s="9" t="s">
        <v>2230</v>
      </c>
      <c r="H623" s="10">
        <v>0</v>
      </c>
      <c r="I623" s="10">
        <v>0</v>
      </c>
      <c r="J623" s="10">
        <v>0</v>
      </c>
      <c r="K623" s="10">
        <v>0</v>
      </c>
      <c r="L623" s="10">
        <v>0</v>
      </c>
      <c r="M623" s="10">
        <v>0</v>
      </c>
      <c r="N623" s="10">
        <v>258536.58536585365</v>
      </c>
      <c r="O623" s="10">
        <v>225437</v>
      </c>
      <c r="P623" s="10">
        <v>277439.02439024393</v>
      </c>
      <c r="Q623" s="10">
        <v>237768</v>
      </c>
      <c r="R623" s="10">
        <v>491463.41463414638</v>
      </c>
      <c r="S623" s="10">
        <v>-371443</v>
      </c>
      <c r="T623" s="10">
        <v>935677.02439024393</v>
      </c>
      <c r="U623" s="11">
        <v>11.1967810683098</v>
      </c>
      <c r="V623" s="10">
        <v>1027439.0243902439</v>
      </c>
      <c r="W623" s="10">
        <v>91762</v>
      </c>
    </row>
    <row r="624" spans="1:23" x14ac:dyDescent="0.25">
      <c r="A624" s="9" t="s">
        <v>1836</v>
      </c>
      <c r="B624" s="9" t="s">
        <v>2190</v>
      </c>
      <c r="C624" s="9" t="s">
        <v>2231</v>
      </c>
      <c r="D624" s="9">
        <v>27</v>
      </c>
      <c r="E624" s="9" t="s">
        <v>152</v>
      </c>
      <c r="F624" s="9" t="s">
        <v>2232</v>
      </c>
      <c r="G624" s="9" t="s">
        <v>2233</v>
      </c>
      <c r="H624" s="10">
        <v>0</v>
      </c>
      <c r="I624" s="10">
        <v>0</v>
      </c>
      <c r="J624" s="10">
        <v>0</v>
      </c>
      <c r="K624" s="10">
        <v>0</v>
      </c>
      <c r="L624" s="10">
        <v>400000</v>
      </c>
      <c r="M624" s="10">
        <v>7120</v>
      </c>
      <c r="N624" s="10">
        <v>437500</v>
      </c>
      <c r="O624" s="10">
        <v>101630</v>
      </c>
      <c r="P624" s="10">
        <v>462500</v>
      </c>
      <c r="Q624" s="10">
        <v>690476</v>
      </c>
      <c r="R624" s="10">
        <v>612500</v>
      </c>
      <c r="S624" s="10">
        <v>1811481</v>
      </c>
      <c r="T624" s="10">
        <v>-698207</v>
      </c>
      <c r="U624" s="11">
        <v>0.73256018388888522</v>
      </c>
      <c r="V624" s="10">
        <v>1912500</v>
      </c>
      <c r="W624" s="10">
        <v>2610707</v>
      </c>
    </row>
    <row r="625" spans="1:23" x14ac:dyDescent="0.25">
      <c r="A625" s="9" t="s">
        <v>1836</v>
      </c>
      <c r="B625" s="9" t="s">
        <v>2190</v>
      </c>
      <c r="C625" s="9" t="s">
        <v>2234</v>
      </c>
      <c r="D625" s="9">
        <v>31</v>
      </c>
      <c r="E625" s="9" t="s">
        <v>172</v>
      </c>
      <c r="F625" s="9" t="s">
        <v>2232</v>
      </c>
      <c r="G625" s="9" t="s">
        <v>2235</v>
      </c>
      <c r="H625" s="10">
        <v>325000</v>
      </c>
      <c r="I625" s="10">
        <v>170560</v>
      </c>
      <c r="J625" s="10">
        <v>70000</v>
      </c>
      <c r="K625" s="10">
        <v>184640</v>
      </c>
      <c r="L625" s="10">
        <v>70000</v>
      </c>
      <c r="M625" s="10">
        <v>42800</v>
      </c>
      <c r="N625" s="10">
        <v>0</v>
      </c>
      <c r="O625" s="10">
        <v>0</v>
      </c>
      <c r="P625" s="10">
        <v>300000</v>
      </c>
      <c r="Q625" s="10">
        <v>211870</v>
      </c>
      <c r="R625" s="10">
        <v>325000</v>
      </c>
      <c r="S625" s="10">
        <v>171560</v>
      </c>
      <c r="T625" s="10">
        <v>308570</v>
      </c>
      <c r="U625" s="11">
        <v>1.3948786199659597</v>
      </c>
      <c r="V625" s="10">
        <v>1090000</v>
      </c>
      <c r="W625" s="10">
        <v>781430</v>
      </c>
    </row>
    <row r="626" spans="1:23" x14ac:dyDescent="0.25">
      <c r="A626" s="9" t="s">
        <v>1836</v>
      </c>
      <c r="B626" s="9" t="s">
        <v>2190</v>
      </c>
      <c r="C626" s="9" t="s">
        <v>2236</v>
      </c>
      <c r="D626" s="9">
        <v>29</v>
      </c>
      <c r="E626" s="9" t="s">
        <v>2237</v>
      </c>
      <c r="F626" s="9" t="s">
        <v>2238</v>
      </c>
      <c r="G626" s="9" t="s">
        <v>2239</v>
      </c>
      <c r="H626" s="10">
        <v>1500000</v>
      </c>
      <c r="I626" s="10">
        <v>4603457</v>
      </c>
      <c r="J626" s="10">
        <v>1500000</v>
      </c>
      <c r="K626" s="10">
        <v>6206361</v>
      </c>
      <c r="L626" s="10">
        <v>1500000</v>
      </c>
      <c r="M626" s="10">
        <v>10070539</v>
      </c>
      <c r="N626" s="10">
        <v>4000000</v>
      </c>
      <c r="O626" s="10">
        <v>11541957</v>
      </c>
      <c r="P626" s="10">
        <v>5000000</v>
      </c>
      <c r="Q626" s="10">
        <v>12557561</v>
      </c>
      <c r="R626" s="10">
        <v>6000000</v>
      </c>
      <c r="S626" s="10">
        <v>5147288</v>
      </c>
      <c r="T626" s="10">
        <v>-30627163</v>
      </c>
      <c r="U626" s="11">
        <v>0.38901064478753766</v>
      </c>
      <c r="V626" s="10">
        <v>19500000</v>
      </c>
      <c r="W626" s="10">
        <v>50127163</v>
      </c>
    </row>
    <row r="627" spans="1:23" x14ac:dyDescent="0.25">
      <c r="A627" s="9" t="s">
        <v>666</v>
      </c>
      <c r="B627" s="9" t="s">
        <v>2240</v>
      </c>
      <c r="C627" s="9" t="s">
        <v>2241</v>
      </c>
      <c r="D627" s="9">
        <v>39</v>
      </c>
      <c r="E627" s="9" t="s">
        <v>2242</v>
      </c>
      <c r="F627" s="9" t="s">
        <v>2243</v>
      </c>
      <c r="G627" s="9" t="s">
        <v>2244</v>
      </c>
      <c r="H627" s="10">
        <v>1450000</v>
      </c>
      <c r="I627" s="10">
        <v>1676227</v>
      </c>
      <c r="J627" s="10">
        <v>2150000</v>
      </c>
      <c r="K627" s="10">
        <v>2446231</v>
      </c>
      <c r="L627" s="10">
        <v>1450000</v>
      </c>
      <c r="M627" s="10">
        <v>2164768</v>
      </c>
      <c r="N627" s="10">
        <v>750000</v>
      </c>
      <c r="O627" s="10">
        <v>3597405</v>
      </c>
      <c r="P627" s="10">
        <v>1250000</v>
      </c>
      <c r="Q627" s="10">
        <v>948485</v>
      </c>
      <c r="R627" s="10">
        <v>775000</v>
      </c>
      <c r="S627" s="10">
        <v>1314298</v>
      </c>
      <c r="T627" s="10">
        <v>-4322414</v>
      </c>
      <c r="U627" s="11">
        <v>0.64417002664106127</v>
      </c>
      <c r="V627" s="10">
        <v>7825000</v>
      </c>
      <c r="W627" s="10">
        <v>12147414</v>
      </c>
    </row>
    <row r="628" spans="1:23" x14ac:dyDescent="0.25">
      <c r="A628" s="9" t="s">
        <v>666</v>
      </c>
      <c r="B628" s="9" t="s">
        <v>2240</v>
      </c>
      <c r="C628" s="9" t="s">
        <v>2245</v>
      </c>
      <c r="D628" s="9">
        <v>35</v>
      </c>
      <c r="E628" s="9" t="s">
        <v>2246</v>
      </c>
      <c r="F628" s="9" t="s">
        <v>227</v>
      </c>
      <c r="G628" s="9" t="s">
        <v>2247</v>
      </c>
      <c r="H628" s="10">
        <v>4500000</v>
      </c>
      <c r="I628" s="10">
        <v>5565073</v>
      </c>
      <c r="J628" s="10">
        <v>4750000</v>
      </c>
      <c r="K628" s="10">
        <v>4590772</v>
      </c>
      <c r="L628" s="10">
        <v>2000000</v>
      </c>
      <c r="M628" s="10">
        <v>5243698</v>
      </c>
      <c r="N628" s="10">
        <v>3000000</v>
      </c>
      <c r="O628" s="10">
        <v>3515047</v>
      </c>
      <c r="P628" s="10">
        <v>4300000</v>
      </c>
      <c r="Q628" s="10">
        <v>1813658</v>
      </c>
      <c r="R628" s="10">
        <v>1000000</v>
      </c>
      <c r="S628" s="10">
        <v>1791662</v>
      </c>
      <c r="T628" s="10">
        <v>-2969910</v>
      </c>
      <c r="U628" s="11">
        <v>0.86812069852854656</v>
      </c>
      <c r="V628" s="10">
        <v>19550000</v>
      </c>
      <c r="W628" s="10">
        <v>22519910</v>
      </c>
    </row>
    <row r="629" spans="1:23" x14ac:dyDescent="0.25">
      <c r="A629" s="9" t="s">
        <v>666</v>
      </c>
      <c r="B629" s="9" t="s">
        <v>2240</v>
      </c>
      <c r="C629" s="9" t="s">
        <v>2105</v>
      </c>
      <c r="D629" s="9">
        <v>35</v>
      </c>
      <c r="E629" s="9" t="s">
        <v>1610</v>
      </c>
      <c r="F629" s="9" t="s">
        <v>541</v>
      </c>
      <c r="G629" s="9" t="s">
        <v>2248</v>
      </c>
      <c r="H629" s="10">
        <v>5000000</v>
      </c>
      <c r="I629" s="10">
        <v>1816067</v>
      </c>
      <c r="J629" s="10">
        <v>4750000</v>
      </c>
      <c r="K629" s="10">
        <v>5189762</v>
      </c>
      <c r="L629" s="10">
        <v>3000000</v>
      </c>
      <c r="M629" s="10">
        <v>3012805</v>
      </c>
      <c r="N629" s="10">
        <v>2900000</v>
      </c>
      <c r="O629" s="10">
        <v>2967278</v>
      </c>
      <c r="P629" s="10">
        <v>3000000</v>
      </c>
      <c r="Q629" s="10">
        <v>3147090</v>
      </c>
      <c r="R629" s="10">
        <v>3000000</v>
      </c>
      <c r="S629" s="10">
        <v>3025169</v>
      </c>
      <c r="T629" s="10">
        <v>2491829</v>
      </c>
      <c r="U629" s="11">
        <v>1.1300661216563941</v>
      </c>
      <c r="V629" s="10">
        <v>21650000</v>
      </c>
      <c r="W629" s="10">
        <v>19158171</v>
      </c>
    </row>
    <row r="630" spans="1:23" x14ac:dyDescent="0.25">
      <c r="A630" s="9" t="s">
        <v>666</v>
      </c>
      <c r="B630" s="9" t="s">
        <v>2240</v>
      </c>
      <c r="C630" s="9" t="s">
        <v>2249</v>
      </c>
      <c r="D630" s="9">
        <v>29</v>
      </c>
      <c r="E630" s="9" t="s">
        <v>722</v>
      </c>
      <c r="F630" s="9" t="s">
        <v>2250</v>
      </c>
      <c r="G630" s="9" t="s">
        <v>2251</v>
      </c>
      <c r="H630" s="10">
        <v>0</v>
      </c>
      <c r="I630" s="10">
        <v>0</v>
      </c>
      <c r="J630" s="10">
        <v>3250000</v>
      </c>
      <c r="K630" s="10">
        <v>6242390</v>
      </c>
      <c r="L630" s="10">
        <v>3450000</v>
      </c>
      <c r="M630" s="10">
        <v>3225937</v>
      </c>
      <c r="N630" s="10">
        <v>5075000</v>
      </c>
      <c r="O630" s="10">
        <v>3105938</v>
      </c>
      <c r="P630" s="10">
        <v>3450000</v>
      </c>
      <c r="Q630" s="10">
        <v>2567242</v>
      </c>
      <c r="R630" s="10">
        <v>5725000</v>
      </c>
      <c r="S630" s="10">
        <v>827231</v>
      </c>
      <c r="T630" s="10">
        <v>4981262</v>
      </c>
      <c r="U630" s="11">
        <v>1.3119383635701205</v>
      </c>
      <c r="V630" s="10">
        <v>20950000</v>
      </c>
      <c r="W630" s="10">
        <v>15968738</v>
      </c>
    </row>
    <row r="631" spans="1:23" x14ac:dyDescent="0.25">
      <c r="A631" s="9" t="s">
        <v>666</v>
      </c>
      <c r="B631" s="9" t="s">
        <v>2252</v>
      </c>
      <c r="C631" s="9" t="s">
        <v>2253</v>
      </c>
      <c r="D631" s="9">
        <v>31</v>
      </c>
      <c r="E631" s="9" t="s">
        <v>2254</v>
      </c>
      <c r="F631" s="9" t="s">
        <v>2255</v>
      </c>
      <c r="G631" s="9" t="s">
        <v>2256</v>
      </c>
      <c r="H631" s="10">
        <v>4250000</v>
      </c>
      <c r="I631" s="10">
        <v>6755726</v>
      </c>
      <c r="J631" s="10">
        <v>4250000</v>
      </c>
      <c r="K631" s="10">
        <v>3523458</v>
      </c>
      <c r="L631" s="10">
        <v>4250000</v>
      </c>
      <c r="M631" s="10">
        <v>3129437</v>
      </c>
      <c r="N631" s="10">
        <v>4250000</v>
      </c>
      <c r="O631" s="10">
        <v>4423855</v>
      </c>
      <c r="P631" s="10">
        <v>4250000</v>
      </c>
      <c r="Q631" s="10">
        <v>6622099</v>
      </c>
      <c r="R631" s="10">
        <v>4250000</v>
      </c>
      <c r="S631" s="10">
        <v>1883994</v>
      </c>
      <c r="T631" s="10">
        <v>-838569</v>
      </c>
      <c r="U631" s="11">
        <v>0.96816193772714076</v>
      </c>
      <c r="V631" s="10">
        <v>25500000</v>
      </c>
      <c r="W631" s="10">
        <v>26338569</v>
      </c>
    </row>
    <row r="632" spans="1:23" x14ac:dyDescent="0.25">
      <c r="A632" s="9" t="s">
        <v>666</v>
      </c>
      <c r="B632" s="9" t="s">
        <v>2252</v>
      </c>
      <c r="C632" s="9" t="s">
        <v>2257</v>
      </c>
      <c r="D632" s="9">
        <v>33</v>
      </c>
      <c r="E632" s="9" t="s">
        <v>771</v>
      </c>
      <c r="F632" s="9" t="s">
        <v>2258</v>
      </c>
      <c r="G632" s="9" t="s">
        <v>2259</v>
      </c>
      <c r="H632" s="10">
        <v>180487.80487804877</v>
      </c>
      <c r="I632" s="10">
        <v>6167683</v>
      </c>
      <c r="J632" s="10">
        <v>700000</v>
      </c>
      <c r="K632" s="10">
        <v>1369721</v>
      </c>
      <c r="L632" s="10">
        <v>1500000</v>
      </c>
      <c r="M632" s="10">
        <v>7569157</v>
      </c>
      <c r="N632" s="10">
        <v>1800000</v>
      </c>
      <c r="O632" s="10">
        <v>7488677</v>
      </c>
      <c r="P632" s="10">
        <v>5500000</v>
      </c>
      <c r="Q632" s="10">
        <v>2731169</v>
      </c>
      <c r="R632" s="10">
        <v>6000000</v>
      </c>
      <c r="S632" s="10">
        <v>240725</v>
      </c>
      <c r="T632" s="10">
        <v>-9886644.1951219514</v>
      </c>
      <c r="U632" s="11">
        <v>0.61330648290461554</v>
      </c>
      <c r="V632" s="10">
        <v>15680487.804878049</v>
      </c>
      <c r="W632" s="10">
        <v>25567132</v>
      </c>
    </row>
    <row r="633" spans="1:23" x14ac:dyDescent="0.25">
      <c r="A633" s="9" t="s">
        <v>666</v>
      </c>
      <c r="B633" s="9" t="s">
        <v>2252</v>
      </c>
      <c r="C633" s="9" t="s">
        <v>2260</v>
      </c>
      <c r="D633" s="9">
        <v>30</v>
      </c>
      <c r="E633" s="9" t="s">
        <v>627</v>
      </c>
      <c r="F633" s="9" t="s">
        <v>2261</v>
      </c>
      <c r="G633" s="9" t="s">
        <v>2262</v>
      </c>
      <c r="H633" s="10">
        <v>1100000</v>
      </c>
      <c r="I633" s="10">
        <v>4704196</v>
      </c>
      <c r="J633" s="10">
        <v>2260000</v>
      </c>
      <c r="K633" s="10">
        <v>2898906</v>
      </c>
      <c r="L633" s="10">
        <v>2300000</v>
      </c>
      <c r="M633" s="10">
        <v>4040124</v>
      </c>
      <c r="N633" s="10">
        <v>3640000</v>
      </c>
      <c r="O633" s="10">
        <v>8111948</v>
      </c>
      <c r="P633" s="10">
        <v>5500000</v>
      </c>
      <c r="Q633" s="10">
        <v>3200596</v>
      </c>
      <c r="R633" s="10">
        <v>6250000</v>
      </c>
      <c r="S633" s="10">
        <v>2900670</v>
      </c>
      <c r="T633" s="10">
        <v>-4806440</v>
      </c>
      <c r="U633" s="11">
        <v>0.81411052720328092</v>
      </c>
      <c r="V633" s="10">
        <v>21050000</v>
      </c>
      <c r="W633" s="10">
        <v>25856440</v>
      </c>
    </row>
    <row r="634" spans="1:23" x14ac:dyDescent="0.25">
      <c r="A634" s="9" t="s">
        <v>666</v>
      </c>
      <c r="B634" s="9" t="s">
        <v>2252</v>
      </c>
      <c r="C634" s="9" t="s">
        <v>2263</v>
      </c>
      <c r="D634" s="9">
        <v>24</v>
      </c>
      <c r="E634" s="9" t="s">
        <v>524</v>
      </c>
      <c r="F634" s="9" t="s">
        <v>2264</v>
      </c>
      <c r="G634" s="9" t="s">
        <v>2265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117500</v>
      </c>
      <c r="S634" s="10">
        <v>219775</v>
      </c>
      <c r="T634" s="10">
        <v>-102275</v>
      </c>
      <c r="U634" s="11">
        <v>0.5346376976453191</v>
      </c>
      <c r="V634" s="10">
        <v>117500</v>
      </c>
      <c r="W634" s="10">
        <v>219775</v>
      </c>
    </row>
    <row r="635" spans="1:23" x14ac:dyDescent="0.25">
      <c r="A635" s="9" t="s">
        <v>666</v>
      </c>
      <c r="B635" s="9" t="s">
        <v>2252</v>
      </c>
      <c r="C635" s="9" t="s">
        <v>2266</v>
      </c>
      <c r="D635" s="9">
        <v>34</v>
      </c>
      <c r="E635" s="9" t="s">
        <v>2267</v>
      </c>
      <c r="F635" s="9" t="s">
        <v>2268</v>
      </c>
      <c r="G635" s="9" t="s">
        <v>2269</v>
      </c>
      <c r="H635" s="10">
        <v>4000000</v>
      </c>
      <c r="I635" s="10">
        <v>6391322</v>
      </c>
      <c r="J635" s="10">
        <v>4000000</v>
      </c>
      <c r="K635" s="10">
        <v>4186454</v>
      </c>
      <c r="L635" s="10">
        <v>3000000</v>
      </c>
      <c r="M635" s="10">
        <v>4934874</v>
      </c>
      <c r="N635" s="10">
        <v>5000000</v>
      </c>
      <c r="O635" s="10">
        <v>4562266</v>
      </c>
      <c r="P635" s="10">
        <v>5500000</v>
      </c>
      <c r="Q635" s="10">
        <v>7203380</v>
      </c>
      <c r="R635" s="10">
        <v>6500000</v>
      </c>
      <c r="S635" s="10">
        <v>12123176</v>
      </c>
      <c r="T635" s="10">
        <v>-11401472</v>
      </c>
      <c r="U635" s="11">
        <v>0.71063334892665941</v>
      </c>
      <c r="V635" s="10">
        <v>28000000</v>
      </c>
      <c r="W635" s="10">
        <v>39401472</v>
      </c>
    </row>
    <row r="636" spans="1:23" x14ac:dyDescent="0.25">
      <c r="A636" s="9" t="s">
        <v>666</v>
      </c>
      <c r="B636" s="9" t="s">
        <v>2252</v>
      </c>
      <c r="C636" s="9" t="s">
        <v>690</v>
      </c>
      <c r="D636" s="9">
        <v>28</v>
      </c>
      <c r="E636" s="9" t="s">
        <v>1231</v>
      </c>
      <c r="F636" s="9" t="s">
        <v>2270</v>
      </c>
      <c r="G636" s="9" t="s">
        <v>2271</v>
      </c>
      <c r="H636" s="10">
        <v>0</v>
      </c>
      <c r="I636" s="10">
        <v>0</v>
      </c>
      <c r="J636" s="10">
        <v>0</v>
      </c>
      <c r="K636" s="10">
        <v>0</v>
      </c>
      <c r="L636" s="10">
        <v>692500</v>
      </c>
      <c r="M636" s="10">
        <v>133080</v>
      </c>
      <c r="N636" s="10">
        <v>742682.92682926834</v>
      </c>
      <c r="O636" s="10">
        <v>413231</v>
      </c>
      <c r="P636" s="10">
        <v>742987.80487804883</v>
      </c>
      <c r="Q636" s="10">
        <v>713823</v>
      </c>
      <c r="R636" s="10">
        <v>800000</v>
      </c>
      <c r="S636" s="10">
        <v>901447</v>
      </c>
      <c r="T636" s="10">
        <v>816589.73170731682</v>
      </c>
      <c r="U636" s="11">
        <v>1.3777742919221241</v>
      </c>
      <c r="V636" s="10">
        <v>2978170.7317073168</v>
      </c>
      <c r="W636" s="10">
        <v>2161581</v>
      </c>
    </row>
    <row r="637" spans="1:23" x14ac:dyDescent="0.25">
      <c r="A637" s="9" t="s">
        <v>666</v>
      </c>
      <c r="B637" s="9" t="s">
        <v>2252</v>
      </c>
      <c r="C637" s="9" t="s">
        <v>2272</v>
      </c>
      <c r="D637" s="9">
        <v>33</v>
      </c>
      <c r="E637" s="9" t="s">
        <v>1993</v>
      </c>
      <c r="F637" s="9" t="s">
        <v>2273</v>
      </c>
      <c r="G637" s="9" t="s">
        <v>2274</v>
      </c>
      <c r="H637" s="10">
        <v>1850000</v>
      </c>
      <c r="I637" s="10">
        <v>1727955</v>
      </c>
      <c r="J637" s="10">
        <v>1950000</v>
      </c>
      <c r="K637" s="10">
        <v>4003086</v>
      </c>
      <c r="L637" s="10">
        <v>1000000</v>
      </c>
      <c r="M637" s="10">
        <v>2396826</v>
      </c>
      <c r="N637" s="10">
        <v>2000000</v>
      </c>
      <c r="O637" s="10">
        <v>5765776</v>
      </c>
      <c r="P637" s="10">
        <v>3000000</v>
      </c>
      <c r="Q637" s="10">
        <v>5505081</v>
      </c>
      <c r="R637" s="10">
        <v>2400000</v>
      </c>
      <c r="S637" s="10">
        <v>2035167</v>
      </c>
      <c r="T637" s="10">
        <v>-9233891</v>
      </c>
      <c r="U637" s="11">
        <v>0.56919203330837131</v>
      </c>
      <c r="V637" s="10">
        <v>12200000</v>
      </c>
      <c r="W637" s="10">
        <v>21433891</v>
      </c>
    </row>
    <row r="638" spans="1:23" x14ac:dyDescent="0.25">
      <c r="A638" s="9" t="s">
        <v>666</v>
      </c>
      <c r="B638" s="9" t="s">
        <v>2252</v>
      </c>
      <c r="C638" s="9" t="s">
        <v>2275</v>
      </c>
      <c r="D638" s="9">
        <v>26</v>
      </c>
      <c r="E638" s="9" t="s">
        <v>2276</v>
      </c>
      <c r="F638" s="9" t="s">
        <v>2277</v>
      </c>
      <c r="G638" s="9" t="s">
        <v>2278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750000</v>
      </c>
      <c r="O638" s="10">
        <v>2001325</v>
      </c>
      <c r="P638" s="10">
        <v>950000</v>
      </c>
      <c r="Q638" s="10">
        <v>479325</v>
      </c>
      <c r="R638" s="10">
        <v>350000</v>
      </c>
      <c r="S638" s="10">
        <v>162971</v>
      </c>
      <c r="T638" s="10">
        <v>-593621</v>
      </c>
      <c r="U638" s="11">
        <v>0.7754515492198012</v>
      </c>
      <c r="V638" s="10">
        <v>2050000</v>
      </c>
      <c r="W638" s="10">
        <v>2643621</v>
      </c>
    </row>
    <row r="639" spans="1:23" x14ac:dyDescent="0.25">
      <c r="A639" s="9" t="s">
        <v>666</v>
      </c>
      <c r="B639" s="9" t="s">
        <v>2252</v>
      </c>
      <c r="C639" s="9" t="s">
        <v>2279</v>
      </c>
      <c r="D639" s="9">
        <v>28</v>
      </c>
      <c r="E639" s="9" t="s">
        <v>73</v>
      </c>
      <c r="F639" s="9" t="s">
        <v>2280</v>
      </c>
      <c r="G639" s="9" t="s">
        <v>2281</v>
      </c>
      <c r="H639" s="10">
        <v>0</v>
      </c>
      <c r="I639" s="10">
        <v>0</v>
      </c>
      <c r="J639" s="10">
        <v>70000</v>
      </c>
      <c r="K639" s="10">
        <v>577015</v>
      </c>
      <c r="L639" s="10">
        <v>700000</v>
      </c>
      <c r="M639" s="10">
        <v>222223</v>
      </c>
      <c r="N639" s="10">
        <v>1100000</v>
      </c>
      <c r="O639" s="10">
        <v>379782</v>
      </c>
      <c r="P639" s="10">
        <v>950000</v>
      </c>
      <c r="Q639" s="10">
        <v>127039</v>
      </c>
      <c r="R639" s="10">
        <v>775000</v>
      </c>
      <c r="S639" s="10">
        <v>355295</v>
      </c>
      <c r="T639" s="10">
        <v>1933646</v>
      </c>
      <c r="U639" s="11">
        <v>2.1638976401176389</v>
      </c>
      <c r="V639" s="10">
        <v>3595000</v>
      </c>
      <c r="W639" s="10">
        <v>1661354</v>
      </c>
    </row>
    <row r="640" spans="1:23" x14ac:dyDescent="0.25">
      <c r="A640" s="9" t="s">
        <v>666</v>
      </c>
      <c r="B640" s="9" t="s">
        <v>2252</v>
      </c>
      <c r="C640" s="9" t="s">
        <v>2282</v>
      </c>
      <c r="D640" s="9">
        <v>31</v>
      </c>
      <c r="E640" s="9" t="s">
        <v>207</v>
      </c>
      <c r="F640" s="9" t="s">
        <v>2283</v>
      </c>
      <c r="G640" s="9" t="s">
        <v>2284</v>
      </c>
      <c r="H640" s="10">
        <v>3300000</v>
      </c>
      <c r="I640" s="10">
        <v>9871714</v>
      </c>
      <c r="J640" s="10">
        <v>6400000</v>
      </c>
      <c r="K640" s="10">
        <v>1851079</v>
      </c>
      <c r="L640" s="10">
        <v>6400000</v>
      </c>
      <c r="M640" s="10">
        <v>1936127</v>
      </c>
      <c r="N640" s="10">
        <v>6400000</v>
      </c>
      <c r="O640" s="10">
        <v>5093626</v>
      </c>
      <c r="P640" s="10">
        <v>6400000</v>
      </c>
      <c r="Q640" s="10">
        <v>1564661</v>
      </c>
      <c r="R640" s="10">
        <v>6400000</v>
      </c>
      <c r="S640" s="10">
        <v>871531</v>
      </c>
      <c r="T640" s="10">
        <v>14111262</v>
      </c>
      <c r="U640" s="11">
        <v>1.6659793518613519</v>
      </c>
      <c r="V640" s="10">
        <v>35300000</v>
      </c>
      <c r="W640" s="10">
        <v>21188738</v>
      </c>
    </row>
    <row r="641" spans="1:23" x14ac:dyDescent="0.25">
      <c r="A641" s="9" t="s">
        <v>666</v>
      </c>
      <c r="B641" s="9" t="s">
        <v>2252</v>
      </c>
      <c r="C641" s="9" t="s">
        <v>1262</v>
      </c>
      <c r="D641" s="9">
        <v>26</v>
      </c>
      <c r="E641" s="9" t="s">
        <v>289</v>
      </c>
      <c r="F641" s="9" t="s">
        <v>2285</v>
      </c>
      <c r="G641" s="9" t="s">
        <v>2286</v>
      </c>
      <c r="H641" s="10">
        <v>0</v>
      </c>
      <c r="I641" s="10">
        <v>0</v>
      </c>
      <c r="J641" s="10">
        <v>0</v>
      </c>
      <c r="K641" s="10">
        <v>0</v>
      </c>
      <c r="L641" s="10">
        <v>0</v>
      </c>
      <c r="M641" s="10">
        <v>0</v>
      </c>
      <c r="N641" s="10">
        <v>467987.80487804883</v>
      </c>
      <c r="O641" s="10">
        <v>552514</v>
      </c>
      <c r="P641" s="10">
        <v>825000</v>
      </c>
      <c r="Q641" s="10">
        <v>12077355</v>
      </c>
      <c r="R641" s="10">
        <v>4250000</v>
      </c>
      <c r="S641" s="10">
        <v>3589332</v>
      </c>
      <c r="T641" s="10">
        <v>-10676213.195121951</v>
      </c>
      <c r="U641" s="11">
        <v>0.34175467736530601</v>
      </c>
      <c r="V641" s="10">
        <v>5542987.8048780486</v>
      </c>
      <c r="W641" s="10">
        <v>16219201</v>
      </c>
    </row>
    <row r="642" spans="1:23" x14ac:dyDescent="0.25">
      <c r="A642" s="9" t="s">
        <v>666</v>
      </c>
      <c r="B642" s="9" t="s">
        <v>2252</v>
      </c>
      <c r="C642" s="9" t="s">
        <v>1790</v>
      </c>
      <c r="D642" s="9">
        <v>27</v>
      </c>
      <c r="E642" s="9" t="s">
        <v>2287</v>
      </c>
      <c r="F642" s="9" t="s">
        <v>2288</v>
      </c>
      <c r="G642" s="9" t="s">
        <v>2289</v>
      </c>
      <c r="H642" s="10">
        <v>0</v>
      </c>
      <c r="I642" s="10">
        <v>0</v>
      </c>
      <c r="J642" s="10">
        <v>0</v>
      </c>
      <c r="K642" s="10">
        <v>0</v>
      </c>
      <c r="L642" s="10">
        <v>700000</v>
      </c>
      <c r="M642" s="10">
        <v>58501</v>
      </c>
      <c r="N642" s="10">
        <v>750000</v>
      </c>
      <c r="O642" s="10">
        <v>1033834</v>
      </c>
      <c r="P642" s="10">
        <v>825000</v>
      </c>
      <c r="Q642" s="10">
        <v>1266224</v>
      </c>
      <c r="R642" s="10">
        <v>875000</v>
      </c>
      <c r="S642" s="10">
        <v>111103</v>
      </c>
      <c r="T642" s="10">
        <v>680338</v>
      </c>
      <c r="U642" s="11">
        <v>1.2754781828444539</v>
      </c>
      <c r="V642" s="10">
        <v>3150000</v>
      </c>
      <c r="W642" s="10">
        <v>2469662</v>
      </c>
    </row>
    <row r="643" spans="1:23" x14ac:dyDescent="0.25">
      <c r="A643" s="9" t="s">
        <v>666</v>
      </c>
      <c r="B643" s="9" t="s">
        <v>2252</v>
      </c>
      <c r="C643" s="9" t="s">
        <v>2290</v>
      </c>
      <c r="D643" s="9">
        <v>33</v>
      </c>
      <c r="E643" s="9" t="s">
        <v>2291</v>
      </c>
      <c r="F643" s="9" t="s">
        <v>2292</v>
      </c>
      <c r="G643" s="9" t="s">
        <v>2293</v>
      </c>
      <c r="H643" s="10">
        <v>0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800000</v>
      </c>
      <c r="O643" s="10">
        <v>123343</v>
      </c>
      <c r="P643" s="10">
        <v>750000</v>
      </c>
      <c r="Q643" s="10">
        <v>974388</v>
      </c>
      <c r="R643" s="10">
        <v>785000</v>
      </c>
      <c r="S643" s="10">
        <v>270580</v>
      </c>
      <c r="T643" s="10">
        <v>966689</v>
      </c>
      <c r="U643" s="11">
        <v>1.706483394491457</v>
      </c>
      <c r="V643" s="10">
        <v>2335000</v>
      </c>
      <c r="W643" s="10">
        <v>1368311</v>
      </c>
    </row>
    <row r="644" spans="1:23" x14ac:dyDescent="0.25">
      <c r="A644" s="9" t="s">
        <v>666</v>
      </c>
      <c r="B644" s="9" t="s">
        <v>2252</v>
      </c>
      <c r="C644" s="9" t="s">
        <v>2294</v>
      </c>
      <c r="D644" s="9">
        <v>27</v>
      </c>
      <c r="E644" s="9" t="s">
        <v>1819</v>
      </c>
      <c r="F644" s="9" t="s">
        <v>2295</v>
      </c>
      <c r="G644" s="9" t="s">
        <v>2296</v>
      </c>
      <c r="H644" s="10">
        <v>0</v>
      </c>
      <c r="I644" s="10">
        <v>0</v>
      </c>
      <c r="J644" s="10">
        <v>0</v>
      </c>
      <c r="K644" s="10">
        <v>0</v>
      </c>
      <c r="L644" s="10">
        <v>139268.29268292681</v>
      </c>
      <c r="M644" s="10">
        <v>18640</v>
      </c>
      <c r="N644" s="10">
        <v>142926.82926829267</v>
      </c>
      <c r="O644" s="10">
        <v>510907</v>
      </c>
      <c r="P644" s="10">
        <v>170731.70731707316</v>
      </c>
      <c r="Q644" s="10">
        <v>193639</v>
      </c>
      <c r="R644" s="10">
        <v>775000</v>
      </c>
      <c r="S644" s="10">
        <v>365764</v>
      </c>
      <c r="T644" s="10">
        <v>138976.82926829252</v>
      </c>
      <c r="U644" s="11">
        <v>1.1276246193748956</v>
      </c>
      <c r="V644" s="10">
        <v>1227926.8292682925</v>
      </c>
      <c r="W644" s="10">
        <v>1088950</v>
      </c>
    </row>
    <row r="645" spans="1:23" x14ac:dyDescent="0.25">
      <c r="A645" s="9" t="s">
        <v>666</v>
      </c>
      <c r="B645" s="9" t="s">
        <v>2252</v>
      </c>
      <c r="C645" s="9" t="s">
        <v>2297</v>
      </c>
      <c r="D645" s="9">
        <v>32</v>
      </c>
      <c r="E645" s="9" t="s">
        <v>85</v>
      </c>
      <c r="F645" s="9" t="s">
        <v>2295</v>
      </c>
      <c r="G645" s="9" t="s">
        <v>2298</v>
      </c>
      <c r="H645" s="10">
        <v>8000000</v>
      </c>
      <c r="I645" s="10">
        <v>7030231</v>
      </c>
      <c r="J645" s="10">
        <v>8000000</v>
      </c>
      <c r="K645" s="10">
        <v>3971200</v>
      </c>
      <c r="L645" s="10">
        <v>8000000</v>
      </c>
      <c r="M645" s="10">
        <v>2909289</v>
      </c>
      <c r="N645" s="10">
        <v>8000000</v>
      </c>
      <c r="O645" s="10">
        <v>7262973</v>
      </c>
      <c r="P645" s="10">
        <v>8000000</v>
      </c>
      <c r="Q645" s="10">
        <v>2785263</v>
      </c>
      <c r="R645" s="10">
        <v>8000000</v>
      </c>
      <c r="S645" s="10">
        <v>2257584</v>
      </c>
      <c r="T645" s="10">
        <v>21783460</v>
      </c>
      <c r="U645" s="11">
        <v>1.8309052224282838</v>
      </c>
      <c r="V645" s="10">
        <v>48000000</v>
      </c>
      <c r="W645" s="10">
        <v>26216540</v>
      </c>
    </row>
    <row r="646" spans="1:23" x14ac:dyDescent="0.25">
      <c r="A646" s="9" t="s">
        <v>666</v>
      </c>
      <c r="B646" s="9" t="s">
        <v>2252</v>
      </c>
      <c r="C646" s="9" t="s">
        <v>2299</v>
      </c>
      <c r="D646" s="9">
        <v>26</v>
      </c>
      <c r="E646" s="9" t="s">
        <v>312</v>
      </c>
      <c r="F646" s="9" t="s">
        <v>1300</v>
      </c>
      <c r="G646" s="9" t="s">
        <v>2300</v>
      </c>
      <c r="H646" s="10">
        <v>0</v>
      </c>
      <c r="I646" s="10">
        <v>0</v>
      </c>
      <c r="J646" s="10">
        <v>0</v>
      </c>
      <c r="K646" s="10">
        <v>0</v>
      </c>
      <c r="L646" s="10">
        <v>0</v>
      </c>
      <c r="M646" s="10">
        <v>0</v>
      </c>
      <c r="N646" s="10">
        <v>1100000</v>
      </c>
      <c r="O646" s="10">
        <v>-354998</v>
      </c>
      <c r="P646" s="10">
        <v>1285000</v>
      </c>
      <c r="Q646" s="10">
        <v>-425929</v>
      </c>
      <c r="R646" s="10">
        <v>1500000</v>
      </c>
      <c r="S646" s="10">
        <v>1046760</v>
      </c>
      <c r="T646" s="10">
        <v>3619167</v>
      </c>
      <c r="U646" s="11">
        <v>14.614438388010518</v>
      </c>
      <c r="V646" s="10">
        <v>3885000</v>
      </c>
      <c r="W646" s="10">
        <v>265833</v>
      </c>
    </row>
    <row r="647" spans="1:23" x14ac:dyDescent="0.25">
      <c r="A647" s="9" t="s">
        <v>666</v>
      </c>
      <c r="B647" s="9" t="s">
        <v>2252</v>
      </c>
      <c r="C647" s="9" t="s">
        <v>2301</v>
      </c>
      <c r="D647" s="9">
        <v>36</v>
      </c>
      <c r="E647" s="9" t="s">
        <v>1442</v>
      </c>
      <c r="F647" s="9" t="s">
        <v>2302</v>
      </c>
      <c r="G647" s="9" t="s">
        <v>2303</v>
      </c>
      <c r="H647" s="10">
        <v>300000</v>
      </c>
      <c r="I647" s="10">
        <v>699883</v>
      </c>
      <c r="J647" s="10">
        <v>800000</v>
      </c>
      <c r="K647" s="10">
        <v>587913</v>
      </c>
      <c r="L647" s="10">
        <v>800000</v>
      </c>
      <c r="M647" s="10">
        <v>1178341</v>
      </c>
      <c r="N647" s="10">
        <v>0</v>
      </c>
      <c r="O647" s="10">
        <v>0</v>
      </c>
      <c r="P647" s="10">
        <v>300000</v>
      </c>
      <c r="Q647" s="10">
        <v>173830</v>
      </c>
      <c r="R647" s="10">
        <v>225000</v>
      </c>
      <c r="S647" s="10">
        <v>151368</v>
      </c>
      <c r="T647" s="10">
        <v>-366335</v>
      </c>
      <c r="U647" s="11">
        <v>0.86875993028425469</v>
      </c>
      <c r="V647" s="10">
        <v>2425000</v>
      </c>
      <c r="W647" s="10">
        <v>2791335</v>
      </c>
    </row>
    <row r="648" spans="1:23" x14ac:dyDescent="0.25">
      <c r="A648" s="9" t="s">
        <v>666</v>
      </c>
      <c r="B648" s="9" t="s">
        <v>2252</v>
      </c>
      <c r="C648" s="9" t="s">
        <v>1708</v>
      </c>
      <c r="D648" s="9">
        <v>30</v>
      </c>
      <c r="E648" s="9" t="s">
        <v>2304</v>
      </c>
      <c r="F648" s="9" t="s">
        <v>2305</v>
      </c>
      <c r="G648" s="9" t="s">
        <v>2306</v>
      </c>
      <c r="H648" s="10">
        <v>700000</v>
      </c>
      <c r="I648" s="10">
        <v>501415</v>
      </c>
      <c r="J648" s="10">
        <v>1100000</v>
      </c>
      <c r="K648" s="10">
        <v>16416</v>
      </c>
      <c r="L648" s="10">
        <v>1300000</v>
      </c>
      <c r="M648" s="10">
        <v>-400411</v>
      </c>
      <c r="N648" s="10">
        <v>950000</v>
      </c>
      <c r="O648" s="10">
        <v>-13745</v>
      </c>
      <c r="P648" s="10">
        <v>1000000</v>
      </c>
      <c r="Q648" s="10">
        <v>449387</v>
      </c>
      <c r="R648" s="10">
        <v>305792.68292682932</v>
      </c>
      <c r="S648" s="10">
        <v>155191</v>
      </c>
      <c r="T648" s="10">
        <v>4647539.682926829</v>
      </c>
      <c r="U648" s="11">
        <v>7.5619766989011401</v>
      </c>
      <c r="V648" s="10">
        <v>5355792.682926829</v>
      </c>
      <c r="W648" s="10">
        <v>708253</v>
      </c>
    </row>
    <row r="649" spans="1:23" x14ac:dyDescent="0.25">
      <c r="A649" s="9" t="s">
        <v>666</v>
      </c>
      <c r="B649" s="9" t="s">
        <v>2252</v>
      </c>
      <c r="C649" s="9" t="s">
        <v>2307</v>
      </c>
      <c r="D649" s="9">
        <v>30</v>
      </c>
      <c r="E649" s="9" t="s">
        <v>714</v>
      </c>
      <c r="F649" s="9" t="s">
        <v>747</v>
      </c>
      <c r="G649" s="9" t="s">
        <v>2308</v>
      </c>
      <c r="H649" s="10">
        <v>0</v>
      </c>
      <c r="I649" s="10">
        <v>0</v>
      </c>
      <c r="J649" s="10">
        <v>150000</v>
      </c>
      <c r="K649" s="10">
        <v>280767</v>
      </c>
      <c r="L649" s="10">
        <v>250000</v>
      </c>
      <c r="M649" s="10">
        <v>16160</v>
      </c>
      <c r="N649" s="10">
        <v>0</v>
      </c>
      <c r="O649" s="10">
        <v>0</v>
      </c>
      <c r="P649" s="10">
        <v>0</v>
      </c>
      <c r="Q649" s="10">
        <v>0</v>
      </c>
      <c r="R649" s="10">
        <v>0</v>
      </c>
      <c r="S649" s="10">
        <v>0</v>
      </c>
      <c r="T649" s="10">
        <v>103073</v>
      </c>
      <c r="U649" s="11">
        <v>1.347132460166977</v>
      </c>
      <c r="V649" s="10">
        <v>400000</v>
      </c>
      <c r="W649" s="10">
        <v>296927</v>
      </c>
    </row>
    <row r="650" spans="1:23" x14ac:dyDescent="0.25">
      <c r="A650" s="9" t="s">
        <v>666</v>
      </c>
      <c r="B650" s="9" t="s">
        <v>2252</v>
      </c>
      <c r="C650" s="9" t="s">
        <v>2309</v>
      </c>
      <c r="D650" s="9">
        <v>28</v>
      </c>
      <c r="E650" s="9" t="s">
        <v>1461</v>
      </c>
      <c r="F650" s="9" t="s">
        <v>2310</v>
      </c>
      <c r="G650" s="9" t="s">
        <v>2311</v>
      </c>
      <c r="H650" s="10">
        <v>0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900000</v>
      </c>
      <c r="O650" s="10">
        <v>298015</v>
      </c>
      <c r="P650" s="10">
        <v>925000</v>
      </c>
      <c r="Q650" s="10">
        <v>36500</v>
      </c>
      <c r="R650" s="10">
        <v>404573.17073170736</v>
      </c>
      <c r="S650" s="10">
        <v>94836</v>
      </c>
      <c r="T650" s="10">
        <v>1800222.1707317075</v>
      </c>
      <c r="U650" s="11">
        <v>5.1928915286833091</v>
      </c>
      <c r="V650" s="10">
        <v>2229573.1707317075</v>
      </c>
      <c r="W650" s="10">
        <v>429351</v>
      </c>
    </row>
    <row r="651" spans="1:23" x14ac:dyDescent="0.25">
      <c r="A651" s="9" t="s">
        <v>666</v>
      </c>
      <c r="B651" s="9" t="s">
        <v>2252</v>
      </c>
      <c r="C651" s="9" t="s">
        <v>2312</v>
      </c>
      <c r="D651" s="9">
        <v>31</v>
      </c>
      <c r="E651" s="9" t="s">
        <v>2313</v>
      </c>
      <c r="F651" s="9" t="s">
        <v>2314</v>
      </c>
      <c r="G651" s="9" t="s">
        <v>2315</v>
      </c>
      <c r="H651" s="10">
        <v>443902.43902439019</v>
      </c>
      <c r="I651" s="10">
        <v>251423</v>
      </c>
      <c r="J651" s="10">
        <v>486585.36585365853</v>
      </c>
      <c r="K651" s="10">
        <v>1287248</v>
      </c>
      <c r="L651" s="10">
        <v>507926.82926829264</v>
      </c>
      <c r="M651" s="10">
        <v>94890</v>
      </c>
      <c r="N651" s="10">
        <v>557926.82926829264</v>
      </c>
      <c r="O651" s="10">
        <v>310045</v>
      </c>
      <c r="P651" s="10">
        <v>568597.56097560981</v>
      </c>
      <c r="Q651" s="10">
        <v>205988</v>
      </c>
      <c r="R651" s="10">
        <v>604268.29268292675</v>
      </c>
      <c r="S651" s="10">
        <v>633464</v>
      </c>
      <c r="T651" s="10">
        <v>386149.31707317056</v>
      </c>
      <c r="U651" s="11">
        <v>1.1387500070329726</v>
      </c>
      <c r="V651" s="10">
        <v>3169207.3170731706</v>
      </c>
      <c r="W651" s="10">
        <v>2783058</v>
      </c>
    </row>
    <row r="652" spans="1:23" x14ac:dyDescent="0.25">
      <c r="A652" s="9" t="s">
        <v>666</v>
      </c>
      <c r="B652" s="9" t="s">
        <v>2252</v>
      </c>
      <c r="C652" s="9" t="s">
        <v>2316</v>
      </c>
      <c r="D652" s="9">
        <v>35</v>
      </c>
      <c r="E652" s="9" t="s">
        <v>524</v>
      </c>
      <c r="F652" s="9" t="s">
        <v>2317</v>
      </c>
      <c r="G652" s="9" t="s">
        <v>2318</v>
      </c>
      <c r="H652" s="10">
        <v>2750000</v>
      </c>
      <c r="I652" s="10">
        <v>1188177</v>
      </c>
      <c r="J652" s="10">
        <v>2750000</v>
      </c>
      <c r="K652" s="10">
        <v>2291706</v>
      </c>
      <c r="L652" s="10">
        <v>2750000</v>
      </c>
      <c r="M652" s="10">
        <v>672907</v>
      </c>
      <c r="N652" s="10">
        <v>750000</v>
      </c>
      <c r="O652" s="10">
        <v>178004</v>
      </c>
      <c r="P652" s="10">
        <v>0</v>
      </c>
      <c r="Q652" s="10">
        <v>0</v>
      </c>
      <c r="R652" s="10">
        <v>775000</v>
      </c>
      <c r="S652" s="10">
        <v>313328</v>
      </c>
      <c r="T652" s="10">
        <v>5130878</v>
      </c>
      <c r="U652" s="11">
        <v>2.1048112000503001</v>
      </c>
      <c r="V652" s="10">
        <v>9775000</v>
      </c>
      <c r="W652" s="10">
        <v>4644122</v>
      </c>
    </row>
    <row r="653" spans="1:23" x14ac:dyDescent="0.25">
      <c r="A653" s="9" t="s">
        <v>666</v>
      </c>
      <c r="B653" s="9" t="s">
        <v>2252</v>
      </c>
      <c r="C653" s="9" t="s">
        <v>2319</v>
      </c>
      <c r="D653" s="9">
        <v>31</v>
      </c>
      <c r="E653" s="9" t="s">
        <v>902</v>
      </c>
      <c r="F653" s="9" t="s">
        <v>2320</v>
      </c>
      <c r="G653" s="9" t="s">
        <v>2321</v>
      </c>
      <c r="H653" s="10">
        <v>0</v>
      </c>
      <c r="I653" s="10">
        <v>0</v>
      </c>
      <c r="J653" s="10">
        <v>750000</v>
      </c>
      <c r="K653" s="10">
        <v>410592</v>
      </c>
      <c r="L653" s="10">
        <v>750000</v>
      </c>
      <c r="M653" s="10">
        <v>112360</v>
      </c>
      <c r="N653" s="10">
        <v>332926.8292682927</v>
      </c>
      <c r="O653" s="10">
        <v>908568</v>
      </c>
      <c r="P653" s="10">
        <v>425609.75609756098</v>
      </c>
      <c r="Q653" s="10">
        <v>4266318</v>
      </c>
      <c r="R653" s="10">
        <v>473780.4878048781</v>
      </c>
      <c r="S653" s="10">
        <v>272162</v>
      </c>
      <c r="T653" s="10">
        <v>-3237682.9268292682</v>
      </c>
      <c r="U653" s="11">
        <v>0.45767455161988807</v>
      </c>
      <c r="V653" s="10">
        <v>2732317.0731707318</v>
      </c>
      <c r="W653" s="10">
        <v>5970000</v>
      </c>
    </row>
    <row r="654" spans="1:23" x14ac:dyDescent="0.25">
      <c r="A654" s="9" t="s">
        <v>666</v>
      </c>
      <c r="B654" s="9" t="s">
        <v>2252</v>
      </c>
      <c r="C654" s="9" t="s">
        <v>2322</v>
      </c>
      <c r="D654" s="9">
        <v>31</v>
      </c>
      <c r="E654" s="9" t="s">
        <v>2323</v>
      </c>
      <c r="F654" s="9" t="s">
        <v>2324</v>
      </c>
      <c r="G654" s="9" t="s">
        <v>2325</v>
      </c>
      <c r="H654" s="10">
        <v>250000</v>
      </c>
      <c r="I654" s="10">
        <v>282600</v>
      </c>
      <c r="J654" s="10">
        <v>250000</v>
      </c>
      <c r="K654" s="10">
        <v>121400</v>
      </c>
      <c r="L654" s="10">
        <v>0</v>
      </c>
      <c r="M654" s="10">
        <v>0</v>
      </c>
      <c r="N654" s="10">
        <v>280000</v>
      </c>
      <c r="O654" s="10">
        <v>308150</v>
      </c>
      <c r="P654" s="10">
        <v>320000</v>
      </c>
      <c r="Q654" s="10">
        <v>217330</v>
      </c>
      <c r="R654" s="10">
        <v>0</v>
      </c>
      <c r="S654" s="10">
        <v>0</v>
      </c>
      <c r="T654" s="10">
        <v>170520</v>
      </c>
      <c r="U654" s="11">
        <v>1.1834574170503938</v>
      </c>
      <c r="V654" s="10">
        <v>1100000</v>
      </c>
      <c r="W654" s="10">
        <v>929480</v>
      </c>
    </row>
    <row r="655" spans="1:23" x14ac:dyDescent="0.25">
      <c r="A655" s="9" t="s">
        <v>666</v>
      </c>
      <c r="B655" s="9" t="s">
        <v>2252</v>
      </c>
      <c r="C655" s="9" t="s">
        <v>2326</v>
      </c>
      <c r="D655" s="9">
        <v>27</v>
      </c>
      <c r="E655" s="9" t="s">
        <v>328</v>
      </c>
      <c r="F655" s="9" t="s">
        <v>2327</v>
      </c>
      <c r="G655" s="9" t="s">
        <v>2328</v>
      </c>
      <c r="H655" s="10">
        <v>0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0">
        <v>0</v>
      </c>
      <c r="O655" s="10">
        <v>0</v>
      </c>
      <c r="P655" s="10">
        <v>125000</v>
      </c>
      <c r="Q655" s="10">
        <v>624500</v>
      </c>
      <c r="R655" s="10">
        <v>0</v>
      </c>
      <c r="S655" s="10">
        <v>0</v>
      </c>
      <c r="T655" s="10">
        <v>-499500</v>
      </c>
      <c r="U655" s="11">
        <v>0.20016012810248199</v>
      </c>
      <c r="V655" s="10">
        <v>125000</v>
      </c>
      <c r="W655" s="10">
        <v>624500</v>
      </c>
    </row>
    <row r="656" spans="1:23" x14ac:dyDescent="0.25">
      <c r="A656" s="9" t="s">
        <v>666</v>
      </c>
      <c r="B656" s="9" t="s">
        <v>2252</v>
      </c>
      <c r="C656" s="9" t="s">
        <v>2329</v>
      </c>
      <c r="D656" s="9">
        <v>28</v>
      </c>
      <c r="E656" s="9" t="s">
        <v>262</v>
      </c>
      <c r="F656" s="9" t="s">
        <v>2330</v>
      </c>
      <c r="G656" s="9" t="s">
        <v>2331</v>
      </c>
      <c r="H656" s="10">
        <v>0</v>
      </c>
      <c r="I656" s="10">
        <v>0</v>
      </c>
      <c r="J656" s="10">
        <v>3000000</v>
      </c>
      <c r="K656" s="10">
        <v>4247566</v>
      </c>
      <c r="L656" s="10">
        <v>3000000</v>
      </c>
      <c r="M656" s="10">
        <v>3201230</v>
      </c>
      <c r="N656" s="10">
        <v>6000000</v>
      </c>
      <c r="O656" s="10">
        <v>6100020</v>
      </c>
      <c r="P656" s="10">
        <v>4500000</v>
      </c>
      <c r="Q656" s="10">
        <v>5754198</v>
      </c>
      <c r="R656" s="10">
        <v>7500000</v>
      </c>
      <c r="S656" s="10">
        <v>5741573</v>
      </c>
      <c r="T656" s="10">
        <v>-1044587</v>
      </c>
      <c r="U656" s="11">
        <v>0.95829090733259048</v>
      </c>
      <c r="V656" s="10">
        <v>24000000</v>
      </c>
      <c r="W656" s="10">
        <v>25044587</v>
      </c>
    </row>
    <row r="657" spans="1:23" x14ac:dyDescent="0.25">
      <c r="A657" s="9" t="s">
        <v>666</v>
      </c>
      <c r="B657" s="9" t="s">
        <v>2252</v>
      </c>
      <c r="C657" s="9" t="s">
        <v>41</v>
      </c>
      <c r="D657" s="9">
        <v>30</v>
      </c>
      <c r="E657" s="9" t="s">
        <v>2332</v>
      </c>
      <c r="F657" s="9" t="s">
        <v>2333</v>
      </c>
      <c r="G657" s="9" t="s">
        <v>2334</v>
      </c>
      <c r="H657" s="10">
        <v>5500000</v>
      </c>
      <c r="I657" s="10">
        <v>6350464</v>
      </c>
      <c r="J657" s="10">
        <v>5500000</v>
      </c>
      <c r="K657" s="10">
        <v>7402356</v>
      </c>
      <c r="L657" s="10">
        <v>3900000</v>
      </c>
      <c r="M657" s="10">
        <v>6030831</v>
      </c>
      <c r="N657" s="10">
        <v>6000000</v>
      </c>
      <c r="O657" s="10">
        <v>10227390</v>
      </c>
      <c r="P657" s="10">
        <v>5500000</v>
      </c>
      <c r="Q657" s="10">
        <v>7560019</v>
      </c>
      <c r="R657" s="10">
        <v>5500000</v>
      </c>
      <c r="S657" s="10">
        <v>7412299</v>
      </c>
      <c r="T657" s="10">
        <v>-13083359</v>
      </c>
      <c r="U657" s="11">
        <v>0.70915113297786414</v>
      </c>
      <c r="V657" s="10">
        <v>31900000</v>
      </c>
      <c r="W657" s="10">
        <v>44983359</v>
      </c>
    </row>
    <row r="658" spans="1:23" x14ac:dyDescent="0.25">
      <c r="A658" s="9" t="s">
        <v>666</v>
      </c>
      <c r="B658" s="9" t="s">
        <v>2252</v>
      </c>
      <c r="C658" s="9" t="s">
        <v>2335</v>
      </c>
      <c r="D658" s="9">
        <v>42</v>
      </c>
      <c r="E658" s="9" t="s">
        <v>1970</v>
      </c>
      <c r="F658" s="9" t="s">
        <v>227</v>
      </c>
      <c r="G658" s="9" t="s">
        <v>2336</v>
      </c>
      <c r="H658" s="10">
        <v>5000000</v>
      </c>
      <c r="I658" s="10">
        <v>3625176</v>
      </c>
      <c r="J658" s="10">
        <v>2000000</v>
      </c>
      <c r="K658" s="10">
        <v>4709935</v>
      </c>
      <c r="L658" s="10">
        <v>1500000</v>
      </c>
      <c r="M658" s="10">
        <v>7474933</v>
      </c>
      <c r="N658" s="10">
        <v>1900000</v>
      </c>
      <c r="O658" s="10">
        <v>9022956</v>
      </c>
      <c r="P658" s="10">
        <v>2500000</v>
      </c>
      <c r="Q658" s="10">
        <v>0</v>
      </c>
      <c r="R658" s="10">
        <v>0</v>
      </c>
      <c r="S658" s="10">
        <v>0</v>
      </c>
      <c r="T658" s="10">
        <v>-11933000</v>
      </c>
      <c r="U658" s="11">
        <v>0.51947006000080542</v>
      </c>
      <c r="V658" s="10">
        <v>12900000</v>
      </c>
      <c r="W658" s="10">
        <v>24833000</v>
      </c>
    </row>
    <row r="659" spans="1:23" x14ac:dyDescent="0.25">
      <c r="A659" s="9" t="s">
        <v>666</v>
      </c>
      <c r="B659" s="9" t="s">
        <v>2252</v>
      </c>
      <c r="C659" s="9" t="s">
        <v>2337</v>
      </c>
      <c r="D659" s="9">
        <v>27</v>
      </c>
      <c r="E659" s="9" t="s">
        <v>1170</v>
      </c>
      <c r="F659" s="9" t="s">
        <v>2338</v>
      </c>
      <c r="G659" s="9" t="s">
        <v>2339</v>
      </c>
      <c r="H659" s="10">
        <v>0</v>
      </c>
      <c r="I659" s="10">
        <v>0</v>
      </c>
      <c r="J659" s="10">
        <v>0</v>
      </c>
      <c r="K659" s="10">
        <v>0</v>
      </c>
      <c r="L659" s="10">
        <v>1350000</v>
      </c>
      <c r="M659" s="10">
        <v>2059696</v>
      </c>
      <c r="N659" s="10">
        <v>1450000</v>
      </c>
      <c r="O659" s="10">
        <v>7224625</v>
      </c>
      <c r="P659" s="10">
        <v>1550000</v>
      </c>
      <c r="Q659" s="10">
        <v>5893356</v>
      </c>
      <c r="R659" s="10">
        <v>7000000</v>
      </c>
      <c r="S659" s="10">
        <v>5066287</v>
      </c>
      <c r="T659" s="10">
        <v>-8893964</v>
      </c>
      <c r="U659" s="11">
        <v>0.56066094565273872</v>
      </c>
      <c r="V659" s="10">
        <v>11350000</v>
      </c>
      <c r="W659" s="10">
        <v>20243964</v>
      </c>
    </row>
    <row r="660" spans="1:23" x14ac:dyDescent="0.25">
      <c r="A660" s="9" t="s">
        <v>666</v>
      </c>
      <c r="B660" s="9" t="s">
        <v>2252</v>
      </c>
      <c r="C660" s="9" t="s">
        <v>2340</v>
      </c>
      <c r="D660" s="9">
        <v>30</v>
      </c>
      <c r="E660" s="9" t="s">
        <v>61</v>
      </c>
      <c r="F660" s="9" t="s">
        <v>2341</v>
      </c>
      <c r="G660" s="9" t="s">
        <v>2342</v>
      </c>
      <c r="H660" s="10">
        <v>5500000</v>
      </c>
      <c r="I660" s="10">
        <v>5675830</v>
      </c>
      <c r="J660" s="10">
        <v>12000000</v>
      </c>
      <c r="K660" s="10">
        <v>2608554</v>
      </c>
      <c r="L660" s="10">
        <v>10000000</v>
      </c>
      <c r="M660" s="10">
        <v>1992682</v>
      </c>
      <c r="N660" s="10">
        <v>8000000</v>
      </c>
      <c r="O660" s="10">
        <v>7113562</v>
      </c>
      <c r="P660" s="10">
        <v>6000000</v>
      </c>
      <c r="Q660" s="10">
        <v>4434115</v>
      </c>
      <c r="R660" s="10">
        <v>8000000</v>
      </c>
      <c r="S660" s="10">
        <v>3604977</v>
      </c>
      <c r="T660" s="10">
        <v>24070280</v>
      </c>
      <c r="U660" s="11">
        <v>1.9465412910562916</v>
      </c>
      <c r="V660" s="10">
        <v>49500000</v>
      </c>
      <c r="W660" s="10">
        <v>25429720</v>
      </c>
    </row>
    <row r="661" spans="1:23" x14ac:dyDescent="0.25">
      <c r="A661" s="9" t="s">
        <v>666</v>
      </c>
      <c r="B661" s="9" t="s">
        <v>2252</v>
      </c>
      <c r="C661" s="9" t="s">
        <v>2343</v>
      </c>
      <c r="D661" s="9">
        <v>28</v>
      </c>
      <c r="E661" s="9" t="s">
        <v>2344</v>
      </c>
      <c r="F661" s="9" t="s">
        <v>2345</v>
      </c>
      <c r="G661" s="9" t="s">
        <v>2346</v>
      </c>
      <c r="H661" s="10">
        <v>0</v>
      </c>
      <c r="I661" s="10">
        <v>0</v>
      </c>
      <c r="J661" s="10">
        <v>80000</v>
      </c>
      <c r="K661" s="10">
        <v>281720</v>
      </c>
      <c r="L661" s="10">
        <v>115000</v>
      </c>
      <c r="M661" s="10">
        <v>132560</v>
      </c>
      <c r="N661" s="10">
        <v>155000</v>
      </c>
      <c r="O661" s="10">
        <v>132640</v>
      </c>
      <c r="P661" s="10">
        <v>0</v>
      </c>
      <c r="Q661" s="10">
        <v>0</v>
      </c>
      <c r="R661" s="10">
        <v>0</v>
      </c>
      <c r="S661" s="10">
        <v>0</v>
      </c>
      <c r="T661" s="10">
        <v>-196920</v>
      </c>
      <c r="U661" s="11">
        <v>0.63994734147590138</v>
      </c>
      <c r="V661" s="10">
        <v>350000</v>
      </c>
      <c r="W661" s="10">
        <v>546920</v>
      </c>
    </row>
    <row r="662" spans="1:23" x14ac:dyDescent="0.25">
      <c r="A662" s="9" t="s">
        <v>666</v>
      </c>
      <c r="B662" s="9" t="s">
        <v>2252</v>
      </c>
      <c r="C662" s="9" t="s">
        <v>2347</v>
      </c>
      <c r="D662" s="9">
        <v>35</v>
      </c>
      <c r="E662" s="9" t="s">
        <v>2348</v>
      </c>
      <c r="F662" s="9" t="s">
        <v>2349</v>
      </c>
      <c r="G662" s="9" t="s">
        <v>2350</v>
      </c>
      <c r="H662" s="10">
        <v>6000000</v>
      </c>
      <c r="I662" s="10">
        <v>2099247</v>
      </c>
      <c r="J662" s="10">
        <v>6000000</v>
      </c>
      <c r="K662" s="10">
        <v>2368119</v>
      </c>
      <c r="L662" s="10">
        <v>1100000</v>
      </c>
      <c r="M662" s="10">
        <v>-65514</v>
      </c>
      <c r="N662" s="10">
        <v>2200000</v>
      </c>
      <c r="O662" s="10">
        <v>101922</v>
      </c>
      <c r="P662" s="10">
        <v>0</v>
      </c>
      <c r="Q662" s="10">
        <v>0</v>
      </c>
      <c r="R662" s="10">
        <v>0</v>
      </c>
      <c r="S662" s="10">
        <v>0</v>
      </c>
      <c r="T662" s="10">
        <v>10796226</v>
      </c>
      <c r="U662" s="11">
        <v>3.3971509227594456</v>
      </c>
      <c r="V662" s="10">
        <v>15300000</v>
      </c>
      <c r="W662" s="10">
        <v>4503774</v>
      </c>
    </row>
    <row r="663" spans="1:23" x14ac:dyDescent="0.25">
      <c r="A663" s="9" t="s">
        <v>666</v>
      </c>
      <c r="B663" s="9" t="s">
        <v>2252</v>
      </c>
      <c r="C663" s="9" t="s">
        <v>2351</v>
      </c>
      <c r="D663" s="9">
        <v>27</v>
      </c>
      <c r="E663" s="9" t="s">
        <v>211</v>
      </c>
      <c r="F663" s="9" t="s">
        <v>2352</v>
      </c>
      <c r="G663" s="9" t="s">
        <v>2353</v>
      </c>
      <c r="H663" s="10">
        <v>0</v>
      </c>
      <c r="I663" s="10">
        <v>0</v>
      </c>
      <c r="J663" s="10">
        <v>0</v>
      </c>
      <c r="K663" s="10">
        <v>0</v>
      </c>
      <c r="L663" s="10">
        <v>900000</v>
      </c>
      <c r="M663" s="10">
        <v>183343</v>
      </c>
      <c r="N663" s="10">
        <v>1100000</v>
      </c>
      <c r="O663" s="10">
        <v>216050</v>
      </c>
      <c r="P663" s="10">
        <v>1400000</v>
      </c>
      <c r="Q663" s="10">
        <v>297743</v>
      </c>
      <c r="R663" s="10">
        <v>0</v>
      </c>
      <c r="S663" s="10">
        <v>0</v>
      </c>
      <c r="T663" s="10">
        <v>2702864</v>
      </c>
      <c r="U663" s="11">
        <v>4.8770971517752635</v>
      </c>
      <c r="V663" s="10">
        <v>3400000</v>
      </c>
      <c r="W663" s="10">
        <v>697136</v>
      </c>
    </row>
    <row r="664" spans="1:23" x14ac:dyDescent="0.25">
      <c r="A664" s="9" t="s">
        <v>2354</v>
      </c>
      <c r="B664" s="9" t="s">
        <v>2355</v>
      </c>
      <c r="C664" s="9" t="s">
        <v>2356</v>
      </c>
      <c r="D664" s="9">
        <v>33</v>
      </c>
      <c r="E664" s="9" t="s">
        <v>2357</v>
      </c>
      <c r="F664" s="9" t="s">
        <v>2358</v>
      </c>
      <c r="G664" s="9" t="s">
        <v>2359</v>
      </c>
      <c r="H664" s="10">
        <v>750000</v>
      </c>
      <c r="I664" s="10">
        <v>1639073</v>
      </c>
      <c r="J664" s="10">
        <v>2000000</v>
      </c>
      <c r="K664" s="10">
        <v>3717576</v>
      </c>
      <c r="L664" s="10">
        <v>1500000</v>
      </c>
      <c r="M664" s="10">
        <v>1928251</v>
      </c>
      <c r="N664" s="10">
        <v>1500000</v>
      </c>
      <c r="O664" s="10">
        <v>377145</v>
      </c>
      <c r="P664" s="10">
        <v>1250000</v>
      </c>
      <c r="Q664" s="10">
        <v>2892589</v>
      </c>
      <c r="R664" s="10">
        <v>2500000</v>
      </c>
      <c r="S664" s="10">
        <v>1273208</v>
      </c>
      <c r="T664" s="10">
        <v>-2327842</v>
      </c>
      <c r="U664" s="11">
        <v>0.803189626645334</v>
      </c>
      <c r="V664" s="10">
        <v>9500000</v>
      </c>
      <c r="W664" s="10">
        <v>11827842</v>
      </c>
    </row>
    <row r="665" spans="1:23" x14ac:dyDescent="0.25">
      <c r="A665" s="9" t="s">
        <v>2354</v>
      </c>
      <c r="B665" s="9" t="s">
        <v>2355</v>
      </c>
      <c r="C665" s="9" t="s">
        <v>1600</v>
      </c>
      <c r="D665" s="9">
        <v>27</v>
      </c>
      <c r="E665" s="9" t="s">
        <v>1722</v>
      </c>
      <c r="F665" s="9" t="s">
        <v>2360</v>
      </c>
      <c r="G665" s="9" t="s">
        <v>2361</v>
      </c>
      <c r="H665" s="10">
        <v>0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0">
        <v>0</v>
      </c>
      <c r="O665" s="10">
        <v>0</v>
      </c>
      <c r="P665" s="10">
        <v>0</v>
      </c>
      <c r="Q665" s="10">
        <v>0</v>
      </c>
      <c r="R665" s="10">
        <v>375000</v>
      </c>
      <c r="S665" s="10">
        <v>316046</v>
      </c>
      <c r="T665" s="10">
        <v>58954</v>
      </c>
      <c r="U665" s="11">
        <v>1.1865361371445928</v>
      </c>
      <c r="V665" s="10">
        <v>375000</v>
      </c>
      <c r="W665" s="10">
        <v>316046</v>
      </c>
    </row>
    <row r="666" spans="1:23" x14ac:dyDescent="0.25">
      <c r="A666" s="9" t="s">
        <v>2354</v>
      </c>
      <c r="B666" s="9" t="s">
        <v>2355</v>
      </c>
      <c r="C666" s="9" t="s">
        <v>2362</v>
      </c>
      <c r="D666" s="9">
        <v>29</v>
      </c>
      <c r="E666" s="9" t="s">
        <v>1209</v>
      </c>
      <c r="F666" s="9" t="s">
        <v>2363</v>
      </c>
      <c r="G666" s="9" t="s">
        <v>2364</v>
      </c>
      <c r="H666" s="10">
        <v>0</v>
      </c>
      <c r="I666" s="10">
        <v>0</v>
      </c>
      <c r="J666" s="10">
        <v>0</v>
      </c>
      <c r="K666" s="10">
        <v>0</v>
      </c>
      <c r="L666" s="10">
        <v>250000</v>
      </c>
      <c r="M666" s="10">
        <v>75906</v>
      </c>
      <c r="N666" s="10">
        <v>350000</v>
      </c>
      <c r="O666" s="10">
        <v>35520</v>
      </c>
      <c r="P666" s="10">
        <v>0</v>
      </c>
      <c r="Q666" s="10">
        <v>0</v>
      </c>
      <c r="R666" s="10">
        <v>0</v>
      </c>
      <c r="S666" s="10">
        <v>0</v>
      </c>
      <c r="T666" s="10">
        <v>488574</v>
      </c>
      <c r="U666" s="11">
        <v>5.3847396478380274</v>
      </c>
      <c r="V666" s="10">
        <v>600000</v>
      </c>
      <c r="W666" s="10">
        <v>111426</v>
      </c>
    </row>
    <row r="667" spans="1:23" x14ac:dyDescent="0.25">
      <c r="A667" s="9" t="s">
        <v>2354</v>
      </c>
      <c r="B667" s="9" t="s">
        <v>2355</v>
      </c>
      <c r="C667" s="9" t="s">
        <v>2365</v>
      </c>
      <c r="D667" s="9">
        <v>28</v>
      </c>
      <c r="E667" s="9" t="s">
        <v>1448</v>
      </c>
      <c r="F667" s="9" t="s">
        <v>1342</v>
      </c>
      <c r="G667" s="9" t="s">
        <v>2366</v>
      </c>
      <c r="H667" s="10">
        <v>0</v>
      </c>
      <c r="I667" s="10">
        <v>0</v>
      </c>
      <c r="J667" s="10">
        <v>0</v>
      </c>
      <c r="K667" s="10">
        <v>0</v>
      </c>
      <c r="L667" s="10">
        <v>685365.85365853657</v>
      </c>
      <c r="M667" s="10">
        <v>2742852</v>
      </c>
      <c r="N667" s="10">
        <v>1000000</v>
      </c>
      <c r="O667" s="10">
        <v>5594686</v>
      </c>
      <c r="P667" s="10">
        <v>1250000</v>
      </c>
      <c r="Q667" s="10">
        <v>2823337</v>
      </c>
      <c r="R667" s="10">
        <v>4100000</v>
      </c>
      <c r="S667" s="10">
        <v>2896666</v>
      </c>
      <c r="T667" s="10">
        <v>-7022175.1463414636</v>
      </c>
      <c r="U667" s="11">
        <v>0.50046916837436484</v>
      </c>
      <c r="V667" s="10">
        <v>7035365.8536585364</v>
      </c>
      <c r="W667" s="10">
        <v>14057541</v>
      </c>
    </row>
    <row r="668" spans="1:23" x14ac:dyDescent="0.25">
      <c r="A668" s="9" t="s">
        <v>2354</v>
      </c>
      <c r="B668" s="9" t="s">
        <v>2355</v>
      </c>
      <c r="C668" s="9" t="s">
        <v>2367</v>
      </c>
      <c r="D668" s="9">
        <v>33</v>
      </c>
      <c r="E668" s="9" t="s">
        <v>2368</v>
      </c>
      <c r="F668" s="9" t="s">
        <v>2369</v>
      </c>
      <c r="G668" s="9" t="s">
        <v>2370</v>
      </c>
      <c r="H668" s="10">
        <v>4100000</v>
      </c>
      <c r="I668" s="10">
        <v>5956238</v>
      </c>
      <c r="J668" s="10">
        <v>4100000</v>
      </c>
      <c r="K668" s="10">
        <v>2702911</v>
      </c>
      <c r="L668" s="10">
        <v>4100000</v>
      </c>
      <c r="M668" s="10">
        <v>4122183</v>
      </c>
      <c r="N668" s="10">
        <v>4100000</v>
      </c>
      <c r="O668" s="10">
        <v>5075500</v>
      </c>
      <c r="P668" s="10">
        <v>4100000</v>
      </c>
      <c r="Q668" s="10">
        <v>3555525</v>
      </c>
      <c r="R668" s="10">
        <v>3300000</v>
      </c>
      <c r="S668" s="10">
        <v>2343416</v>
      </c>
      <c r="T668" s="10">
        <v>44227</v>
      </c>
      <c r="U668" s="11">
        <v>1.0018617369344285</v>
      </c>
      <c r="V668" s="10">
        <v>23800000</v>
      </c>
      <c r="W668" s="10">
        <v>23755773</v>
      </c>
    </row>
    <row r="669" spans="1:23" x14ac:dyDescent="0.25">
      <c r="A669" s="9" t="s">
        <v>2354</v>
      </c>
      <c r="B669" s="9" t="s">
        <v>2355</v>
      </c>
      <c r="C669" s="9" t="s">
        <v>2371</v>
      </c>
      <c r="D669" s="9">
        <v>27</v>
      </c>
      <c r="E669" s="9" t="s">
        <v>249</v>
      </c>
      <c r="F669" s="9" t="s">
        <v>2372</v>
      </c>
      <c r="G669" s="9" t="s">
        <v>2373</v>
      </c>
      <c r="H669" s="10">
        <v>0</v>
      </c>
      <c r="I669" s="10">
        <v>0</v>
      </c>
      <c r="J669" s="10">
        <v>0</v>
      </c>
      <c r="K669" s="10">
        <v>0</v>
      </c>
      <c r="L669" s="10">
        <v>0</v>
      </c>
      <c r="M669" s="10">
        <v>0</v>
      </c>
      <c r="N669" s="10">
        <v>150000</v>
      </c>
      <c r="O669" s="10">
        <v>356520</v>
      </c>
      <c r="P669" s="10">
        <v>0</v>
      </c>
      <c r="Q669" s="10">
        <v>0</v>
      </c>
      <c r="R669" s="10">
        <v>0</v>
      </c>
      <c r="S669" s="10">
        <v>0</v>
      </c>
      <c r="T669" s="10">
        <v>-206520</v>
      </c>
      <c r="U669" s="11">
        <v>0.42073375967687648</v>
      </c>
      <c r="V669" s="10">
        <v>150000</v>
      </c>
      <c r="W669" s="10">
        <v>356520</v>
      </c>
    </row>
    <row r="670" spans="1:23" x14ac:dyDescent="0.25">
      <c r="A670" s="9" t="s">
        <v>2354</v>
      </c>
      <c r="B670" s="9" t="s">
        <v>2355</v>
      </c>
      <c r="C670" s="9" t="s">
        <v>2374</v>
      </c>
      <c r="D670" s="9">
        <v>33</v>
      </c>
      <c r="E670" s="9" t="s">
        <v>1019</v>
      </c>
      <c r="F670" s="9" t="s">
        <v>2375</v>
      </c>
      <c r="G670" s="9" t="s">
        <v>2376</v>
      </c>
      <c r="H670" s="10">
        <v>430487.80487804877</v>
      </c>
      <c r="I670" s="10">
        <v>532184</v>
      </c>
      <c r="J670" s="10">
        <v>492682.92682926834</v>
      </c>
      <c r="K670" s="10">
        <v>888834</v>
      </c>
      <c r="L670" s="10">
        <v>504878.04878048785</v>
      </c>
      <c r="M670" s="10">
        <v>1610938</v>
      </c>
      <c r="N670" s="10">
        <v>750000</v>
      </c>
      <c r="O670" s="10">
        <v>1317408</v>
      </c>
      <c r="P670" s="10">
        <v>750000</v>
      </c>
      <c r="Q670" s="10">
        <v>1577477</v>
      </c>
      <c r="R670" s="10">
        <v>775000</v>
      </c>
      <c r="S670" s="10">
        <v>502241</v>
      </c>
      <c r="T670" s="10">
        <v>-2726033.2195121953</v>
      </c>
      <c r="U670" s="11">
        <v>0.57598406436374661</v>
      </c>
      <c r="V670" s="10">
        <v>3703048.7804878047</v>
      </c>
      <c r="W670" s="10">
        <v>6429082</v>
      </c>
    </row>
    <row r="671" spans="1:23" x14ac:dyDescent="0.25">
      <c r="A671" s="9" t="s">
        <v>2354</v>
      </c>
      <c r="B671" s="9" t="s">
        <v>2355</v>
      </c>
      <c r="C671" s="9" t="s">
        <v>2377</v>
      </c>
      <c r="D671" s="9">
        <v>31</v>
      </c>
      <c r="E671" s="9" t="s">
        <v>38</v>
      </c>
      <c r="F671" s="9" t="s">
        <v>2378</v>
      </c>
      <c r="G671" s="9" t="s">
        <v>2379</v>
      </c>
      <c r="H671" s="10">
        <v>0</v>
      </c>
      <c r="I671" s="10">
        <v>0</v>
      </c>
      <c r="J671" s="10">
        <v>2400000</v>
      </c>
      <c r="K671" s="10">
        <v>4816070</v>
      </c>
      <c r="L671" s="10">
        <v>2450000</v>
      </c>
      <c r="M671" s="10">
        <v>3530971</v>
      </c>
      <c r="N671" s="10">
        <v>3500000</v>
      </c>
      <c r="O671" s="10">
        <v>4849613</v>
      </c>
      <c r="P671" s="10">
        <v>4400000</v>
      </c>
      <c r="Q671" s="10">
        <v>5135927</v>
      </c>
      <c r="R671" s="10">
        <v>4400000</v>
      </c>
      <c r="S671" s="10">
        <v>4285843</v>
      </c>
      <c r="T671" s="10">
        <v>-5468424</v>
      </c>
      <c r="U671" s="11">
        <v>0.75823143115541558</v>
      </c>
      <c r="V671" s="10">
        <v>17150000</v>
      </c>
      <c r="W671" s="10">
        <v>22618424</v>
      </c>
    </row>
    <row r="672" spans="1:23" x14ac:dyDescent="0.25">
      <c r="A672" s="9" t="s">
        <v>2354</v>
      </c>
      <c r="B672" s="9" t="s">
        <v>2355</v>
      </c>
      <c r="C672" s="9" t="s">
        <v>2380</v>
      </c>
      <c r="D672" s="9">
        <v>33</v>
      </c>
      <c r="E672" s="9" t="s">
        <v>2381</v>
      </c>
      <c r="F672" s="9" t="s">
        <v>2382</v>
      </c>
      <c r="G672" s="9" t="s">
        <v>2383</v>
      </c>
      <c r="H672" s="10">
        <v>5500000</v>
      </c>
      <c r="I672" s="10">
        <v>9007934</v>
      </c>
      <c r="J672" s="10">
        <v>5000000</v>
      </c>
      <c r="K672" s="10">
        <v>6436047</v>
      </c>
      <c r="L672" s="10">
        <v>4000000</v>
      </c>
      <c r="M672" s="10">
        <v>4823841</v>
      </c>
      <c r="N672" s="10">
        <v>4000000</v>
      </c>
      <c r="O672" s="10">
        <v>8278898</v>
      </c>
      <c r="P672" s="10">
        <v>8000000</v>
      </c>
      <c r="Q672" s="10">
        <v>3096048</v>
      </c>
      <c r="R672" s="10">
        <v>8500000</v>
      </c>
      <c r="S672" s="10">
        <v>3725792</v>
      </c>
      <c r="T672" s="10">
        <v>-368560</v>
      </c>
      <c r="U672" s="11">
        <v>0.98957944569979661</v>
      </c>
      <c r="V672" s="10">
        <v>35000000</v>
      </c>
      <c r="W672" s="10">
        <v>35368560</v>
      </c>
    </row>
    <row r="673" spans="1:23" x14ac:dyDescent="0.25">
      <c r="A673" s="9" t="s">
        <v>2354</v>
      </c>
      <c r="B673" s="9" t="s">
        <v>2355</v>
      </c>
      <c r="C673" s="9" t="s">
        <v>2384</v>
      </c>
      <c r="D673" s="9">
        <v>27</v>
      </c>
      <c r="E673" s="9" t="s">
        <v>38</v>
      </c>
      <c r="F673" s="9" t="s">
        <v>2385</v>
      </c>
      <c r="G673" s="9" t="s">
        <v>2386</v>
      </c>
      <c r="H673" s="10">
        <v>0</v>
      </c>
      <c r="I673" s="10">
        <v>0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0">
        <v>0</v>
      </c>
      <c r="P673" s="10">
        <v>0</v>
      </c>
      <c r="Q673" s="10">
        <v>0</v>
      </c>
      <c r="R673" s="10">
        <v>235000</v>
      </c>
      <c r="S673" s="10">
        <v>645902</v>
      </c>
      <c r="T673" s="10">
        <v>-410902</v>
      </c>
      <c r="U673" s="11">
        <v>0.36383228415456215</v>
      </c>
      <c r="V673" s="10">
        <v>235000</v>
      </c>
      <c r="W673" s="10">
        <v>645902</v>
      </c>
    </row>
    <row r="674" spans="1:23" x14ac:dyDescent="0.25">
      <c r="A674" s="9" t="s">
        <v>2354</v>
      </c>
      <c r="B674" s="9" t="s">
        <v>2355</v>
      </c>
      <c r="C674" s="9" t="s">
        <v>1801</v>
      </c>
      <c r="D674" s="9">
        <v>30</v>
      </c>
      <c r="E674" s="9" t="s">
        <v>2387</v>
      </c>
      <c r="F674" s="9" t="s">
        <v>2388</v>
      </c>
      <c r="G674" s="9" t="s">
        <v>2389</v>
      </c>
      <c r="H674" s="10">
        <v>135609.75609756098</v>
      </c>
      <c r="I674" s="10">
        <v>643014</v>
      </c>
      <c r="J674" s="10">
        <v>750000</v>
      </c>
      <c r="K674" s="10">
        <v>620867</v>
      </c>
      <c r="L674" s="10">
        <v>900000</v>
      </c>
      <c r="M674" s="10">
        <v>382867</v>
      </c>
      <c r="N674" s="10">
        <v>900000</v>
      </c>
      <c r="O674" s="10">
        <v>525893</v>
      </c>
      <c r="P674" s="10">
        <v>276219.51219512196</v>
      </c>
      <c r="Q674" s="10">
        <v>771033</v>
      </c>
      <c r="R674" s="10">
        <v>775000</v>
      </c>
      <c r="S674" s="10">
        <v>214216</v>
      </c>
      <c r="T674" s="10">
        <v>578939.26829268271</v>
      </c>
      <c r="U674" s="11">
        <v>1.1833310432892479</v>
      </c>
      <c r="V674" s="10">
        <v>3736829.2682926827</v>
      </c>
      <c r="W674" s="10">
        <v>3157890</v>
      </c>
    </row>
    <row r="675" spans="1:23" x14ac:dyDescent="0.25">
      <c r="A675" s="9" t="s">
        <v>2354</v>
      </c>
      <c r="B675" s="9" t="s">
        <v>2355</v>
      </c>
      <c r="C675" s="9" t="s">
        <v>2390</v>
      </c>
      <c r="D675" s="9">
        <v>26</v>
      </c>
      <c r="E675" s="9" t="s">
        <v>787</v>
      </c>
      <c r="F675" s="9" t="s">
        <v>2391</v>
      </c>
      <c r="G675" s="9" t="s">
        <v>2392</v>
      </c>
      <c r="H675" s="10">
        <v>0</v>
      </c>
      <c r="I675" s="10">
        <v>0</v>
      </c>
      <c r="J675" s="10">
        <v>0</v>
      </c>
      <c r="K675" s="10">
        <v>0</v>
      </c>
      <c r="L675" s="10">
        <v>0</v>
      </c>
      <c r="M675" s="10">
        <v>0</v>
      </c>
      <c r="N675" s="10">
        <v>874125</v>
      </c>
      <c r="O675" s="10">
        <v>473620</v>
      </c>
      <c r="P675" s="10">
        <v>453658.53658536589</v>
      </c>
      <c r="Q675" s="10">
        <v>662992</v>
      </c>
      <c r="R675" s="10">
        <v>775000</v>
      </c>
      <c r="S675" s="10">
        <v>2016512</v>
      </c>
      <c r="T675" s="10">
        <v>-1050340.4634146341</v>
      </c>
      <c r="U675" s="11">
        <v>0.6668889446102868</v>
      </c>
      <c r="V675" s="10">
        <v>2102783.5365853659</v>
      </c>
      <c r="W675" s="10">
        <v>3153124</v>
      </c>
    </row>
    <row r="676" spans="1:23" x14ac:dyDescent="0.25">
      <c r="A676" s="9" t="s">
        <v>2354</v>
      </c>
      <c r="B676" s="9" t="s">
        <v>2355</v>
      </c>
      <c r="C676" s="9" t="s">
        <v>2393</v>
      </c>
      <c r="D676" s="9">
        <v>24</v>
      </c>
      <c r="E676" s="9" t="s">
        <v>468</v>
      </c>
      <c r="F676" s="9" t="s">
        <v>2394</v>
      </c>
      <c r="G676" s="9" t="s">
        <v>2395</v>
      </c>
      <c r="H676" s="10">
        <v>0</v>
      </c>
      <c r="I676" s="10">
        <v>0</v>
      </c>
      <c r="J676" s="10">
        <v>0</v>
      </c>
      <c r="K676" s="10">
        <v>0</v>
      </c>
      <c r="L676" s="10">
        <v>0</v>
      </c>
      <c r="M676" s="10">
        <v>0</v>
      </c>
      <c r="N676" s="10">
        <v>0</v>
      </c>
      <c r="O676" s="10">
        <v>0</v>
      </c>
      <c r="P676" s="10">
        <v>0</v>
      </c>
      <c r="Q676" s="10">
        <v>0</v>
      </c>
      <c r="R676" s="10">
        <v>775000</v>
      </c>
      <c r="S676" s="10">
        <v>2910208</v>
      </c>
      <c r="T676" s="10">
        <v>-2135208</v>
      </c>
      <c r="U676" s="11">
        <v>0.26630398926812104</v>
      </c>
      <c r="V676" s="10">
        <v>775000</v>
      </c>
      <c r="W676" s="10">
        <v>2910208</v>
      </c>
    </row>
    <row r="677" spans="1:23" x14ac:dyDescent="0.25">
      <c r="A677" s="9" t="s">
        <v>2354</v>
      </c>
      <c r="B677" s="9" t="s">
        <v>2355</v>
      </c>
      <c r="C677" s="9" t="s">
        <v>2396</v>
      </c>
      <c r="D677" s="9">
        <v>28</v>
      </c>
      <c r="E677" s="9" t="s">
        <v>1269</v>
      </c>
      <c r="F677" s="9" t="s">
        <v>2397</v>
      </c>
      <c r="G677" s="9" t="s">
        <v>2398</v>
      </c>
      <c r="H677" s="10">
        <v>0</v>
      </c>
      <c r="I677" s="10">
        <v>0</v>
      </c>
      <c r="J677" s="10">
        <v>0</v>
      </c>
      <c r="K677" s="10">
        <v>0</v>
      </c>
      <c r="L677" s="10">
        <v>0</v>
      </c>
      <c r="M677" s="10">
        <v>0</v>
      </c>
      <c r="N677" s="10">
        <v>70000</v>
      </c>
      <c r="O677" s="10">
        <v>479737</v>
      </c>
      <c r="P677" s="10">
        <v>350000</v>
      </c>
      <c r="Q677" s="10">
        <v>201080</v>
      </c>
      <c r="R677" s="10">
        <v>350000</v>
      </c>
      <c r="S677" s="10">
        <v>449363</v>
      </c>
      <c r="T677" s="10">
        <v>-360180</v>
      </c>
      <c r="U677" s="11">
        <v>0.68130740236068588</v>
      </c>
      <c r="V677" s="10">
        <v>770000</v>
      </c>
      <c r="W677" s="10">
        <v>1130180</v>
      </c>
    </row>
    <row r="678" spans="1:23" x14ac:dyDescent="0.25">
      <c r="A678" s="9" t="s">
        <v>2354</v>
      </c>
      <c r="B678" s="9" t="s">
        <v>2355</v>
      </c>
      <c r="C678" s="9" t="s">
        <v>2399</v>
      </c>
      <c r="D678" s="9">
        <v>32</v>
      </c>
      <c r="E678" s="9" t="s">
        <v>46</v>
      </c>
      <c r="F678" s="9" t="s">
        <v>2400</v>
      </c>
      <c r="G678" s="9" t="s">
        <v>2401</v>
      </c>
      <c r="H678" s="10">
        <v>6750000</v>
      </c>
      <c r="I678" s="10">
        <v>4751111</v>
      </c>
      <c r="J678" s="10">
        <v>6750000</v>
      </c>
      <c r="K678" s="10">
        <v>4493023</v>
      </c>
      <c r="L678" s="10">
        <v>6500000</v>
      </c>
      <c r="M678" s="10">
        <v>4205109</v>
      </c>
      <c r="N678" s="10">
        <v>4500000</v>
      </c>
      <c r="O678" s="10">
        <v>7285626</v>
      </c>
      <c r="P678" s="10">
        <v>4500000</v>
      </c>
      <c r="Q678" s="10">
        <v>4210714</v>
      </c>
      <c r="R678" s="10">
        <v>5500000</v>
      </c>
      <c r="S678" s="10">
        <v>4876324</v>
      </c>
      <c r="T678" s="10">
        <v>4678093</v>
      </c>
      <c r="U678" s="11">
        <v>1.1568676677852963</v>
      </c>
      <c r="V678" s="10">
        <v>34500000</v>
      </c>
      <c r="W678" s="10">
        <v>29821907</v>
      </c>
    </row>
    <row r="679" spans="1:23" x14ac:dyDescent="0.25">
      <c r="A679" s="9" t="s">
        <v>2354</v>
      </c>
      <c r="B679" s="9" t="s">
        <v>2355</v>
      </c>
      <c r="C679" s="9" t="s">
        <v>1838</v>
      </c>
      <c r="D679" s="9">
        <v>26</v>
      </c>
      <c r="E679" s="9" t="s">
        <v>948</v>
      </c>
      <c r="F679" s="9" t="s">
        <v>2402</v>
      </c>
      <c r="G679" s="9" t="s">
        <v>2403</v>
      </c>
      <c r="H679" s="10">
        <v>0</v>
      </c>
      <c r="I679" s="10">
        <v>0</v>
      </c>
      <c r="J679" s="10">
        <v>0</v>
      </c>
      <c r="K679" s="10">
        <v>0</v>
      </c>
      <c r="L679" s="10">
        <v>0</v>
      </c>
      <c r="M679" s="10">
        <v>0</v>
      </c>
      <c r="N679" s="10">
        <v>0</v>
      </c>
      <c r="O679" s="10">
        <v>0</v>
      </c>
      <c r="P679" s="10">
        <v>750000</v>
      </c>
      <c r="Q679" s="10">
        <v>715281</v>
      </c>
      <c r="R679" s="10">
        <v>850000</v>
      </c>
      <c r="S679" s="10">
        <v>156440</v>
      </c>
      <c r="T679" s="10">
        <v>728279</v>
      </c>
      <c r="U679" s="11">
        <v>1.835449645012567</v>
      </c>
      <c r="V679" s="10">
        <v>1600000</v>
      </c>
      <c r="W679" s="10">
        <v>871721</v>
      </c>
    </row>
    <row r="680" spans="1:23" x14ac:dyDescent="0.25">
      <c r="A680" s="9" t="s">
        <v>2354</v>
      </c>
      <c r="B680" s="9" t="s">
        <v>2355</v>
      </c>
      <c r="C680" s="9" t="s">
        <v>2404</v>
      </c>
      <c r="D680" s="9">
        <v>24</v>
      </c>
      <c r="E680" s="9" t="s">
        <v>425</v>
      </c>
      <c r="F680" s="9" t="s">
        <v>776</v>
      </c>
      <c r="G680" s="9" t="s">
        <v>2405</v>
      </c>
      <c r="H680" s="10">
        <v>0</v>
      </c>
      <c r="I680" s="10">
        <v>0</v>
      </c>
      <c r="J680" s="10">
        <v>0</v>
      </c>
      <c r="K680" s="10">
        <v>0</v>
      </c>
      <c r="L680" s="10">
        <v>0</v>
      </c>
      <c r="M680" s="10">
        <v>0</v>
      </c>
      <c r="N680" s="10">
        <v>0</v>
      </c>
      <c r="O680" s="10">
        <v>0</v>
      </c>
      <c r="P680" s="10">
        <v>1200000</v>
      </c>
      <c r="Q680" s="10">
        <v>4970737</v>
      </c>
      <c r="R680" s="10">
        <v>1600000</v>
      </c>
      <c r="S680" s="10">
        <v>3089451</v>
      </c>
      <c r="T680" s="10">
        <v>-5260188</v>
      </c>
      <c r="U680" s="11">
        <v>0.34738643813270859</v>
      </c>
      <c r="V680" s="10">
        <v>2800000</v>
      </c>
      <c r="W680" s="10">
        <v>8060188</v>
      </c>
    </row>
    <row r="681" spans="1:23" x14ac:dyDescent="0.25">
      <c r="A681" s="9" t="s">
        <v>2354</v>
      </c>
      <c r="B681" s="9" t="s">
        <v>2355</v>
      </c>
      <c r="C681" s="9" t="s">
        <v>2406</v>
      </c>
      <c r="D681" s="9">
        <v>32</v>
      </c>
      <c r="E681" s="9" t="s">
        <v>2131</v>
      </c>
      <c r="F681" s="9" t="s">
        <v>2407</v>
      </c>
      <c r="G681" s="9" t="s">
        <v>2408</v>
      </c>
      <c r="H681" s="10">
        <v>3000000</v>
      </c>
      <c r="I681" s="10">
        <v>2792179</v>
      </c>
      <c r="J681" s="10">
        <v>3000000</v>
      </c>
      <c r="K681" s="10">
        <v>2707327</v>
      </c>
      <c r="L681" s="10">
        <v>735000</v>
      </c>
      <c r="M681" s="10">
        <v>2872397</v>
      </c>
      <c r="N681" s="10">
        <v>1250000</v>
      </c>
      <c r="O681" s="10">
        <v>4818053</v>
      </c>
      <c r="P681" s="10">
        <v>1750000</v>
      </c>
      <c r="Q681" s="10">
        <v>4486221</v>
      </c>
      <c r="R681" s="10">
        <v>2500000</v>
      </c>
      <c r="S681" s="10">
        <v>1246517</v>
      </c>
      <c r="T681" s="10">
        <v>-6687694</v>
      </c>
      <c r="U681" s="11">
        <v>0.64657812465814857</v>
      </c>
      <c r="V681" s="10">
        <v>12235000</v>
      </c>
      <c r="W681" s="10">
        <v>18922694</v>
      </c>
    </row>
    <row r="682" spans="1:23" x14ac:dyDescent="0.25">
      <c r="A682" s="9" t="s">
        <v>2354</v>
      </c>
      <c r="B682" s="9" t="s">
        <v>2355</v>
      </c>
      <c r="C682" s="9" t="s">
        <v>2409</v>
      </c>
      <c r="D682" s="9">
        <v>26</v>
      </c>
      <c r="E682" s="9" t="s">
        <v>1627</v>
      </c>
      <c r="F682" s="9" t="s">
        <v>2410</v>
      </c>
      <c r="G682" s="9" t="s">
        <v>2411</v>
      </c>
      <c r="H682" s="10">
        <v>0</v>
      </c>
      <c r="I682" s="10">
        <v>0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0</v>
      </c>
      <c r="P682" s="10">
        <v>0</v>
      </c>
      <c r="Q682" s="10">
        <v>0</v>
      </c>
      <c r="R682" s="10">
        <v>3475000</v>
      </c>
      <c r="S682" s="10">
        <v>11748399</v>
      </c>
      <c r="T682" s="10">
        <v>-8273399</v>
      </c>
      <c r="U682" s="11">
        <v>0.29578498312833945</v>
      </c>
      <c r="V682" s="10">
        <v>3475000</v>
      </c>
      <c r="W682" s="10">
        <v>11748399</v>
      </c>
    </row>
    <row r="683" spans="1:23" x14ac:dyDescent="0.25">
      <c r="A683" s="9" t="s">
        <v>2412</v>
      </c>
      <c r="B683" s="9" t="s">
        <v>2413</v>
      </c>
      <c r="C683" s="9" t="s">
        <v>2414</v>
      </c>
      <c r="D683" s="9">
        <v>32</v>
      </c>
      <c r="E683" s="9" t="s">
        <v>2348</v>
      </c>
      <c r="F683" s="9" t="s">
        <v>2415</v>
      </c>
      <c r="G683" s="9" t="s">
        <v>2416</v>
      </c>
      <c r="H683" s="10">
        <v>225000</v>
      </c>
      <c r="I683" s="10">
        <v>347321</v>
      </c>
      <c r="J683" s="10">
        <v>200000</v>
      </c>
      <c r="K683" s="10">
        <v>254960</v>
      </c>
      <c r="L683" s="10">
        <v>150000</v>
      </c>
      <c r="M683" s="10">
        <v>170620</v>
      </c>
      <c r="N683" s="10">
        <v>170000</v>
      </c>
      <c r="O683" s="10">
        <v>495401</v>
      </c>
      <c r="P683" s="10">
        <v>190000</v>
      </c>
      <c r="Q683" s="10">
        <v>492754</v>
      </c>
      <c r="R683" s="10">
        <v>330000</v>
      </c>
      <c r="S683" s="10">
        <v>400080</v>
      </c>
      <c r="T683" s="10">
        <v>-896136</v>
      </c>
      <c r="U683" s="11">
        <v>0.58534030250757008</v>
      </c>
      <c r="V683" s="10">
        <v>1265000</v>
      </c>
      <c r="W683" s="10">
        <v>2161136</v>
      </c>
    </row>
    <row r="684" spans="1:23" x14ac:dyDescent="0.25">
      <c r="A684" s="9" t="s">
        <v>2412</v>
      </c>
      <c r="B684" s="9" t="s">
        <v>2413</v>
      </c>
      <c r="C684" s="9" t="s">
        <v>407</v>
      </c>
      <c r="D684" s="9">
        <v>31</v>
      </c>
      <c r="E684" s="9" t="s">
        <v>2417</v>
      </c>
      <c r="F684" s="9" t="s">
        <v>2418</v>
      </c>
      <c r="G684" s="9" t="s">
        <v>2419</v>
      </c>
      <c r="H684" s="10">
        <v>6000000</v>
      </c>
      <c r="I684" s="10">
        <v>4290652</v>
      </c>
      <c r="J684" s="10">
        <v>5250000</v>
      </c>
      <c r="K684" s="10">
        <v>2270798</v>
      </c>
      <c r="L684" s="10">
        <v>3250000</v>
      </c>
      <c r="M684" s="10">
        <v>2710112</v>
      </c>
      <c r="N684" s="10">
        <v>3250000</v>
      </c>
      <c r="O684" s="10">
        <v>5584340</v>
      </c>
      <c r="P684" s="10">
        <v>3250000</v>
      </c>
      <c r="Q684" s="10">
        <v>5805318</v>
      </c>
      <c r="R684" s="10">
        <v>4125000</v>
      </c>
      <c r="S684" s="10">
        <v>6272227</v>
      </c>
      <c r="T684" s="10">
        <v>-1808447</v>
      </c>
      <c r="U684" s="11">
        <v>0.93285497396601336</v>
      </c>
      <c r="V684" s="10">
        <v>25125000</v>
      </c>
      <c r="W684" s="10">
        <v>26933447</v>
      </c>
    </row>
    <row r="685" spans="1:23" x14ac:dyDescent="0.25">
      <c r="A685" s="9" t="s">
        <v>2412</v>
      </c>
      <c r="B685" s="9" t="s">
        <v>2413</v>
      </c>
      <c r="C685" s="9" t="s">
        <v>2420</v>
      </c>
      <c r="D685" s="9">
        <v>32</v>
      </c>
      <c r="E685" s="9" t="s">
        <v>1038</v>
      </c>
      <c r="F685" s="9" t="s">
        <v>2421</v>
      </c>
      <c r="G685" s="9" t="s">
        <v>2422</v>
      </c>
      <c r="H685" s="10">
        <v>225000</v>
      </c>
      <c r="I685" s="10">
        <v>1792117</v>
      </c>
      <c r="J685" s="10">
        <v>700000</v>
      </c>
      <c r="K685" s="10">
        <v>934535</v>
      </c>
      <c r="L685" s="10">
        <v>2450000</v>
      </c>
      <c r="M685" s="10">
        <v>809046</v>
      </c>
      <c r="N685" s="10">
        <v>2450000</v>
      </c>
      <c r="O685" s="10">
        <v>487164</v>
      </c>
      <c r="P685" s="10">
        <v>2150000</v>
      </c>
      <c r="Q685" s="10">
        <v>416455</v>
      </c>
      <c r="R685" s="10">
        <v>1950000</v>
      </c>
      <c r="S685" s="10">
        <v>166015</v>
      </c>
      <c r="T685" s="10">
        <v>5319668</v>
      </c>
      <c r="U685" s="11">
        <v>2.1551106413174987</v>
      </c>
      <c r="V685" s="10">
        <v>9925000</v>
      </c>
      <c r="W685" s="10">
        <v>4605332</v>
      </c>
    </row>
    <row r="686" spans="1:23" x14ac:dyDescent="0.25">
      <c r="A686" s="9" t="s">
        <v>2412</v>
      </c>
      <c r="B686" s="9" t="s">
        <v>2413</v>
      </c>
      <c r="C686" s="9" t="s">
        <v>2423</v>
      </c>
      <c r="D686" s="9">
        <v>38</v>
      </c>
      <c r="E686" s="9" t="s">
        <v>714</v>
      </c>
      <c r="F686" s="9" t="s">
        <v>2424</v>
      </c>
      <c r="G686" s="9" t="s">
        <v>2425</v>
      </c>
      <c r="H686" s="10">
        <v>4500000</v>
      </c>
      <c r="I686" s="10">
        <v>3199883</v>
      </c>
      <c r="J686" s="10">
        <v>5500000</v>
      </c>
      <c r="K686" s="10">
        <v>2773880</v>
      </c>
      <c r="L686" s="10">
        <v>5500000</v>
      </c>
      <c r="M686" s="10">
        <v>1536480</v>
      </c>
      <c r="N686" s="10">
        <v>5500000</v>
      </c>
      <c r="O686" s="10">
        <v>2947005</v>
      </c>
      <c r="P686" s="10">
        <v>1000000</v>
      </c>
      <c r="Q686" s="10">
        <v>72893</v>
      </c>
      <c r="R686" s="10">
        <v>0</v>
      </c>
      <c r="S686" s="10">
        <v>0</v>
      </c>
      <c r="T686" s="10">
        <v>11469859</v>
      </c>
      <c r="U686" s="11">
        <v>2.0892407803466257</v>
      </c>
      <c r="V686" s="10">
        <v>22000000</v>
      </c>
      <c r="W686" s="10">
        <v>10530141</v>
      </c>
    </row>
    <row r="687" spans="1:23" x14ac:dyDescent="0.25">
      <c r="A687" s="9" t="s">
        <v>2426</v>
      </c>
      <c r="B687" s="9" t="s">
        <v>2427</v>
      </c>
      <c r="C687" s="9" t="s">
        <v>2428</v>
      </c>
      <c r="D687" s="9">
        <v>32</v>
      </c>
      <c r="E687" s="9" t="s">
        <v>2429</v>
      </c>
      <c r="F687" s="9" t="s">
        <v>2283</v>
      </c>
      <c r="G687" s="9" t="s">
        <v>2430</v>
      </c>
      <c r="H687" s="10">
        <v>225000</v>
      </c>
      <c r="I687" s="10">
        <v>464245</v>
      </c>
      <c r="J687" s="10">
        <v>250000</v>
      </c>
      <c r="K687" s="10">
        <v>135698</v>
      </c>
      <c r="L687" s="10">
        <v>250000</v>
      </c>
      <c r="M687" s="10">
        <v>145149</v>
      </c>
      <c r="N687" s="10">
        <v>250000</v>
      </c>
      <c r="O687" s="10">
        <v>83604</v>
      </c>
      <c r="P687" s="10">
        <v>100000</v>
      </c>
      <c r="Q687" s="10">
        <v>51560</v>
      </c>
      <c r="R687" s="10">
        <v>0</v>
      </c>
      <c r="S687" s="10">
        <v>0</v>
      </c>
      <c r="T687" s="10">
        <v>194744</v>
      </c>
      <c r="U687" s="11">
        <v>1.2212356405409335</v>
      </c>
      <c r="V687" s="10">
        <v>1075000</v>
      </c>
      <c r="W687" s="10">
        <v>880256</v>
      </c>
    </row>
    <row r="688" spans="1:23" x14ac:dyDescent="0.25">
      <c r="A688" s="9" t="s">
        <v>2426</v>
      </c>
      <c r="B688" s="9" t="s">
        <v>2427</v>
      </c>
      <c r="C688" s="9" t="s">
        <v>2431</v>
      </c>
      <c r="D688" s="9">
        <v>27</v>
      </c>
      <c r="E688" s="9" t="s">
        <v>2432</v>
      </c>
      <c r="F688" s="9" t="s">
        <v>2433</v>
      </c>
      <c r="G688" s="9" t="s">
        <v>2434</v>
      </c>
      <c r="H688" s="10">
        <v>0</v>
      </c>
      <c r="I688" s="10">
        <v>0</v>
      </c>
      <c r="J688" s="10">
        <v>0</v>
      </c>
      <c r="K688" s="10">
        <v>0</v>
      </c>
      <c r="L688" s="10">
        <v>2200000</v>
      </c>
      <c r="M688" s="10">
        <v>2806327</v>
      </c>
      <c r="N688" s="10">
        <v>2900000</v>
      </c>
      <c r="O688" s="10">
        <v>3268796</v>
      </c>
      <c r="P688" s="10">
        <v>2900000</v>
      </c>
      <c r="Q688" s="10">
        <v>1314169</v>
      </c>
      <c r="R688" s="10">
        <v>850000</v>
      </c>
      <c r="S688" s="10">
        <v>920907</v>
      </c>
      <c r="T688" s="10">
        <v>539801</v>
      </c>
      <c r="U688" s="11">
        <v>1.0649564468913439</v>
      </c>
      <c r="V688" s="10">
        <v>8850000</v>
      </c>
      <c r="W688" s="10">
        <v>8310199</v>
      </c>
    </row>
    <row r="689" spans="1:23" x14ac:dyDescent="0.25">
      <c r="A689" s="9" t="s">
        <v>2426</v>
      </c>
      <c r="B689" s="9" t="s">
        <v>2427</v>
      </c>
      <c r="C689" s="9" t="s">
        <v>2435</v>
      </c>
      <c r="D689" s="9">
        <v>36</v>
      </c>
      <c r="E689" s="9" t="s">
        <v>266</v>
      </c>
      <c r="F689" s="9" t="s">
        <v>2436</v>
      </c>
      <c r="G689" s="9" t="s">
        <v>2437</v>
      </c>
      <c r="H689" s="10">
        <v>12000000</v>
      </c>
      <c r="I689" s="10">
        <v>8865887</v>
      </c>
      <c r="J689" s="10">
        <v>9800000</v>
      </c>
      <c r="K689" s="10">
        <v>7465457</v>
      </c>
      <c r="L689" s="10">
        <v>7000000</v>
      </c>
      <c r="M689" s="10">
        <v>0</v>
      </c>
      <c r="N689" s="10">
        <v>6900000</v>
      </c>
      <c r="O689" s="10">
        <v>3265433</v>
      </c>
      <c r="P689" s="10">
        <v>6900000</v>
      </c>
      <c r="Q689" s="10">
        <v>2233719</v>
      </c>
      <c r="R689" s="10">
        <v>0</v>
      </c>
      <c r="S689" s="10">
        <v>0</v>
      </c>
      <c r="T689" s="10">
        <v>20769504</v>
      </c>
      <c r="U689" s="11">
        <v>1.9513986306128821</v>
      </c>
      <c r="V689" s="10">
        <v>42600000</v>
      </c>
      <c r="W689" s="10">
        <v>21830496</v>
      </c>
    </row>
    <row r="690" spans="1:23" x14ac:dyDescent="0.25">
      <c r="A690" s="9" t="s">
        <v>2426</v>
      </c>
      <c r="B690" s="9" t="s">
        <v>2427</v>
      </c>
      <c r="C690" s="9" t="s">
        <v>2438</v>
      </c>
      <c r="D690" s="9">
        <v>29</v>
      </c>
      <c r="E690" s="9" t="s">
        <v>2439</v>
      </c>
      <c r="F690" s="9" t="s">
        <v>2440</v>
      </c>
      <c r="G690" s="9" t="s">
        <v>2441</v>
      </c>
      <c r="H690" s="10">
        <v>6250000</v>
      </c>
      <c r="I690" s="10">
        <v>11351592</v>
      </c>
      <c r="J690" s="10">
        <v>6900000</v>
      </c>
      <c r="K690" s="10">
        <v>7499411</v>
      </c>
      <c r="L690" s="10">
        <v>4750000</v>
      </c>
      <c r="M690" s="10">
        <v>8143414</v>
      </c>
      <c r="N690" s="10">
        <v>7750000</v>
      </c>
      <c r="O690" s="10">
        <v>13555285</v>
      </c>
      <c r="P690" s="10">
        <v>12000000</v>
      </c>
      <c r="Q690" s="10">
        <v>10857677</v>
      </c>
      <c r="R690" s="10">
        <v>12000000</v>
      </c>
      <c r="S690" s="10">
        <v>13716377</v>
      </c>
      <c r="T690" s="10">
        <v>-15473756</v>
      </c>
      <c r="U690" s="11">
        <v>0.76239460144159987</v>
      </c>
      <c r="V690" s="10">
        <v>49650000</v>
      </c>
      <c r="W690" s="10">
        <v>65123756</v>
      </c>
    </row>
    <row r="691" spans="1:23" x14ac:dyDescent="0.25">
      <c r="A691" s="9" t="s">
        <v>2426</v>
      </c>
      <c r="B691" s="9" t="s">
        <v>2427</v>
      </c>
      <c r="C691" s="9" t="s">
        <v>2442</v>
      </c>
      <c r="D691" s="9">
        <v>29</v>
      </c>
      <c r="E691" s="9" t="s">
        <v>2443</v>
      </c>
      <c r="F691" s="9" t="s">
        <v>2444</v>
      </c>
      <c r="G691" s="9" t="s">
        <v>2445</v>
      </c>
      <c r="H691" s="10">
        <v>0</v>
      </c>
      <c r="I691" s="10">
        <v>0</v>
      </c>
      <c r="J691" s="10">
        <v>3000000</v>
      </c>
      <c r="K691" s="10">
        <v>4765139</v>
      </c>
      <c r="L691" s="10">
        <v>3500000</v>
      </c>
      <c r="M691" s="10">
        <v>5108988</v>
      </c>
      <c r="N691" s="10">
        <v>4500000</v>
      </c>
      <c r="O691" s="10">
        <v>10015533</v>
      </c>
      <c r="P691" s="10">
        <v>5500000</v>
      </c>
      <c r="Q691" s="10">
        <v>7016743</v>
      </c>
      <c r="R691" s="10">
        <v>6900000</v>
      </c>
      <c r="S691" s="10">
        <v>5969539</v>
      </c>
      <c r="T691" s="10">
        <v>-9475942</v>
      </c>
      <c r="U691" s="11">
        <v>0.71176667728638776</v>
      </c>
      <c r="V691" s="10">
        <v>23400000</v>
      </c>
      <c r="W691" s="10">
        <v>32875942</v>
      </c>
    </row>
    <row r="692" spans="1:23" x14ac:dyDescent="0.25">
      <c r="A692" s="9" t="s">
        <v>2426</v>
      </c>
      <c r="B692" s="9" t="s">
        <v>2446</v>
      </c>
      <c r="C692" s="9" t="s">
        <v>2447</v>
      </c>
      <c r="D692" s="9">
        <v>32</v>
      </c>
      <c r="E692" s="9" t="s">
        <v>1692</v>
      </c>
      <c r="F692" s="9" t="s">
        <v>2448</v>
      </c>
      <c r="G692" s="9" t="s">
        <v>2449</v>
      </c>
      <c r="H692" s="10">
        <v>5500000</v>
      </c>
      <c r="I692" s="10">
        <v>5155128</v>
      </c>
      <c r="J692" s="10">
        <v>6500000</v>
      </c>
      <c r="K692" s="10">
        <v>3753198</v>
      </c>
      <c r="L692" s="10">
        <v>3750000</v>
      </c>
      <c r="M692" s="10">
        <v>3732264</v>
      </c>
      <c r="N692" s="10">
        <v>4000000</v>
      </c>
      <c r="O692" s="10">
        <v>5451022</v>
      </c>
      <c r="P692" s="10">
        <v>5000000</v>
      </c>
      <c r="Q692" s="10">
        <v>3156857</v>
      </c>
      <c r="R692" s="10">
        <v>6000000</v>
      </c>
      <c r="S692" s="10">
        <v>3800556</v>
      </c>
      <c r="T692" s="10">
        <v>5700975</v>
      </c>
      <c r="U692" s="11">
        <v>1.2275926907334718</v>
      </c>
      <c r="V692" s="10">
        <v>30750000</v>
      </c>
      <c r="W692" s="10">
        <v>25049025</v>
      </c>
    </row>
    <row r="693" spans="1:23" x14ac:dyDescent="0.25">
      <c r="A693" s="9" t="s">
        <v>2426</v>
      </c>
      <c r="B693" s="9" t="s">
        <v>2446</v>
      </c>
      <c r="C693" s="9" t="s">
        <v>481</v>
      </c>
      <c r="D693" s="9">
        <v>29</v>
      </c>
      <c r="E693" s="9" t="s">
        <v>2450</v>
      </c>
      <c r="F693" s="9" t="s">
        <v>2451</v>
      </c>
      <c r="G693" s="9" t="s">
        <v>2452</v>
      </c>
      <c r="H693" s="10">
        <v>0</v>
      </c>
      <c r="I693" s="10">
        <v>0</v>
      </c>
      <c r="J693" s="10">
        <v>277439.02439024393</v>
      </c>
      <c r="K693" s="10">
        <v>277865</v>
      </c>
      <c r="L693" s="10">
        <v>750000</v>
      </c>
      <c r="M693" s="10">
        <v>1060049</v>
      </c>
      <c r="N693" s="10">
        <v>750000</v>
      </c>
      <c r="O693" s="10">
        <v>7247856</v>
      </c>
      <c r="P693" s="10">
        <v>4750000</v>
      </c>
      <c r="Q693" s="10">
        <v>2850052</v>
      </c>
      <c r="R693" s="10">
        <v>4750000</v>
      </c>
      <c r="S693" s="10">
        <v>158277</v>
      </c>
      <c r="T693" s="10">
        <v>-316659.97560975701</v>
      </c>
      <c r="U693" s="11">
        <v>0.97268783235249612</v>
      </c>
      <c r="V693" s="10">
        <v>11277439.024390243</v>
      </c>
      <c r="W693" s="10">
        <v>11594099</v>
      </c>
    </row>
    <row r="694" spans="1:23" x14ac:dyDescent="0.25">
      <c r="A694" s="9" t="s">
        <v>2426</v>
      </c>
      <c r="B694" s="9" t="s">
        <v>2427</v>
      </c>
      <c r="C694" s="9" t="s">
        <v>2151</v>
      </c>
      <c r="D694" s="9">
        <v>28</v>
      </c>
      <c r="E694" s="9" t="s">
        <v>992</v>
      </c>
      <c r="F694" s="9" t="s">
        <v>2453</v>
      </c>
      <c r="G694" s="9" t="s">
        <v>2454</v>
      </c>
      <c r="H694" s="10">
        <v>0</v>
      </c>
      <c r="I694" s="10">
        <v>0</v>
      </c>
      <c r="J694" s="10">
        <v>6750000</v>
      </c>
      <c r="K694" s="10">
        <v>8628701</v>
      </c>
      <c r="L694" s="10">
        <v>4750000</v>
      </c>
      <c r="M694" s="10">
        <v>3925696</v>
      </c>
      <c r="N694" s="10">
        <v>7125000</v>
      </c>
      <c r="O694" s="10">
        <v>4220818</v>
      </c>
      <c r="P694" s="10">
        <v>4750000</v>
      </c>
      <c r="Q694" s="10">
        <v>3772170</v>
      </c>
      <c r="R694" s="10">
        <v>8500000</v>
      </c>
      <c r="S694" s="10">
        <v>4202868</v>
      </c>
      <c r="T694" s="10">
        <v>7124747</v>
      </c>
      <c r="U694" s="11">
        <v>1.2878656230301968</v>
      </c>
      <c r="V694" s="10">
        <v>31875000</v>
      </c>
      <c r="W694" s="10">
        <v>24750253</v>
      </c>
    </row>
    <row r="695" spans="1:23" x14ac:dyDescent="0.25">
      <c r="A695" s="9" t="s">
        <v>2426</v>
      </c>
      <c r="B695" s="9" t="s">
        <v>2446</v>
      </c>
      <c r="C695" s="9" t="s">
        <v>2455</v>
      </c>
      <c r="D695" s="9">
        <v>24</v>
      </c>
      <c r="E695" s="9" t="s">
        <v>937</v>
      </c>
      <c r="F695" s="9" t="s">
        <v>1138</v>
      </c>
      <c r="G695" s="9" t="s">
        <v>2456</v>
      </c>
      <c r="H695" s="10">
        <v>0</v>
      </c>
      <c r="I695" s="10">
        <v>0</v>
      </c>
      <c r="J695" s="10">
        <v>0</v>
      </c>
      <c r="K695" s="10">
        <v>0</v>
      </c>
      <c r="L695" s="10">
        <v>0</v>
      </c>
      <c r="M695" s="10">
        <v>0</v>
      </c>
      <c r="N695" s="10">
        <v>6000000</v>
      </c>
      <c r="O695" s="10">
        <v>6954644</v>
      </c>
      <c r="P695" s="10">
        <v>7000000</v>
      </c>
      <c r="Q695" s="10">
        <v>5121525</v>
      </c>
      <c r="R695" s="10">
        <v>9000000</v>
      </c>
      <c r="S695" s="10">
        <v>5706685</v>
      </c>
      <c r="T695" s="10">
        <v>4217146</v>
      </c>
      <c r="U695" s="11">
        <v>1.2371467482103828</v>
      </c>
      <c r="V695" s="10">
        <v>22000000</v>
      </c>
      <c r="W695" s="10">
        <v>17782854</v>
      </c>
    </row>
    <row r="696" spans="1:23" x14ac:dyDescent="0.25">
      <c r="A696" s="9" t="s">
        <v>2457</v>
      </c>
      <c r="B696" s="9" t="s">
        <v>2458</v>
      </c>
      <c r="C696" s="9" t="s">
        <v>2459</v>
      </c>
      <c r="D696" s="9">
        <v>38</v>
      </c>
      <c r="E696" s="9" t="s">
        <v>787</v>
      </c>
      <c r="F696" s="9" t="s">
        <v>2460</v>
      </c>
      <c r="G696" s="9" t="s">
        <v>2461</v>
      </c>
      <c r="H696" s="10">
        <v>4500000</v>
      </c>
      <c r="I696" s="10">
        <v>5533643</v>
      </c>
      <c r="J696" s="10">
        <v>12000000</v>
      </c>
      <c r="K696" s="10">
        <v>5849694</v>
      </c>
      <c r="L696" s="10">
        <v>10000000</v>
      </c>
      <c r="M696" s="10">
        <v>853835</v>
      </c>
      <c r="N696" s="10">
        <v>3500000</v>
      </c>
      <c r="O696" s="10">
        <v>3480499</v>
      </c>
      <c r="P696" s="10">
        <v>750000</v>
      </c>
      <c r="Q696" s="10">
        <v>1548259</v>
      </c>
      <c r="R696" s="10">
        <v>0</v>
      </c>
      <c r="S696" s="10">
        <v>0</v>
      </c>
      <c r="T696" s="10">
        <v>13484070</v>
      </c>
      <c r="U696" s="11">
        <v>1.78096401410176</v>
      </c>
      <c r="V696" s="10">
        <v>30750000</v>
      </c>
      <c r="W696" s="10">
        <v>17265930</v>
      </c>
    </row>
    <row r="697" spans="1:23" x14ac:dyDescent="0.25">
      <c r="A697" s="9" t="s">
        <v>1196</v>
      </c>
      <c r="B697" s="9" t="s">
        <v>2462</v>
      </c>
      <c r="C697" s="9" t="s">
        <v>2463</v>
      </c>
      <c r="D697" s="9">
        <v>27</v>
      </c>
      <c r="E697" s="9" t="s">
        <v>771</v>
      </c>
      <c r="F697" s="9" t="s">
        <v>2464</v>
      </c>
      <c r="G697" s="9" t="s">
        <v>2465</v>
      </c>
      <c r="H697" s="10">
        <v>0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0">
        <v>0</v>
      </c>
      <c r="O697" s="10">
        <v>0</v>
      </c>
      <c r="P697" s="10">
        <v>115000</v>
      </c>
      <c r="Q697" s="10">
        <v>298330</v>
      </c>
      <c r="R697" s="10">
        <v>400000</v>
      </c>
      <c r="S697" s="10">
        <v>272240</v>
      </c>
      <c r="T697" s="10">
        <v>-55570</v>
      </c>
      <c r="U697" s="11">
        <v>0.9026061657640605</v>
      </c>
      <c r="V697" s="10">
        <v>515000</v>
      </c>
      <c r="W697" s="10">
        <v>570570</v>
      </c>
    </row>
    <row r="698" spans="1:23" x14ac:dyDescent="0.25">
      <c r="A698" s="9" t="s">
        <v>1196</v>
      </c>
      <c r="B698" s="9" t="s">
        <v>2462</v>
      </c>
      <c r="C698" s="9" t="s">
        <v>2466</v>
      </c>
      <c r="D698" s="9">
        <v>27</v>
      </c>
      <c r="E698" s="9" t="s">
        <v>2467</v>
      </c>
      <c r="F698" s="9" t="s">
        <v>2468</v>
      </c>
      <c r="G698" s="9" t="s">
        <v>2469</v>
      </c>
      <c r="H698" s="10">
        <v>0</v>
      </c>
      <c r="I698" s="10">
        <v>0</v>
      </c>
      <c r="J698" s="10">
        <v>0</v>
      </c>
      <c r="K698" s="10">
        <v>0</v>
      </c>
      <c r="L698" s="10">
        <v>0</v>
      </c>
      <c r="M698" s="10">
        <v>0</v>
      </c>
      <c r="N698" s="10">
        <v>0</v>
      </c>
      <c r="O698" s="10">
        <v>0</v>
      </c>
      <c r="P698" s="10">
        <v>400000</v>
      </c>
      <c r="Q698" s="10">
        <v>267552</v>
      </c>
      <c r="R698" s="10">
        <v>0</v>
      </c>
      <c r="S698" s="10">
        <v>0</v>
      </c>
      <c r="T698" s="10">
        <v>132448</v>
      </c>
      <c r="U698" s="11">
        <v>1.495036478890085</v>
      </c>
      <c r="V698" s="10">
        <v>400000</v>
      </c>
      <c r="W698" s="10">
        <v>267552</v>
      </c>
    </row>
    <row r="699" spans="1:23" x14ac:dyDescent="0.25">
      <c r="A699" s="9" t="s">
        <v>1196</v>
      </c>
      <c r="B699" s="9" t="s">
        <v>2462</v>
      </c>
      <c r="C699" s="9" t="s">
        <v>2470</v>
      </c>
      <c r="D699" s="9">
        <v>31</v>
      </c>
      <c r="E699" s="9" t="s">
        <v>230</v>
      </c>
      <c r="F699" s="9" t="s">
        <v>2471</v>
      </c>
      <c r="G699" s="9" t="s">
        <v>2472</v>
      </c>
      <c r="H699" s="10">
        <v>0</v>
      </c>
      <c r="I699" s="10">
        <v>0</v>
      </c>
      <c r="J699" s="10">
        <v>150000</v>
      </c>
      <c r="K699" s="10">
        <v>243800</v>
      </c>
      <c r="L699" s="10">
        <v>200000</v>
      </c>
      <c r="M699" s="10">
        <v>76680</v>
      </c>
      <c r="N699" s="10">
        <v>225000</v>
      </c>
      <c r="O699" s="10">
        <v>544963</v>
      </c>
      <c r="P699" s="10">
        <v>0</v>
      </c>
      <c r="Q699" s="10">
        <v>0</v>
      </c>
      <c r="R699" s="10">
        <v>0</v>
      </c>
      <c r="S699" s="10">
        <v>0</v>
      </c>
      <c r="T699" s="10">
        <v>-290443</v>
      </c>
      <c r="U699" s="11">
        <v>0.6643996196167743</v>
      </c>
      <c r="V699" s="10">
        <v>575000</v>
      </c>
      <c r="W699" s="10">
        <v>865443</v>
      </c>
    </row>
    <row r="700" spans="1:23" x14ac:dyDescent="0.25">
      <c r="A700" s="9" t="s">
        <v>1196</v>
      </c>
      <c r="B700" s="9" t="s">
        <v>2462</v>
      </c>
      <c r="C700" s="9" t="s">
        <v>2473</v>
      </c>
      <c r="D700" s="9">
        <v>28</v>
      </c>
      <c r="E700" s="9" t="s">
        <v>2474</v>
      </c>
      <c r="F700" s="9" t="s">
        <v>2475</v>
      </c>
      <c r="G700" s="9" t="s">
        <v>2476</v>
      </c>
      <c r="H700" s="10">
        <v>0</v>
      </c>
      <c r="I700" s="10">
        <v>0</v>
      </c>
      <c r="J700" s="10">
        <v>0</v>
      </c>
      <c r="K700" s="10">
        <v>0</v>
      </c>
      <c r="L700" s="10">
        <v>2000000</v>
      </c>
      <c r="M700" s="10">
        <v>5472544</v>
      </c>
      <c r="N700" s="10">
        <v>3000000</v>
      </c>
      <c r="O700" s="10">
        <v>10114208</v>
      </c>
      <c r="P700" s="10">
        <v>4450000</v>
      </c>
      <c r="Q700" s="10">
        <v>14917502</v>
      </c>
      <c r="R700" s="10">
        <v>11500000</v>
      </c>
      <c r="S700" s="10">
        <v>10255995</v>
      </c>
      <c r="T700" s="10">
        <v>-19810249</v>
      </c>
      <c r="U700" s="11">
        <v>0.51398115845661296</v>
      </c>
      <c r="V700" s="10">
        <v>20950000</v>
      </c>
      <c r="W700" s="10">
        <v>40760249</v>
      </c>
    </row>
    <row r="701" spans="1:23" x14ac:dyDescent="0.25">
      <c r="A701" s="9" t="s">
        <v>1196</v>
      </c>
      <c r="B701" s="9" t="s">
        <v>2462</v>
      </c>
      <c r="C701" s="9" t="s">
        <v>2477</v>
      </c>
      <c r="D701" s="9">
        <v>29</v>
      </c>
      <c r="E701" s="9" t="s">
        <v>2478</v>
      </c>
      <c r="F701" s="9" t="s">
        <v>2479</v>
      </c>
      <c r="G701" s="9" t="s">
        <v>2480</v>
      </c>
      <c r="H701" s="10">
        <v>0</v>
      </c>
      <c r="I701" s="10">
        <v>0</v>
      </c>
      <c r="J701" s="10">
        <v>0</v>
      </c>
      <c r="K701" s="10">
        <v>0</v>
      </c>
      <c r="L701" s="10">
        <v>90000</v>
      </c>
      <c r="M701" s="10">
        <v>30320</v>
      </c>
      <c r="N701" s="10">
        <v>0</v>
      </c>
      <c r="O701" s="10">
        <v>0</v>
      </c>
      <c r="P701" s="10">
        <v>0</v>
      </c>
      <c r="Q701" s="10">
        <v>0</v>
      </c>
      <c r="R701" s="10">
        <v>0</v>
      </c>
      <c r="S701" s="10">
        <v>0</v>
      </c>
      <c r="T701" s="10">
        <v>59680</v>
      </c>
      <c r="U701" s="11">
        <v>2.9683377308707124</v>
      </c>
      <c r="V701" s="10">
        <v>90000</v>
      </c>
      <c r="W701" s="10">
        <v>30320</v>
      </c>
    </row>
    <row r="702" spans="1:23" x14ac:dyDescent="0.25">
      <c r="A702" s="9" t="s">
        <v>1196</v>
      </c>
      <c r="B702" s="9" t="s">
        <v>2462</v>
      </c>
      <c r="C702" s="9" t="s">
        <v>1331</v>
      </c>
      <c r="D702" s="9">
        <v>26</v>
      </c>
      <c r="E702" s="9" t="s">
        <v>1774</v>
      </c>
      <c r="F702" s="9" t="s">
        <v>2481</v>
      </c>
      <c r="G702" s="9" t="s">
        <v>2482</v>
      </c>
      <c r="H702" s="10">
        <v>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750000</v>
      </c>
      <c r="O702" s="10">
        <v>66551</v>
      </c>
      <c r="P702" s="10">
        <v>175000</v>
      </c>
      <c r="Q702" s="10">
        <v>69920</v>
      </c>
      <c r="R702" s="10">
        <v>0</v>
      </c>
      <c r="S702" s="10">
        <v>0</v>
      </c>
      <c r="T702" s="10">
        <v>788529</v>
      </c>
      <c r="U702" s="11">
        <v>6.7779967905269247</v>
      </c>
      <c r="V702" s="10">
        <v>925000</v>
      </c>
      <c r="W702" s="10">
        <v>136471</v>
      </c>
    </row>
    <row r="703" spans="1:23" x14ac:dyDescent="0.25">
      <c r="A703" s="9" t="s">
        <v>1196</v>
      </c>
      <c r="B703" s="9" t="s">
        <v>2462</v>
      </c>
      <c r="C703" s="9" t="s">
        <v>2483</v>
      </c>
      <c r="D703" s="9">
        <v>28</v>
      </c>
      <c r="E703" s="9" t="s">
        <v>2484</v>
      </c>
      <c r="F703" s="9" t="s">
        <v>2485</v>
      </c>
      <c r="G703" s="9" t="s">
        <v>2486</v>
      </c>
      <c r="H703" s="10">
        <v>0</v>
      </c>
      <c r="I703" s="10">
        <v>0</v>
      </c>
      <c r="J703" s="10">
        <v>4400000</v>
      </c>
      <c r="K703" s="10">
        <v>3258971</v>
      </c>
      <c r="L703" s="10">
        <v>2860000</v>
      </c>
      <c r="M703" s="10">
        <v>4432140</v>
      </c>
      <c r="N703" s="10">
        <v>2340000</v>
      </c>
      <c r="O703" s="10">
        <v>3953937</v>
      </c>
      <c r="P703" s="10">
        <v>3200000</v>
      </c>
      <c r="Q703" s="10">
        <v>3638502</v>
      </c>
      <c r="R703" s="10">
        <v>3200000</v>
      </c>
      <c r="S703" s="10">
        <v>1528959</v>
      </c>
      <c r="T703" s="10">
        <v>-812509</v>
      </c>
      <c r="U703" s="11">
        <v>0.95167235300810837</v>
      </c>
      <c r="V703" s="10">
        <v>16000000</v>
      </c>
      <c r="W703" s="10">
        <v>16812509</v>
      </c>
    </row>
    <row r="704" spans="1:23" x14ac:dyDescent="0.25">
      <c r="A704" s="9" t="s">
        <v>1196</v>
      </c>
      <c r="B704" s="9" t="s">
        <v>2462</v>
      </c>
      <c r="C704" s="9" t="s">
        <v>2487</v>
      </c>
      <c r="D704" s="9">
        <v>27</v>
      </c>
      <c r="E704" s="9" t="s">
        <v>757</v>
      </c>
      <c r="F704" s="9" t="s">
        <v>2488</v>
      </c>
      <c r="G704" s="9" t="s">
        <v>2489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105000</v>
      </c>
      <c r="Q704" s="10">
        <v>379791</v>
      </c>
      <c r="R704" s="10">
        <v>225000</v>
      </c>
      <c r="S704" s="10">
        <v>584819</v>
      </c>
      <c r="T704" s="10">
        <v>-634610</v>
      </c>
      <c r="U704" s="11">
        <v>0.34210717284705738</v>
      </c>
      <c r="V704" s="10">
        <v>330000</v>
      </c>
      <c r="W704" s="10">
        <v>964610</v>
      </c>
    </row>
    <row r="705" spans="1:23" x14ac:dyDescent="0.25">
      <c r="A705" s="9" t="s">
        <v>1196</v>
      </c>
      <c r="B705" s="9" t="s">
        <v>2462</v>
      </c>
      <c r="C705" s="9" t="s">
        <v>2490</v>
      </c>
      <c r="D705" s="9">
        <v>32</v>
      </c>
      <c r="E705" s="9" t="s">
        <v>913</v>
      </c>
      <c r="F705" s="9" t="s">
        <v>2491</v>
      </c>
      <c r="G705" s="9" t="s">
        <v>2492</v>
      </c>
      <c r="H705" s="10">
        <v>800000</v>
      </c>
      <c r="I705" s="10">
        <v>1529202</v>
      </c>
      <c r="J705" s="10">
        <v>300000</v>
      </c>
      <c r="K705" s="10">
        <v>241680</v>
      </c>
      <c r="L705" s="10">
        <v>350000</v>
      </c>
      <c r="M705" s="10">
        <v>1065362</v>
      </c>
      <c r="N705" s="10">
        <v>350000</v>
      </c>
      <c r="O705" s="10">
        <v>266992</v>
      </c>
      <c r="P705" s="10">
        <v>375000</v>
      </c>
      <c r="Q705" s="10">
        <v>484900</v>
      </c>
      <c r="R705" s="10">
        <v>0</v>
      </c>
      <c r="S705" s="10">
        <v>0</v>
      </c>
      <c r="T705" s="10">
        <v>-1413136</v>
      </c>
      <c r="U705" s="11">
        <v>0.60616431484202382</v>
      </c>
      <c r="V705" s="10">
        <v>2175000</v>
      </c>
      <c r="W705" s="10">
        <v>3588136</v>
      </c>
    </row>
    <row r="706" spans="1:23" x14ac:dyDescent="0.25">
      <c r="A706" s="9" t="s">
        <v>1196</v>
      </c>
      <c r="B706" s="9" t="s">
        <v>2462</v>
      </c>
      <c r="C706" s="9" t="s">
        <v>2493</v>
      </c>
      <c r="D706" s="9">
        <v>29</v>
      </c>
      <c r="E706" s="9" t="s">
        <v>2494</v>
      </c>
      <c r="F706" s="9" t="s">
        <v>2495</v>
      </c>
      <c r="G706" s="9" t="s">
        <v>2496</v>
      </c>
      <c r="H706" s="10">
        <v>0</v>
      </c>
      <c r="I706" s="10">
        <v>0</v>
      </c>
      <c r="J706" s="10">
        <v>0</v>
      </c>
      <c r="K706" s="10">
        <v>0</v>
      </c>
      <c r="L706" s="10">
        <v>70000</v>
      </c>
      <c r="M706" s="10">
        <v>100400</v>
      </c>
      <c r="N706" s="10">
        <v>70000</v>
      </c>
      <c r="O706" s="10">
        <v>41760</v>
      </c>
      <c r="P706" s="10">
        <v>0</v>
      </c>
      <c r="Q706" s="10">
        <v>0</v>
      </c>
      <c r="R706" s="10">
        <v>0</v>
      </c>
      <c r="S706" s="10">
        <v>0</v>
      </c>
      <c r="T706" s="10">
        <v>-2160</v>
      </c>
      <c r="U706" s="11">
        <v>0.98480585256049524</v>
      </c>
      <c r="V706" s="10">
        <v>140000</v>
      </c>
      <c r="W706" s="10">
        <v>142160</v>
      </c>
    </row>
    <row r="707" spans="1:23" x14ac:dyDescent="0.25">
      <c r="A707" s="9" t="s">
        <v>1196</v>
      </c>
      <c r="B707" s="9" t="s">
        <v>2462</v>
      </c>
      <c r="C707" s="9" t="s">
        <v>2497</v>
      </c>
      <c r="D707" s="9">
        <v>26</v>
      </c>
      <c r="E707" s="9" t="s">
        <v>594</v>
      </c>
      <c r="F707" s="9" t="s">
        <v>2498</v>
      </c>
      <c r="G707" s="9" t="s">
        <v>2499</v>
      </c>
      <c r="H707" s="10">
        <v>0</v>
      </c>
      <c r="I707" s="10">
        <v>0</v>
      </c>
      <c r="J707" s="10">
        <v>0</v>
      </c>
      <c r="K707" s="10">
        <v>0</v>
      </c>
      <c r="L707" s="10">
        <v>0</v>
      </c>
      <c r="M707" s="10">
        <v>0</v>
      </c>
      <c r="N707" s="10">
        <v>112682.92682926828</v>
      </c>
      <c r="O707" s="10">
        <v>350230</v>
      </c>
      <c r="P707" s="10">
        <v>226829.26829268291</v>
      </c>
      <c r="Q707" s="10">
        <v>269709</v>
      </c>
      <c r="R707" s="10">
        <v>465853.65853658534</v>
      </c>
      <c r="S707" s="10">
        <v>232079</v>
      </c>
      <c r="T707" s="10">
        <v>-46652.146341463551</v>
      </c>
      <c r="U707" s="11">
        <v>0.94524511648643161</v>
      </c>
      <c r="V707" s="10">
        <v>805365.85365853645</v>
      </c>
      <c r="W707" s="10">
        <v>852018</v>
      </c>
    </row>
    <row r="708" spans="1:23" x14ac:dyDescent="0.25">
      <c r="A708" s="9" t="s">
        <v>1196</v>
      </c>
      <c r="B708" s="9" t="s">
        <v>2462</v>
      </c>
      <c r="C708" s="9" t="s">
        <v>2500</v>
      </c>
      <c r="D708" s="9">
        <v>30</v>
      </c>
      <c r="E708" s="9" t="s">
        <v>2501</v>
      </c>
      <c r="F708" s="9" t="s">
        <v>2502</v>
      </c>
      <c r="G708" s="9" t="s">
        <v>2503</v>
      </c>
      <c r="H708" s="10">
        <v>1100000</v>
      </c>
      <c r="I708" s="10">
        <v>379502</v>
      </c>
      <c r="J708" s="10">
        <v>1150000</v>
      </c>
      <c r="K708" s="10">
        <v>9012125</v>
      </c>
      <c r="L708" s="10">
        <v>2200000</v>
      </c>
      <c r="M708" s="10">
        <v>370763</v>
      </c>
      <c r="N708" s="10">
        <v>3400000</v>
      </c>
      <c r="O708" s="10">
        <v>-802763</v>
      </c>
      <c r="P708" s="10">
        <v>1300000</v>
      </c>
      <c r="Q708" s="10">
        <v>5725705</v>
      </c>
      <c r="R708" s="10">
        <v>4000000</v>
      </c>
      <c r="S708" s="10">
        <v>613989</v>
      </c>
      <c r="T708" s="10">
        <v>-2149321</v>
      </c>
      <c r="U708" s="11">
        <v>0.85951526868414618</v>
      </c>
      <c r="V708" s="10">
        <v>13150000</v>
      </c>
      <c r="W708" s="10">
        <v>15299321</v>
      </c>
    </row>
    <row r="709" spans="1:23" x14ac:dyDescent="0.25">
      <c r="A709" s="9" t="s">
        <v>1196</v>
      </c>
      <c r="B709" s="9" t="s">
        <v>2462</v>
      </c>
      <c r="C709" s="9" t="s">
        <v>2504</v>
      </c>
      <c r="D709" s="9">
        <v>24</v>
      </c>
      <c r="E709" s="9" t="s">
        <v>2505</v>
      </c>
      <c r="F709" s="9" t="s">
        <v>2506</v>
      </c>
      <c r="G709" s="9" t="s">
        <v>2507</v>
      </c>
      <c r="H709" s="10">
        <v>0</v>
      </c>
      <c r="I709" s="10">
        <v>0</v>
      </c>
      <c r="J709" s="10">
        <v>0</v>
      </c>
      <c r="K709" s="10">
        <v>0</v>
      </c>
      <c r="L709" s="10">
        <v>0</v>
      </c>
      <c r="M709" s="10">
        <v>0</v>
      </c>
      <c r="N709" s="10">
        <v>6100035</v>
      </c>
      <c r="O709" s="10">
        <v>3000100</v>
      </c>
      <c r="P709" s="10">
        <v>4000000</v>
      </c>
      <c r="Q709" s="10">
        <v>4939370</v>
      </c>
      <c r="R709" s="10">
        <v>4500000</v>
      </c>
      <c r="S709" s="10">
        <v>2460060</v>
      </c>
      <c r="T709" s="10">
        <v>4200505</v>
      </c>
      <c r="U709" s="11">
        <v>1.4039129652974702</v>
      </c>
      <c r="V709" s="10">
        <v>14600035</v>
      </c>
      <c r="W709" s="10">
        <v>10399530</v>
      </c>
    </row>
    <row r="710" spans="1:23" x14ac:dyDescent="0.25">
      <c r="A710" s="9" t="s">
        <v>1196</v>
      </c>
      <c r="B710" s="9" t="s">
        <v>2462</v>
      </c>
      <c r="C710" s="9" t="s">
        <v>799</v>
      </c>
      <c r="D710" s="9">
        <v>31</v>
      </c>
      <c r="E710" s="9" t="s">
        <v>2508</v>
      </c>
      <c r="F710" s="9" t="s">
        <v>2509</v>
      </c>
      <c r="G710" s="9" t="s">
        <v>2510</v>
      </c>
      <c r="H710" s="10">
        <v>0</v>
      </c>
      <c r="I710" s="10">
        <v>0</v>
      </c>
      <c r="J710" s="10">
        <v>0</v>
      </c>
      <c r="K710" s="10">
        <v>0</v>
      </c>
      <c r="L710" s="10">
        <v>0</v>
      </c>
      <c r="M710" s="10">
        <v>0</v>
      </c>
      <c r="N710" s="10">
        <v>750000</v>
      </c>
      <c r="O710" s="10">
        <v>77079</v>
      </c>
      <c r="P710" s="10">
        <v>0</v>
      </c>
      <c r="Q710" s="10">
        <v>0</v>
      </c>
      <c r="R710" s="10">
        <v>0</v>
      </c>
      <c r="S710" s="10">
        <v>0</v>
      </c>
      <c r="T710" s="10">
        <v>672921</v>
      </c>
      <c r="U710" s="11">
        <v>9.7302767290701748</v>
      </c>
      <c r="V710" s="10">
        <v>750000</v>
      </c>
      <c r="W710" s="10">
        <v>77079</v>
      </c>
    </row>
    <row r="711" spans="1:23" x14ac:dyDescent="0.25">
      <c r="A711" s="9" t="s">
        <v>1196</v>
      </c>
      <c r="B711" s="9" t="s">
        <v>2462</v>
      </c>
      <c r="C711" s="9" t="s">
        <v>2511</v>
      </c>
      <c r="D711" s="9">
        <v>30</v>
      </c>
      <c r="E711" s="9" t="s">
        <v>2512</v>
      </c>
      <c r="F711" s="9" t="s">
        <v>2513</v>
      </c>
      <c r="G711" s="9" t="s">
        <v>2514</v>
      </c>
      <c r="H711" s="10">
        <v>2200000</v>
      </c>
      <c r="I711" s="10">
        <v>7991100</v>
      </c>
      <c r="J711" s="10">
        <v>7000000</v>
      </c>
      <c r="K711" s="10">
        <v>6025279</v>
      </c>
      <c r="L711" s="10">
        <v>4800000</v>
      </c>
      <c r="M711" s="10">
        <v>3897891</v>
      </c>
      <c r="N711" s="10">
        <v>7000000</v>
      </c>
      <c r="O711" s="10">
        <v>4940922</v>
      </c>
      <c r="P711" s="10">
        <v>6000000</v>
      </c>
      <c r="Q711" s="10">
        <v>6298313</v>
      </c>
      <c r="R711" s="10">
        <v>5000000</v>
      </c>
      <c r="S711" s="10">
        <v>6500127</v>
      </c>
      <c r="T711" s="10">
        <v>-3653632</v>
      </c>
      <c r="U711" s="11">
        <v>0.89752426905623528</v>
      </c>
      <c r="V711" s="10">
        <v>32000000</v>
      </c>
      <c r="W711" s="10">
        <v>35653632</v>
      </c>
    </row>
    <row r="712" spans="1:23" x14ac:dyDescent="0.25">
      <c r="A712" s="9" t="s">
        <v>1196</v>
      </c>
      <c r="B712" s="9" t="s">
        <v>2462</v>
      </c>
      <c r="C712" s="9" t="s">
        <v>2515</v>
      </c>
      <c r="D712" s="9">
        <v>25</v>
      </c>
      <c r="E712" s="9" t="s">
        <v>2516</v>
      </c>
      <c r="F712" s="9" t="s">
        <v>2517</v>
      </c>
      <c r="G712" s="9" t="s">
        <v>2518</v>
      </c>
      <c r="H712" s="10">
        <v>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0</v>
      </c>
      <c r="P712" s="10">
        <v>613414.63414634147</v>
      </c>
      <c r="Q712" s="10">
        <v>924334</v>
      </c>
      <c r="R712" s="10">
        <v>925000</v>
      </c>
      <c r="S712" s="10">
        <v>6248798</v>
      </c>
      <c r="T712" s="10">
        <v>-5634717.3658536579</v>
      </c>
      <c r="U712" s="11">
        <v>0.21446902610273191</v>
      </c>
      <c r="V712" s="10">
        <v>1538414.6341463416</v>
      </c>
      <c r="W712" s="10">
        <v>7173132</v>
      </c>
    </row>
    <row r="713" spans="1:23" x14ac:dyDescent="0.25">
      <c r="A713" s="9" t="s">
        <v>1196</v>
      </c>
      <c r="B713" s="9" t="s">
        <v>2462</v>
      </c>
      <c r="C713" s="9" t="s">
        <v>199</v>
      </c>
      <c r="D713" s="9">
        <v>28</v>
      </c>
      <c r="E713" s="9" t="s">
        <v>2519</v>
      </c>
      <c r="F713" s="9" t="s">
        <v>2520</v>
      </c>
      <c r="G713" s="9" t="s">
        <v>2521</v>
      </c>
      <c r="H713" s="10">
        <v>0</v>
      </c>
      <c r="I713" s="10">
        <v>0</v>
      </c>
      <c r="J713" s="10">
        <v>0</v>
      </c>
      <c r="K713" s="10">
        <v>0</v>
      </c>
      <c r="L713" s="10">
        <v>787500</v>
      </c>
      <c r="M713" s="10">
        <v>667631</v>
      </c>
      <c r="N713" s="10">
        <v>787500</v>
      </c>
      <c r="O713" s="10">
        <v>1364215</v>
      </c>
      <c r="P713" s="10">
        <v>1900000</v>
      </c>
      <c r="Q713" s="10">
        <v>1289330</v>
      </c>
      <c r="R713" s="10">
        <v>3000000</v>
      </c>
      <c r="S713" s="10">
        <v>2885190</v>
      </c>
      <c r="T713" s="10">
        <v>268634</v>
      </c>
      <c r="U713" s="11">
        <v>1.0432836220100459</v>
      </c>
      <c r="V713" s="10">
        <v>6475000</v>
      </c>
      <c r="W713" s="10">
        <v>6206366</v>
      </c>
    </row>
    <row r="714" spans="1:23" x14ac:dyDescent="0.25">
      <c r="A714" s="9" t="s">
        <v>1196</v>
      </c>
      <c r="B714" s="9" t="s">
        <v>2462</v>
      </c>
      <c r="C714" s="9" t="s">
        <v>2522</v>
      </c>
      <c r="D714" s="9">
        <v>26</v>
      </c>
      <c r="E714" s="9" t="s">
        <v>1686</v>
      </c>
      <c r="F714" s="9" t="s">
        <v>2523</v>
      </c>
      <c r="G714" s="9" t="s">
        <v>2524</v>
      </c>
      <c r="H714" s="10">
        <v>0</v>
      </c>
      <c r="I714" s="10">
        <v>0</v>
      </c>
      <c r="J714" s="10">
        <v>0</v>
      </c>
      <c r="K714" s="10">
        <v>0</v>
      </c>
      <c r="L714" s="10">
        <v>900000</v>
      </c>
      <c r="M714" s="10">
        <v>3645334</v>
      </c>
      <c r="N714" s="10">
        <v>1450000</v>
      </c>
      <c r="O714" s="10">
        <v>5670111</v>
      </c>
      <c r="P714" s="10">
        <v>3000000</v>
      </c>
      <c r="Q714" s="10">
        <v>408677</v>
      </c>
      <c r="R714" s="10">
        <v>775000</v>
      </c>
      <c r="S714" s="10">
        <v>660826</v>
      </c>
      <c r="T714" s="10">
        <v>-4259948</v>
      </c>
      <c r="U714" s="11">
        <v>0.58979592386981616</v>
      </c>
      <c r="V714" s="10">
        <v>6125000</v>
      </c>
      <c r="W714" s="10">
        <v>10384948</v>
      </c>
    </row>
    <row r="715" spans="1:23" x14ac:dyDescent="0.25">
      <c r="A715" s="9" t="s">
        <v>1196</v>
      </c>
      <c r="B715" s="9" t="s">
        <v>2462</v>
      </c>
      <c r="C715" s="9" t="s">
        <v>1907</v>
      </c>
      <c r="D715" s="9">
        <v>25</v>
      </c>
      <c r="E715" s="9" t="s">
        <v>2525</v>
      </c>
      <c r="F715" s="9" t="s">
        <v>2526</v>
      </c>
      <c r="G715" s="9" t="s">
        <v>2527</v>
      </c>
      <c r="H715" s="10">
        <v>0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0</v>
      </c>
      <c r="P715" s="10">
        <v>0</v>
      </c>
      <c r="Q715" s="10">
        <v>0</v>
      </c>
      <c r="R715" s="10">
        <v>632317.07317073166</v>
      </c>
      <c r="S715" s="10">
        <v>2562881</v>
      </c>
      <c r="T715" s="10">
        <v>-1930563.9268292682</v>
      </c>
      <c r="U715" s="11">
        <v>0.24672119898299283</v>
      </c>
      <c r="V715" s="10">
        <v>632317.07317073166</v>
      </c>
      <c r="W715" s="10">
        <v>2562881</v>
      </c>
    </row>
    <row r="716" spans="1:23" x14ac:dyDescent="0.25">
      <c r="A716" s="9" t="s">
        <v>1196</v>
      </c>
      <c r="B716" s="9" t="s">
        <v>2462</v>
      </c>
      <c r="C716" s="9" t="s">
        <v>2528</v>
      </c>
      <c r="D716" s="9">
        <v>25</v>
      </c>
      <c r="E716" s="9" t="s">
        <v>222</v>
      </c>
      <c r="F716" s="9" t="s">
        <v>2529</v>
      </c>
      <c r="G716" s="9" t="s">
        <v>2530</v>
      </c>
      <c r="H716" s="10">
        <v>0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0</v>
      </c>
      <c r="P716" s="10">
        <v>277439.02439024393</v>
      </c>
      <c r="Q716" s="10">
        <v>163894</v>
      </c>
      <c r="R716" s="10">
        <v>775000</v>
      </c>
      <c r="S716" s="10">
        <v>703833</v>
      </c>
      <c r="T716" s="10">
        <v>184712.02439024393</v>
      </c>
      <c r="U716" s="11">
        <v>1.2128688220952488</v>
      </c>
      <c r="V716" s="10">
        <v>1052439.0243902439</v>
      </c>
      <c r="W716" s="10">
        <v>867727</v>
      </c>
    </row>
    <row r="717" spans="1:23" x14ac:dyDescent="0.25">
      <c r="A717" s="9" t="s">
        <v>1196</v>
      </c>
      <c r="B717" s="9" t="s">
        <v>2462</v>
      </c>
      <c r="C717" s="9" t="s">
        <v>1345</v>
      </c>
      <c r="D717" s="9">
        <v>28</v>
      </c>
      <c r="E717" s="9" t="s">
        <v>1338</v>
      </c>
      <c r="F717" s="9" t="s">
        <v>2531</v>
      </c>
      <c r="G717" s="9" t="s">
        <v>2532</v>
      </c>
      <c r="H717" s="10">
        <v>0</v>
      </c>
      <c r="I717" s="10">
        <v>0</v>
      </c>
      <c r="J717" s="10">
        <v>0</v>
      </c>
      <c r="K717" s="10">
        <v>0</v>
      </c>
      <c r="L717" s="10">
        <v>271951.21951219509</v>
      </c>
      <c r="M717" s="10">
        <v>83600</v>
      </c>
      <c r="N717" s="10">
        <v>274390.24390243902</v>
      </c>
      <c r="O717" s="10">
        <v>506539</v>
      </c>
      <c r="P717" s="10">
        <v>417073.1707317073</v>
      </c>
      <c r="Q717" s="10">
        <v>568747</v>
      </c>
      <c r="R717" s="10">
        <v>489634.14634146338</v>
      </c>
      <c r="S717" s="10">
        <v>388251</v>
      </c>
      <c r="T717" s="10">
        <v>-94088.219512195326</v>
      </c>
      <c r="U717" s="11">
        <v>0.93918559279999425</v>
      </c>
      <c r="V717" s="10">
        <v>1453048.7804878047</v>
      </c>
      <c r="W717" s="10">
        <v>1547137</v>
      </c>
    </row>
    <row r="718" spans="1:23" x14ac:dyDescent="0.25">
      <c r="A718" s="9" t="s">
        <v>1196</v>
      </c>
      <c r="B718" s="9" t="s">
        <v>2462</v>
      </c>
      <c r="C718" s="9" t="s">
        <v>2074</v>
      </c>
      <c r="D718" s="9">
        <v>29</v>
      </c>
      <c r="E718" s="9" t="s">
        <v>2533</v>
      </c>
      <c r="F718" s="9" t="s">
        <v>2534</v>
      </c>
      <c r="G718" s="9" t="s">
        <v>2535</v>
      </c>
      <c r="H718" s="10">
        <v>0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114146.34146341463</v>
      </c>
      <c r="O718" s="10">
        <v>1356420</v>
      </c>
      <c r="P718" s="10">
        <v>750000</v>
      </c>
      <c r="Q718" s="10">
        <v>1227301</v>
      </c>
      <c r="R718" s="10">
        <v>850000</v>
      </c>
      <c r="S718" s="10">
        <v>613462</v>
      </c>
      <c r="T718" s="10">
        <v>-1483036.6585365855</v>
      </c>
      <c r="U718" s="11">
        <v>0.53614270483216464</v>
      </c>
      <c r="V718" s="10">
        <v>1714146.3414634145</v>
      </c>
      <c r="W718" s="10">
        <v>3197183</v>
      </c>
    </row>
    <row r="719" spans="1:23" x14ac:dyDescent="0.25">
      <c r="A719" s="9" t="s">
        <v>1196</v>
      </c>
      <c r="B719" s="9" t="s">
        <v>2462</v>
      </c>
      <c r="C719" s="9" t="s">
        <v>2536</v>
      </c>
      <c r="D719" s="9">
        <v>30</v>
      </c>
      <c r="E719" s="9" t="s">
        <v>2222</v>
      </c>
      <c r="F719" s="9" t="s">
        <v>2537</v>
      </c>
      <c r="G719" s="9" t="s">
        <v>2538</v>
      </c>
      <c r="H719" s="10">
        <v>0</v>
      </c>
      <c r="I719" s="10">
        <v>0</v>
      </c>
      <c r="J719" s="10">
        <v>200000</v>
      </c>
      <c r="K719" s="10">
        <v>856296</v>
      </c>
      <c r="L719" s="10">
        <v>350000</v>
      </c>
      <c r="M719" s="10">
        <v>142875</v>
      </c>
      <c r="N719" s="10">
        <v>0</v>
      </c>
      <c r="O719" s="10">
        <v>0</v>
      </c>
      <c r="P719" s="10">
        <v>0</v>
      </c>
      <c r="Q719" s="10">
        <v>0</v>
      </c>
      <c r="R719" s="10">
        <v>0</v>
      </c>
      <c r="S719" s="10">
        <v>0</v>
      </c>
      <c r="T719" s="10">
        <v>-449171</v>
      </c>
      <c r="U719" s="11">
        <v>0.55045632829615754</v>
      </c>
      <c r="V719" s="10">
        <v>550000</v>
      </c>
      <c r="W719" s="10">
        <v>999171</v>
      </c>
    </row>
    <row r="720" spans="1:23" x14ac:dyDescent="0.25">
      <c r="A720" s="9" t="s">
        <v>1196</v>
      </c>
      <c r="B720" s="9" t="s">
        <v>2462</v>
      </c>
      <c r="C720" s="9" t="s">
        <v>1804</v>
      </c>
      <c r="D720" s="9">
        <v>30</v>
      </c>
      <c r="E720" s="9" t="s">
        <v>2539</v>
      </c>
      <c r="F720" s="9" t="s">
        <v>2540</v>
      </c>
      <c r="G720" s="9" t="s">
        <v>2541</v>
      </c>
      <c r="H720" s="10">
        <v>2860000</v>
      </c>
      <c r="I720" s="10">
        <v>10929165</v>
      </c>
      <c r="J720" s="10">
        <v>6250000</v>
      </c>
      <c r="K720" s="10">
        <v>8396290</v>
      </c>
      <c r="L720" s="10">
        <v>4250000</v>
      </c>
      <c r="M720" s="10">
        <v>2670085</v>
      </c>
      <c r="N720" s="10">
        <v>5875000</v>
      </c>
      <c r="O720" s="10">
        <v>9580523</v>
      </c>
      <c r="P720" s="10">
        <v>4750000</v>
      </c>
      <c r="Q720" s="10">
        <v>4657708</v>
      </c>
      <c r="R720" s="10">
        <v>5875000</v>
      </c>
      <c r="S720" s="10">
        <v>7316805</v>
      </c>
      <c r="T720" s="10">
        <v>-13690576</v>
      </c>
      <c r="U720" s="11">
        <v>0.68563961128780482</v>
      </c>
      <c r="V720" s="10">
        <v>29860000</v>
      </c>
      <c r="W720" s="10">
        <v>43550576</v>
      </c>
    </row>
    <row r="721" spans="1:23" x14ac:dyDescent="0.25">
      <c r="A721" s="9" t="s">
        <v>2542</v>
      </c>
      <c r="B721" s="9" t="s">
        <v>2543</v>
      </c>
      <c r="C721" s="9" t="s">
        <v>2544</v>
      </c>
      <c r="D721" s="9">
        <v>35</v>
      </c>
      <c r="E721" s="9" t="s">
        <v>853</v>
      </c>
      <c r="F721" s="9" t="s">
        <v>2545</v>
      </c>
      <c r="G721" s="9" t="s">
        <v>2546</v>
      </c>
      <c r="H721" s="10">
        <v>2200000</v>
      </c>
      <c r="I721" s="10">
        <v>490286</v>
      </c>
      <c r="J721" s="10">
        <v>1600000</v>
      </c>
      <c r="K721" s="10">
        <v>2512356</v>
      </c>
      <c r="L721" s="10">
        <v>800000</v>
      </c>
      <c r="M721" s="10">
        <v>-148161</v>
      </c>
      <c r="N721" s="10">
        <v>350000</v>
      </c>
      <c r="O721" s="10">
        <v>463328</v>
      </c>
      <c r="P721" s="10">
        <v>350000</v>
      </c>
      <c r="Q721" s="10">
        <v>272081</v>
      </c>
      <c r="R721" s="10">
        <v>250000</v>
      </c>
      <c r="S721" s="10">
        <v>100408</v>
      </c>
      <c r="T721" s="10">
        <v>1859702</v>
      </c>
      <c r="U721" s="11">
        <v>1.5039435839598863</v>
      </c>
      <c r="V721" s="10">
        <v>5550000</v>
      </c>
      <c r="W721" s="10">
        <v>3690298</v>
      </c>
    </row>
    <row r="722" spans="1:23" x14ac:dyDescent="0.25">
      <c r="A722" s="9" t="s">
        <v>2542</v>
      </c>
      <c r="B722" s="9" t="s">
        <v>2543</v>
      </c>
      <c r="C722" s="9" t="s">
        <v>2547</v>
      </c>
      <c r="D722" s="9">
        <v>28</v>
      </c>
      <c r="E722" s="9" t="s">
        <v>85</v>
      </c>
      <c r="F722" s="9" t="s">
        <v>2548</v>
      </c>
      <c r="G722" s="9" t="s">
        <v>2549</v>
      </c>
      <c r="H722" s="10">
        <v>0</v>
      </c>
      <c r="I722" s="10">
        <v>0</v>
      </c>
      <c r="J722" s="10">
        <v>1650000</v>
      </c>
      <c r="K722" s="10">
        <v>2895190</v>
      </c>
      <c r="L722" s="10">
        <v>2150000</v>
      </c>
      <c r="M722" s="10">
        <v>1745595</v>
      </c>
      <c r="N722" s="10">
        <v>750000</v>
      </c>
      <c r="O722" s="10">
        <v>2430407</v>
      </c>
      <c r="P722" s="10">
        <v>1200000</v>
      </c>
      <c r="Q722" s="10">
        <v>3178216</v>
      </c>
      <c r="R722" s="10">
        <v>2000000</v>
      </c>
      <c r="S722" s="10">
        <v>2021340</v>
      </c>
      <c r="T722" s="10">
        <v>-4520748</v>
      </c>
      <c r="U722" s="11">
        <v>0.63158333949975987</v>
      </c>
      <c r="V722" s="10">
        <v>7750000</v>
      </c>
      <c r="W722" s="10">
        <v>12270748</v>
      </c>
    </row>
    <row r="723" spans="1:23" x14ac:dyDescent="0.25">
      <c r="A723" s="9" t="s">
        <v>2542</v>
      </c>
      <c r="B723" s="9" t="s">
        <v>2543</v>
      </c>
      <c r="C723" s="9" t="s">
        <v>2299</v>
      </c>
      <c r="D723" s="9">
        <v>26</v>
      </c>
      <c r="E723" s="9" t="s">
        <v>962</v>
      </c>
      <c r="F723" s="9" t="s">
        <v>2550</v>
      </c>
      <c r="G723" s="9" t="s">
        <v>2551</v>
      </c>
      <c r="H723" s="10">
        <v>0</v>
      </c>
      <c r="I723" s="10">
        <v>0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0</v>
      </c>
      <c r="P723" s="10">
        <v>11000000</v>
      </c>
      <c r="Q723" s="10">
        <v>12215867</v>
      </c>
      <c r="R723" s="10">
        <v>12000000</v>
      </c>
      <c r="S723" s="10">
        <v>13636647</v>
      </c>
      <c r="T723" s="10">
        <v>-2852514</v>
      </c>
      <c r="U723" s="11">
        <v>0.88966202667949434</v>
      </c>
      <c r="V723" s="10">
        <v>23000000</v>
      </c>
      <c r="W723" s="10">
        <v>25852514</v>
      </c>
    </row>
    <row r="724" spans="1:23" x14ac:dyDescent="0.25">
      <c r="A724" s="9" t="s">
        <v>2542</v>
      </c>
      <c r="B724" s="9" t="s">
        <v>2543</v>
      </c>
      <c r="C724" s="9" t="s">
        <v>2552</v>
      </c>
      <c r="D724" s="9">
        <v>28</v>
      </c>
      <c r="E724" s="9" t="s">
        <v>962</v>
      </c>
      <c r="F724" s="9" t="s">
        <v>2553</v>
      </c>
      <c r="G724" s="9" t="s">
        <v>2554</v>
      </c>
      <c r="H724" s="10">
        <v>0</v>
      </c>
      <c r="I724" s="10">
        <v>0</v>
      </c>
      <c r="J724" s="10">
        <v>0</v>
      </c>
      <c r="K724" s="10">
        <v>0</v>
      </c>
      <c r="L724" s="10">
        <v>950000</v>
      </c>
      <c r="M724" s="10">
        <v>379157</v>
      </c>
      <c r="N724" s="10">
        <v>997500</v>
      </c>
      <c r="O724" s="10">
        <v>733263</v>
      </c>
      <c r="P724" s="10">
        <v>750000</v>
      </c>
      <c r="Q724" s="10">
        <v>480760</v>
      </c>
      <c r="R724" s="10">
        <v>409146.3414634146</v>
      </c>
      <c r="S724" s="10">
        <v>631927</v>
      </c>
      <c r="T724" s="10">
        <v>881539.34146341449</v>
      </c>
      <c r="U724" s="11">
        <v>1.3961784046625239</v>
      </c>
      <c r="V724" s="10">
        <v>3106646.3414634145</v>
      </c>
      <c r="W724" s="10">
        <v>2225107</v>
      </c>
    </row>
    <row r="725" spans="1:23" x14ac:dyDescent="0.25">
      <c r="A725" s="9" t="s">
        <v>2542</v>
      </c>
      <c r="B725" s="9" t="s">
        <v>2543</v>
      </c>
      <c r="C725" s="9" t="s">
        <v>2555</v>
      </c>
      <c r="D725" s="9">
        <v>31</v>
      </c>
      <c r="E725" s="9" t="s">
        <v>2556</v>
      </c>
      <c r="F725" s="9" t="s">
        <v>2557</v>
      </c>
      <c r="G725" s="9" t="s">
        <v>2558</v>
      </c>
      <c r="H725" s="10">
        <v>250000</v>
      </c>
      <c r="I725" s="10">
        <v>2108</v>
      </c>
      <c r="J725" s="10">
        <v>750000</v>
      </c>
      <c r="K725" s="10">
        <v>0</v>
      </c>
      <c r="L725" s="10">
        <v>375000</v>
      </c>
      <c r="M725" s="10">
        <v>35972</v>
      </c>
      <c r="N725" s="10">
        <v>200000</v>
      </c>
      <c r="O725" s="10">
        <v>459989</v>
      </c>
      <c r="P725" s="10">
        <v>150000</v>
      </c>
      <c r="Q725" s="10">
        <v>168281</v>
      </c>
      <c r="R725" s="10">
        <v>0</v>
      </c>
      <c r="S725" s="10">
        <v>0</v>
      </c>
      <c r="T725" s="10">
        <v>1058650</v>
      </c>
      <c r="U725" s="11">
        <v>2.5887296465821263</v>
      </c>
      <c r="V725" s="10">
        <v>1725000</v>
      </c>
      <c r="W725" s="10">
        <v>666350</v>
      </c>
    </row>
    <row r="726" spans="1:23" x14ac:dyDescent="0.25">
      <c r="A726" s="9" t="s">
        <v>2542</v>
      </c>
      <c r="B726" s="9" t="s">
        <v>2543</v>
      </c>
      <c r="C726" s="9" t="s">
        <v>2559</v>
      </c>
      <c r="D726" s="9">
        <v>33</v>
      </c>
      <c r="E726" s="9" t="s">
        <v>2560</v>
      </c>
      <c r="F726" s="9" t="s">
        <v>2561</v>
      </c>
      <c r="G726" s="9" t="s">
        <v>2562</v>
      </c>
      <c r="H726" s="10">
        <v>850000</v>
      </c>
      <c r="I726" s="10">
        <v>2027194</v>
      </c>
      <c r="J726" s="10">
        <v>2000000</v>
      </c>
      <c r="K726" s="10">
        <v>742468</v>
      </c>
      <c r="L726" s="10">
        <v>1300000</v>
      </c>
      <c r="M726" s="10">
        <v>1585669</v>
      </c>
      <c r="N726" s="10">
        <v>1500000</v>
      </c>
      <c r="O726" s="10">
        <v>3032505</v>
      </c>
      <c r="P726" s="10">
        <v>1200000</v>
      </c>
      <c r="Q726" s="10">
        <v>2388563</v>
      </c>
      <c r="R726" s="10">
        <v>2700000</v>
      </c>
      <c r="S726" s="10">
        <v>-358371</v>
      </c>
      <c r="T726" s="10">
        <v>131972</v>
      </c>
      <c r="U726" s="11">
        <v>1.014012699898535</v>
      </c>
      <c r="V726" s="10">
        <v>9550000</v>
      </c>
      <c r="W726" s="10">
        <v>9418028</v>
      </c>
    </row>
    <row r="727" spans="1:23" x14ac:dyDescent="0.25">
      <c r="A727" s="9" t="s">
        <v>2542</v>
      </c>
      <c r="B727" s="9" t="s">
        <v>2543</v>
      </c>
      <c r="C727" s="9" t="s">
        <v>2228</v>
      </c>
      <c r="D727" s="9">
        <v>26</v>
      </c>
      <c r="E727" s="9" t="s">
        <v>1847</v>
      </c>
      <c r="F727" s="9" t="s">
        <v>2563</v>
      </c>
      <c r="G727" s="9" t="s">
        <v>2564</v>
      </c>
      <c r="H727" s="10">
        <v>0</v>
      </c>
      <c r="I727" s="10">
        <v>0</v>
      </c>
      <c r="J727" s="10">
        <v>0</v>
      </c>
      <c r="K727" s="10">
        <v>0</v>
      </c>
      <c r="L727" s="10">
        <v>0</v>
      </c>
      <c r="M727" s="10">
        <v>0</v>
      </c>
      <c r="N727" s="10">
        <v>0</v>
      </c>
      <c r="O727" s="10">
        <v>0</v>
      </c>
      <c r="P727" s="10">
        <v>0</v>
      </c>
      <c r="Q727" s="10">
        <v>0</v>
      </c>
      <c r="R727" s="10">
        <v>125000</v>
      </c>
      <c r="S727" s="10">
        <v>30640</v>
      </c>
      <c r="T727" s="10">
        <v>94360</v>
      </c>
      <c r="U727" s="11">
        <v>4.0796344647519582</v>
      </c>
      <c r="V727" s="10">
        <v>125000</v>
      </c>
      <c r="W727" s="10">
        <v>30640</v>
      </c>
    </row>
    <row r="728" spans="1:23" x14ac:dyDescent="0.25">
      <c r="A728" s="9" t="s">
        <v>2542</v>
      </c>
      <c r="B728" s="9" t="s">
        <v>2543</v>
      </c>
      <c r="C728" s="9" t="s">
        <v>2565</v>
      </c>
      <c r="D728" s="9">
        <v>29</v>
      </c>
      <c r="E728" s="9" t="s">
        <v>222</v>
      </c>
      <c r="F728" s="9" t="s">
        <v>1723</v>
      </c>
      <c r="G728" s="9" t="s">
        <v>2566</v>
      </c>
      <c r="H728" s="10">
        <v>0</v>
      </c>
      <c r="I728" s="10">
        <v>0</v>
      </c>
      <c r="J728" s="10">
        <v>0</v>
      </c>
      <c r="K728" s="10">
        <v>0</v>
      </c>
      <c r="L728" s="10">
        <v>358536.58536585362</v>
      </c>
      <c r="M728" s="10">
        <v>1706668</v>
      </c>
      <c r="N728" s="10">
        <v>442682.92682926828</v>
      </c>
      <c r="O728" s="10">
        <v>-727361</v>
      </c>
      <c r="P728" s="10">
        <v>476829.26829268294</v>
      </c>
      <c r="Q728" s="10">
        <v>1152073</v>
      </c>
      <c r="R728" s="10">
        <v>775000</v>
      </c>
      <c r="S728" s="10">
        <v>1144626</v>
      </c>
      <c r="T728" s="10">
        <v>-1222957.2195121951</v>
      </c>
      <c r="U728" s="11">
        <v>0.62669261914898966</v>
      </c>
      <c r="V728" s="10">
        <v>2053048.7804878049</v>
      </c>
      <c r="W728" s="10">
        <v>3276006</v>
      </c>
    </row>
    <row r="729" spans="1:23" x14ac:dyDescent="0.25">
      <c r="A729" s="9" t="s">
        <v>2542</v>
      </c>
      <c r="B729" s="9" t="s">
        <v>2543</v>
      </c>
      <c r="C729" s="9" t="s">
        <v>2567</v>
      </c>
      <c r="D729" s="9">
        <v>35</v>
      </c>
      <c r="E729" s="9" t="s">
        <v>787</v>
      </c>
      <c r="F729" s="9" t="s">
        <v>2568</v>
      </c>
      <c r="G729" s="9" t="s">
        <v>2569</v>
      </c>
      <c r="H729" s="10">
        <v>4450000</v>
      </c>
      <c r="I729" s="10">
        <v>5376316</v>
      </c>
      <c r="J729" s="10">
        <v>4450000</v>
      </c>
      <c r="K729" s="10">
        <v>7506202</v>
      </c>
      <c r="L729" s="10">
        <v>4450000</v>
      </c>
      <c r="M729" s="10">
        <v>6038465</v>
      </c>
      <c r="N729" s="10">
        <v>4450000</v>
      </c>
      <c r="O729" s="10">
        <v>6765459</v>
      </c>
      <c r="P729" s="10">
        <v>4450000</v>
      </c>
      <c r="Q729" s="10">
        <v>8253964</v>
      </c>
      <c r="R729" s="10">
        <v>6250000</v>
      </c>
      <c r="S729" s="10">
        <v>2325313</v>
      </c>
      <c r="T729" s="10">
        <v>-7765719</v>
      </c>
      <c r="U729" s="11">
        <v>0.78586612332158645</v>
      </c>
      <c r="V729" s="10">
        <v>28500000</v>
      </c>
      <c r="W729" s="10">
        <v>36265719</v>
      </c>
    </row>
    <row r="730" spans="1:23" x14ac:dyDescent="0.25">
      <c r="A730" s="9" t="s">
        <v>2542</v>
      </c>
      <c r="B730" s="9" t="s">
        <v>2543</v>
      </c>
      <c r="C730" s="9" t="s">
        <v>2570</v>
      </c>
      <c r="D730" s="9">
        <v>33</v>
      </c>
      <c r="E730" s="9" t="s">
        <v>1219</v>
      </c>
      <c r="F730" s="9" t="s">
        <v>2571</v>
      </c>
      <c r="G730" s="9" t="s">
        <v>2572</v>
      </c>
      <c r="H730" s="10">
        <v>4500000</v>
      </c>
      <c r="I730" s="10">
        <v>5673132</v>
      </c>
      <c r="J730" s="10">
        <v>4000000</v>
      </c>
      <c r="K730" s="10">
        <v>5952612</v>
      </c>
      <c r="L730" s="10">
        <v>10000000</v>
      </c>
      <c r="M730" s="10">
        <v>3905776</v>
      </c>
      <c r="N730" s="10">
        <v>9500000</v>
      </c>
      <c r="O730" s="10">
        <v>13973816</v>
      </c>
      <c r="P730" s="10">
        <v>6000000</v>
      </c>
      <c r="Q730" s="10">
        <v>10899429</v>
      </c>
      <c r="R730" s="10">
        <v>5000000</v>
      </c>
      <c r="S730" s="10">
        <v>12478792</v>
      </c>
      <c r="T730" s="10">
        <v>-13883557</v>
      </c>
      <c r="U730" s="11">
        <v>0.73746930449477899</v>
      </c>
      <c r="V730" s="10">
        <v>39000000</v>
      </c>
      <c r="W730" s="10">
        <v>52883557</v>
      </c>
    </row>
    <row r="731" spans="1:23" x14ac:dyDescent="0.25">
      <c r="A731" s="9" t="s">
        <v>2542</v>
      </c>
      <c r="B731" s="9" t="s">
        <v>2543</v>
      </c>
      <c r="C731" s="9" t="s">
        <v>2573</v>
      </c>
      <c r="D731" s="9">
        <v>26</v>
      </c>
      <c r="E731" s="9" t="s">
        <v>207</v>
      </c>
      <c r="F731" s="9" t="s">
        <v>2574</v>
      </c>
      <c r="G731" s="9" t="s">
        <v>2575</v>
      </c>
      <c r="H731" s="10">
        <v>0</v>
      </c>
      <c r="I731" s="10">
        <v>0</v>
      </c>
      <c r="J731" s="10">
        <v>0</v>
      </c>
      <c r="K731" s="10">
        <v>0</v>
      </c>
      <c r="L731" s="10">
        <v>0</v>
      </c>
      <c r="M731" s="10">
        <v>0</v>
      </c>
      <c r="N731" s="10">
        <v>0</v>
      </c>
      <c r="O731" s="10">
        <v>0</v>
      </c>
      <c r="P731" s="10">
        <v>129024.39024390242</v>
      </c>
      <c r="Q731" s="10">
        <v>573581</v>
      </c>
      <c r="R731" s="10">
        <v>130853.65853658537</v>
      </c>
      <c r="S731" s="10">
        <v>414158</v>
      </c>
      <c r="T731" s="10">
        <v>-727860.95121951215</v>
      </c>
      <c r="U731" s="11">
        <v>0.26310396651391488</v>
      </c>
      <c r="V731" s="10">
        <v>259878.04878048779</v>
      </c>
      <c r="W731" s="10">
        <v>987739</v>
      </c>
    </row>
    <row r="732" spans="1:23" x14ac:dyDescent="0.25">
      <c r="A732" s="9" t="s">
        <v>2542</v>
      </c>
      <c r="B732" s="9" t="s">
        <v>2543</v>
      </c>
      <c r="C732" s="9" t="s">
        <v>2576</v>
      </c>
      <c r="D732" s="9">
        <v>29</v>
      </c>
      <c r="E732" s="9" t="s">
        <v>342</v>
      </c>
      <c r="F732" s="9" t="s">
        <v>2577</v>
      </c>
      <c r="G732" s="9" t="s">
        <v>2578</v>
      </c>
      <c r="H732" s="10">
        <v>70000</v>
      </c>
      <c r="I732" s="10">
        <v>183214</v>
      </c>
      <c r="J732" s="10">
        <v>0</v>
      </c>
      <c r="K732" s="10">
        <v>0</v>
      </c>
      <c r="L732" s="10">
        <v>100000</v>
      </c>
      <c r="M732" s="10">
        <v>185134</v>
      </c>
      <c r="N732" s="10">
        <v>200000</v>
      </c>
      <c r="O732" s="10">
        <v>395280</v>
      </c>
      <c r="P732" s="10">
        <v>300000</v>
      </c>
      <c r="Q732" s="10">
        <v>369990</v>
      </c>
      <c r="R732" s="10">
        <v>0</v>
      </c>
      <c r="S732" s="10">
        <v>0</v>
      </c>
      <c r="T732" s="10">
        <v>-463618</v>
      </c>
      <c r="U732" s="11">
        <v>0.59102801825659079</v>
      </c>
      <c r="V732" s="10">
        <v>670000</v>
      </c>
      <c r="W732" s="10">
        <v>1133618</v>
      </c>
    </row>
    <row r="733" spans="1:23" x14ac:dyDescent="0.25">
      <c r="A733" s="9" t="s">
        <v>2542</v>
      </c>
      <c r="B733" s="9" t="s">
        <v>2543</v>
      </c>
      <c r="C733" s="9" t="s">
        <v>2579</v>
      </c>
      <c r="D733" s="9">
        <v>32</v>
      </c>
      <c r="E733" s="9" t="s">
        <v>1249</v>
      </c>
      <c r="F733" s="9" t="s">
        <v>2580</v>
      </c>
      <c r="G733" s="9" t="s">
        <v>2581</v>
      </c>
      <c r="H733" s="10">
        <v>1100000</v>
      </c>
      <c r="I733" s="10">
        <v>3859382</v>
      </c>
      <c r="J733" s="10">
        <v>1200000</v>
      </c>
      <c r="K733" s="10">
        <v>4850086</v>
      </c>
      <c r="L733" s="10">
        <v>1200000</v>
      </c>
      <c r="M733" s="10">
        <v>3879752</v>
      </c>
      <c r="N733" s="10">
        <v>1750000</v>
      </c>
      <c r="O733" s="10">
        <v>1889662</v>
      </c>
      <c r="P733" s="10">
        <v>2000000</v>
      </c>
      <c r="Q733" s="10">
        <v>3496188</v>
      </c>
      <c r="R733" s="10">
        <v>3500000</v>
      </c>
      <c r="S733" s="10">
        <v>915530</v>
      </c>
      <c r="T733" s="10">
        <v>-8140600</v>
      </c>
      <c r="U733" s="11">
        <v>0.56906609636538807</v>
      </c>
      <c r="V733" s="10">
        <v>10750000</v>
      </c>
      <c r="W733" s="10">
        <v>18890600</v>
      </c>
    </row>
    <row r="734" spans="1:23" x14ac:dyDescent="0.25">
      <c r="A734" s="9" t="s">
        <v>2542</v>
      </c>
      <c r="B734" s="9" t="s">
        <v>2543</v>
      </c>
      <c r="C734" s="9" t="s">
        <v>2582</v>
      </c>
      <c r="D734" s="9">
        <v>25</v>
      </c>
      <c r="E734" s="9" t="s">
        <v>1919</v>
      </c>
      <c r="F734" s="9" t="s">
        <v>2583</v>
      </c>
      <c r="G734" s="9" t="s">
        <v>2584</v>
      </c>
      <c r="H734" s="10">
        <v>0</v>
      </c>
      <c r="I734" s="10">
        <v>0</v>
      </c>
      <c r="J734" s="10">
        <v>0</v>
      </c>
      <c r="K734" s="10">
        <v>0</v>
      </c>
      <c r="L734" s="10">
        <v>0</v>
      </c>
      <c r="M734" s="10">
        <v>0</v>
      </c>
      <c r="N734" s="10">
        <v>0</v>
      </c>
      <c r="O734" s="10">
        <v>0</v>
      </c>
      <c r="P734" s="10">
        <v>0</v>
      </c>
      <c r="Q734" s="10">
        <v>0</v>
      </c>
      <c r="R734" s="10">
        <v>108231.70731707317</v>
      </c>
      <c r="S734" s="10">
        <v>437720</v>
      </c>
      <c r="T734" s="10">
        <v>-329488.29268292681</v>
      </c>
      <c r="U734" s="11">
        <v>0.24726242190686551</v>
      </c>
      <c r="V734" s="10">
        <v>108231.70731707317</v>
      </c>
      <c r="W734" s="10">
        <v>437720</v>
      </c>
    </row>
    <row r="735" spans="1:23" x14ac:dyDescent="0.25">
      <c r="A735" s="9" t="s">
        <v>2542</v>
      </c>
      <c r="B735" s="9" t="s">
        <v>2543</v>
      </c>
      <c r="C735" s="9" t="s">
        <v>2585</v>
      </c>
      <c r="D735" s="9">
        <v>30</v>
      </c>
      <c r="E735" s="9" t="s">
        <v>46</v>
      </c>
      <c r="F735" s="9" t="s">
        <v>2586</v>
      </c>
      <c r="G735" s="9" t="s">
        <v>2587</v>
      </c>
      <c r="H735" s="10">
        <v>3250000</v>
      </c>
      <c r="I735" s="10">
        <v>2818421</v>
      </c>
      <c r="J735" s="10">
        <v>3525000</v>
      </c>
      <c r="K735" s="10">
        <v>2983901</v>
      </c>
      <c r="L735" s="10">
        <v>3850000</v>
      </c>
      <c r="M735" s="10">
        <v>2220522</v>
      </c>
      <c r="N735" s="10">
        <v>1750000</v>
      </c>
      <c r="O735" s="10">
        <v>5440125</v>
      </c>
      <c r="P735" s="10">
        <v>3500000</v>
      </c>
      <c r="Q735" s="10">
        <v>10268598</v>
      </c>
      <c r="R735" s="10">
        <v>5250000</v>
      </c>
      <c r="S735" s="10">
        <v>6683426</v>
      </c>
      <c r="T735" s="10">
        <v>-9289993</v>
      </c>
      <c r="U735" s="11">
        <v>0.69455876580343123</v>
      </c>
      <c r="V735" s="10">
        <v>21125000</v>
      </c>
      <c r="W735" s="10">
        <v>30414993</v>
      </c>
    </row>
    <row r="736" spans="1:23" x14ac:dyDescent="0.25">
      <c r="A736" s="9" t="s">
        <v>2542</v>
      </c>
      <c r="B736" s="9" t="s">
        <v>2543</v>
      </c>
      <c r="C736" s="9" t="s">
        <v>2114</v>
      </c>
      <c r="D736" s="9">
        <v>26</v>
      </c>
      <c r="E736" s="9" t="s">
        <v>2588</v>
      </c>
      <c r="F736" s="9" t="s">
        <v>189</v>
      </c>
      <c r="G736" s="9" t="s">
        <v>2589</v>
      </c>
      <c r="H736" s="10">
        <v>0</v>
      </c>
      <c r="I736" s="10">
        <v>0</v>
      </c>
      <c r="J736" s="10">
        <v>0</v>
      </c>
      <c r="K736" s="10">
        <v>0</v>
      </c>
      <c r="L736" s="10">
        <v>0</v>
      </c>
      <c r="M736" s="10">
        <v>0</v>
      </c>
      <c r="N736" s="10">
        <v>0</v>
      </c>
      <c r="O736" s="10">
        <v>0</v>
      </c>
      <c r="P736" s="10">
        <v>750000</v>
      </c>
      <c r="Q736" s="10">
        <v>950944</v>
      </c>
      <c r="R736" s="10">
        <v>925000</v>
      </c>
      <c r="S736" s="10">
        <v>4529852</v>
      </c>
      <c r="T736" s="10">
        <v>-3805796</v>
      </c>
      <c r="U736" s="11">
        <v>0.3056125424117227</v>
      </c>
      <c r="V736" s="10">
        <v>1675000</v>
      </c>
      <c r="W736" s="10">
        <v>5480796</v>
      </c>
    </row>
    <row r="737" spans="1:23" x14ac:dyDescent="0.25">
      <c r="A737" s="9" t="s">
        <v>2542</v>
      </c>
      <c r="B737" s="9" t="s">
        <v>2543</v>
      </c>
      <c r="C737" s="9" t="s">
        <v>2590</v>
      </c>
      <c r="D737" s="9">
        <v>31</v>
      </c>
      <c r="E737" s="9" t="s">
        <v>2591</v>
      </c>
      <c r="F737" s="9" t="s">
        <v>2592</v>
      </c>
      <c r="G737" s="9" t="s">
        <v>2593</v>
      </c>
      <c r="H737" s="10">
        <v>70000</v>
      </c>
      <c r="I737" s="10">
        <v>428618</v>
      </c>
      <c r="J737" s="10">
        <v>225000</v>
      </c>
      <c r="K737" s="10">
        <v>341280</v>
      </c>
      <c r="L737" s="10">
        <v>300000</v>
      </c>
      <c r="M737" s="10">
        <v>443100</v>
      </c>
      <c r="N737" s="10">
        <v>450000</v>
      </c>
      <c r="O737" s="10">
        <v>308309</v>
      </c>
      <c r="P737" s="10">
        <v>450000</v>
      </c>
      <c r="Q737" s="10">
        <v>362320</v>
      </c>
      <c r="R737" s="10">
        <v>0</v>
      </c>
      <c r="S737" s="10">
        <v>0</v>
      </c>
      <c r="T737" s="10">
        <v>-388627</v>
      </c>
      <c r="U737" s="11">
        <v>0.79368155160230769</v>
      </c>
      <c r="V737" s="10">
        <v>1495000</v>
      </c>
      <c r="W737" s="10">
        <v>1883627</v>
      </c>
    </row>
    <row r="738" spans="1:23" x14ac:dyDescent="0.25">
      <c r="A738" s="9" t="s">
        <v>2542</v>
      </c>
      <c r="B738" s="9" t="s">
        <v>2543</v>
      </c>
      <c r="C738" s="9" t="s">
        <v>519</v>
      </c>
      <c r="D738" s="9">
        <v>29</v>
      </c>
      <c r="E738" s="9" t="s">
        <v>2368</v>
      </c>
      <c r="F738" s="9" t="s">
        <v>2594</v>
      </c>
      <c r="G738" s="9" t="s">
        <v>2595</v>
      </c>
      <c r="H738" s="10">
        <v>0</v>
      </c>
      <c r="I738" s="10">
        <v>0</v>
      </c>
      <c r="J738" s="10">
        <v>100000</v>
      </c>
      <c r="K738" s="10">
        <v>402086</v>
      </c>
      <c r="L738" s="10">
        <v>125000</v>
      </c>
      <c r="M738" s="10">
        <v>63873</v>
      </c>
      <c r="N738" s="10">
        <v>750000</v>
      </c>
      <c r="O738" s="10">
        <v>172120</v>
      </c>
      <c r="P738" s="10">
        <v>325000</v>
      </c>
      <c r="Q738" s="10">
        <v>297440</v>
      </c>
      <c r="R738" s="10">
        <v>275000</v>
      </c>
      <c r="S738" s="10">
        <v>201040</v>
      </c>
      <c r="T738" s="10">
        <v>438441</v>
      </c>
      <c r="U738" s="11">
        <v>1.3857617598382486</v>
      </c>
      <c r="V738" s="10">
        <v>1575000</v>
      </c>
      <c r="W738" s="10">
        <v>1136559</v>
      </c>
    </row>
    <row r="739" spans="1:23" x14ac:dyDescent="0.25">
      <c r="A739" s="9" t="s">
        <v>2542</v>
      </c>
      <c r="B739" s="9" t="s">
        <v>2543</v>
      </c>
      <c r="C739" s="9" t="s">
        <v>2596</v>
      </c>
      <c r="D739" s="9">
        <v>26</v>
      </c>
      <c r="E739" s="9" t="s">
        <v>2066</v>
      </c>
      <c r="F739" s="9" t="s">
        <v>2597</v>
      </c>
      <c r="G739" s="9" t="s">
        <v>2598</v>
      </c>
      <c r="H739" s="10">
        <v>0</v>
      </c>
      <c r="I739" s="10">
        <v>0</v>
      </c>
      <c r="J739" s="10">
        <v>0</v>
      </c>
      <c r="K739" s="10">
        <v>0</v>
      </c>
      <c r="L739" s="10">
        <v>0</v>
      </c>
      <c r="M739" s="10">
        <v>0</v>
      </c>
      <c r="N739" s="10">
        <v>0</v>
      </c>
      <c r="O739" s="10">
        <v>0</v>
      </c>
      <c r="P739" s="10">
        <v>0</v>
      </c>
      <c r="Q739" s="10">
        <v>0</v>
      </c>
      <c r="R739" s="10">
        <v>165243.90243902439</v>
      </c>
      <c r="S739" s="10">
        <v>309926</v>
      </c>
      <c r="T739" s="10">
        <v>-144682.09756097561</v>
      </c>
      <c r="U739" s="11">
        <v>0.53317211992225366</v>
      </c>
      <c r="V739" s="10">
        <v>165243.90243902439</v>
      </c>
      <c r="W739" s="10">
        <v>309926</v>
      </c>
    </row>
    <row r="740" spans="1:23" x14ac:dyDescent="0.25">
      <c r="A740" s="9" t="s">
        <v>2542</v>
      </c>
      <c r="B740" s="9" t="s">
        <v>2543</v>
      </c>
      <c r="C740" s="9" t="s">
        <v>2599</v>
      </c>
      <c r="D740" s="9">
        <v>33</v>
      </c>
      <c r="E740" s="9" t="s">
        <v>2600</v>
      </c>
      <c r="F740" s="9" t="s">
        <v>2601</v>
      </c>
      <c r="G740" s="9" t="s">
        <v>2602</v>
      </c>
      <c r="H740" s="10">
        <v>2300000</v>
      </c>
      <c r="I740" s="10">
        <v>7040295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0</v>
      </c>
      <c r="P740" s="10">
        <v>0</v>
      </c>
      <c r="Q740" s="10">
        <v>0</v>
      </c>
      <c r="R740" s="10">
        <v>0</v>
      </c>
      <c r="S740" s="10">
        <v>0</v>
      </c>
      <c r="T740" s="10">
        <v>-4740295</v>
      </c>
      <c r="U740" s="11">
        <v>0.32669085599396047</v>
      </c>
      <c r="V740" s="10">
        <v>2300000</v>
      </c>
      <c r="W740" s="10">
        <v>7040295</v>
      </c>
    </row>
    <row r="741" spans="1:23" x14ac:dyDescent="0.25">
      <c r="A741" s="9" t="s">
        <v>2542</v>
      </c>
      <c r="B741" s="9" t="s">
        <v>2543</v>
      </c>
      <c r="C741" s="9" t="s">
        <v>244</v>
      </c>
      <c r="D741" s="9">
        <v>27</v>
      </c>
      <c r="E741" s="9" t="s">
        <v>85</v>
      </c>
      <c r="F741" s="9" t="s">
        <v>1023</v>
      </c>
      <c r="G741" s="9" t="s">
        <v>2603</v>
      </c>
      <c r="H741" s="10">
        <v>0</v>
      </c>
      <c r="I741" s="10">
        <v>0</v>
      </c>
      <c r="J741" s="10">
        <v>0</v>
      </c>
      <c r="K741" s="10">
        <v>0</v>
      </c>
      <c r="L741" s="10">
        <v>0</v>
      </c>
      <c r="M741" s="10">
        <v>0</v>
      </c>
      <c r="N741" s="10">
        <v>0</v>
      </c>
      <c r="O741" s="10">
        <v>0</v>
      </c>
      <c r="P741" s="10">
        <v>351951.21951219515</v>
      </c>
      <c r="Q741" s="10">
        <v>381540</v>
      </c>
      <c r="R741" s="10">
        <v>775000</v>
      </c>
      <c r="S741" s="10">
        <v>485672</v>
      </c>
      <c r="T741" s="10">
        <v>259739.21951219509</v>
      </c>
      <c r="U741" s="11">
        <v>1.2995106381279262</v>
      </c>
      <c r="V741" s="10">
        <v>1126951.2195121951</v>
      </c>
      <c r="W741" s="10">
        <v>867212</v>
      </c>
    </row>
    <row r="742" spans="1:23" x14ac:dyDescent="0.25">
      <c r="A742" s="9" t="s">
        <v>2542</v>
      </c>
      <c r="B742" s="9" t="s">
        <v>2543</v>
      </c>
      <c r="C742" s="9" t="s">
        <v>2604</v>
      </c>
      <c r="D742" s="9">
        <v>29</v>
      </c>
      <c r="E742" s="9" t="s">
        <v>253</v>
      </c>
      <c r="F742" s="9" t="s">
        <v>2605</v>
      </c>
      <c r="G742" s="9" t="s">
        <v>2606</v>
      </c>
      <c r="H742" s="10">
        <v>0</v>
      </c>
      <c r="I742" s="10">
        <v>0</v>
      </c>
      <c r="J742" s="10">
        <v>687803.35365853657</v>
      </c>
      <c r="K742" s="10">
        <v>845219</v>
      </c>
      <c r="L742" s="10">
        <v>700000</v>
      </c>
      <c r="M742" s="10">
        <v>3140722</v>
      </c>
      <c r="N742" s="10">
        <v>750000</v>
      </c>
      <c r="O742" s="10">
        <v>2052164</v>
      </c>
      <c r="P742" s="10">
        <v>2000000</v>
      </c>
      <c r="Q742" s="10">
        <v>2226467</v>
      </c>
      <c r="R742" s="10">
        <v>2000000</v>
      </c>
      <c r="S742" s="10">
        <v>766890</v>
      </c>
      <c r="T742" s="10">
        <v>-2893658.6463414636</v>
      </c>
      <c r="U742" s="11">
        <v>0.67960241139901123</v>
      </c>
      <c r="V742" s="10">
        <v>6137803.3536585364</v>
      </c>
      <c r="W742" s="10">
        <v>9031462</v>
      </c>
    </row>
    <row r="743" spans="1:23" x14ac:dyDescent="0.25">
      <c r="A743" s="9" t="s">
        <v>2542</v>
      </c>
      <c r="B743" s="9" t="s">
        <v>2543</v>
      </c>
      <c r="C743" s="9" t="s">
        <v>2607</v>
      </c>
      <c r="D743" s="9">
        <v>34</v>
      </c>
      <c r="E743" s="9" t="s">
        <v>2608</v>
      </c>
      <c r="F743" s="9" t="s">
        <v>2609</v>
      </c>
      <c r="G743" s="9" t="s">
        <v>2610</v>
      </c>
      <c r="H743" s="10">
        <v>1300000</v>
      </c>
      <c r="I743" s="10">
        <v>-53117</v>
      </c>
      <c r="J743" s="10">
        <v>0</v>
      </c>
      <c r="K743" s="10">
        <v>0</v>
      </c>
      <c r="L743" s="10">
        <v>0</v>
      </c>
      <c r="M743" s="10">
        <v>0</v>
      </c>
      <c r="N743" s="10">
        <v>250000</v>
      </c>
      <c r="O743" s="10">
        <v>617098</v>
      </c>
      <c r="P743" s="10">
        <v>400000</v>
      </c>
      <c r="Q743" s="10">
        <v>129040</v>
      </c>
      <c r="R743" s="10">
        <v>0</v>
      </c>
      <c r="S743" s="10">
        <v>0</v>
      </c>
      <c r="T743" s="10">
        <v>1256979</v>
      </c>
      <c r="U743" s="11">
        <v>2.8137675481695359</v>
      </c>
      <c r="V743" s="10">
        <v>1950000</v>
      </c>
      <c r="W743" s="10">
        <v>693021</v>
      </c>
    </row>
    <row r="744" spans="1:23" x14ac:dyDescent="0.25">
      <c r="A744" s="9" t="s">
        <v>2542</v>
      </c>
      <c r="B744" s="9" t="s">
        <v>2543</v>
      </c>
      <c r="C744" s="9" t="s">
        <v>2611</v>
      </c>
      <c r="D744" s="9">
        <v>25</v>
      </c>
      <c r="E744" s="9" t="s">
        <v>2612</v>
      </c>
      <c r="F744" s="9" t="s">
        <v>2613</v>
      </c>
      <c r="G744" s="9" t="s">
        <v>2614</v>
      </c>
      <c r="H744" s="10">
        <v>0</v>
      </c>
      <c r="I744" s="10">
        <v>0</v>
      </c>
      <c r="J744" s="10">
        <v>0</v>
      </c>
      <c r="K744" s="10">
        <v>0</v>
      </c>
      <c r="L744" s="10">
        <v>0</v>
      </c>
      <c r="M744" s="10">
        <v>0</v>
      </c>
      <c r="N744" s="10">
        <v>0</v>
      </c>
      <c r="O744" s="10">
        <v>0</v>
      </c>
      <c r="P744" s="10">
        <v>0</v>
      </c>
      <c r="Q744" s="10">
        <v>0</v>
      </c>
      <c r="R744" s="10">
        <v>100000</v>
      </c>
      <c r="S744" s="10">
        <v>234587</v>
      </c>
      <c r="T744" s="10">
        <v>-134587</v>
      </c>
      <c r="U744" s="11">
        <v>0.42628108121933439</v>
      </c>
      <c r="V744" s="10">
        <v>100000</v>
      </c>
      <c r="W744" s="10">
        <v>234587</v>
      </c>
    </row>
    <row r="745" spans="1:23" x14ac:dyDescent="0.25">
      <c r="A745" s="9" t="s">
        <v>2542</v>
      </c>
      <c r="B745" s="9" t="s">
        <v>2543</v>
      </c>
      <c r="C745" s="9" t="s">
        <v>2615</v>
      </c>
      <c r="D745" s="9">
        <v>38</v>
      </c>
      <c r="E745" s="9" t="s">
        <v>556</v>
      </c>
      <c r="F745" s="9" t="s">
        <v>2616</v>
      </c>
      <c r="G745" s="9" t="s">
        <v>2617</v>
      </c>
      <c r="H745" s="10">
        <v>5800000</v>
      </c>
      <c r="I745" s="10">
        <v>7791338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v>800000</v>
      </c>
      <c r="S745" s="10">
        <v>1594375</v>
      </c>
      <c r="T745" s="10">
        <v>-2785713</v>
      </c>
      <c r="U745" s="11">
        <v>0.70319644336024334</v>
      </c>
      <c r="V745" s="10">
        <v>6600000</v>
      </c>
      <c r="W745" s="10">
        <v>9385713</v>
      </c>
    </row>
    <row r="746" spans="1:23" x14ac:dyDescent="0.25">
      <c r="A746" s="9" t="s">
        <v>2618</v>
      </c>
      <c r="B746" s="9" t="s">
        <v>2619</v>
      </c>
      <c r="C746" s="9" t="s">
        <v>2620</v>
      </c>
      <c r="D746" s="9">
        <v>31</v>
      </c>
      <c r="E746" s="9" t="s">
        <v>2387</v>
      </c>
      <c r="F746" s="9" t="s">
        <v>2621</v>
      </c>
      <c r="G746" s="9" t="s">
        <v>2622</v>
      </c>
      <c r="H746" s="10">
        <v>900000</v>
      </c>
      <c r="I746" s="10">
        <v>1332602</v>
      </c>
      <c r="J746" s="10">
        <v>1600000</v>
      </c>
      <c r="K746" s="10">
        <v>2960752</v>
      </c>
      <c r="L746" s="10">
        <v>2000000</v>
      </c>
      <c r="M746" s="10">
        <v>5990500</v>
      </c>
      <c r="N746" s="10">
        <v>3000000</v>
      </c>
      <c r="O746" s="10">
        <v>7401607</v>
      </c>
      <c r="P746" s="10">
        <v>4750000</v>
      </c>
      <c r="Q746" s="10">
        <v>4552918</v>
      </c>
      <c r="R746" s="10">
        <v>6250000</v>
      </c>
      <c r="S746" s="10">
        <v>7331434</v>
      </c>
      <c r="T746" s="10">
        <v>-11069813</v>
      </c>
      <c r="U746" s="11">
        <v>0.62563804512392418</v>
      </c>
      <c r="V746" s="10">
        <v>18500000</v>
      </c>
      <c r="W746" s="10">
        <v>29569813</v>
      </c>
    </row>
    <row r="747" spans="1:23" x14ac:dyDescent="0.25">
      <c r="A747" s="9" t="s">
        <v>1302</v>
      </c>
      <c r="B747" s="9" t="s">
        <v>2623</v>
      </c>
      <c r="C747" s="9" t="s">
        <v>2624</v>
      </c>
      <c r="D747" s="9">
        <v>27</v>
      </c>
      <c r="E747" s="9" t="s">
        <v>2625</v>
      </c>
      <c r="F747" s="9" t="s">
        <v>2626</v>
      </c>
      <c r="G747" s="9" t="s">
        <v>2627</v>
      </c>
      <c r="H747" s="10">
        <v>0</v>
      </c>
      <c r="I747" s="10">
        <v>0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v>205000</v>
      </c>
      <c r="S747" s="10">
        <v>680287</v>
      </c>
      <c r="T747" s="10">
        <v>-475287</v>
      </c>
      <c r="U747" s="11">
        <v>0.30134340359289535</v>
      </c>
      <c r="V747" s="10">
        <v>205000</v>
      </c>
      <c r="W747" s="10">
        <v>680287</v>
      </c>
    </row>
    <row r="748" spans="1:23" x14ac:dyDescent="0.25">
      <c r="A748" s="9" t="s">
        <v>1302</v>
      </c>
      <c r="B748" s="9" t="s">
        <v>2623</v>
      </c>
      <c r="C748" s="9" t="s">
        <v>2628</v>
      </c>
      <c r="D748" s="9">
        <v>32</v>
      </c>
      <c r="E748" s="9" t="s">
        <v>577</v>
      </c>
      <c r="F748" s="9" t="s">
        <v>2629</v>
      </c>
      <c r="G748" s="9" t="s">
        <v>2630</v>
      </c>
      <c r="H748" s="10">
        <v>650000</v>
      </c>
      <c r="I748" s="10">
        <v>3953967</v>
      </c>
      <c r="J748" s="10">
        <v>1200000</v>
      </c>
      <c r="K748" s="10">
        <v>3004268</v>
      </c>
      <c r="L748" s="10">
        <v>1600000</v>
      </c>
      <c r="M748" s="10">
        <v>1784884</v>
      </c>
      <c r="N748" s="10">
        <v>1250000</v>
      </c>
      <c r="O748" s="10">
        <v>1225857</v>
      </c>
      <c r="P748" s="10">
        <v>1450000</v>
      </c>
      <c r="Q748" s="10">
        <v>1106666</v>
      </c>
      <c r="R748" s="10">
        <v>925000</v>
      </c>
      <c r="S748" s="10">
        <v>569719</v>
      </c>
      <c r="T748" s="10">
        <v>-4570361</v>
      </c>
      <c r="U748" s="11">
        <v>0.60753805742904832</v>
      </c>
      <c r="V748" s="10">
        <v>7075000</v>
      </c>
      <c r="W748" s="10">
        <v>11645361</v>
      </c>
    </row>
    <row r="749" spans="1:23" x14ac:dyDescent="0.25">
      <c r="A749" s="9" t="s">
        <v>1302</v>
      </c>
      <c r="B749" s="9" t="s">
        <v>2623</v>
      </c>
      <c r="C749" s="9" t="s">
        <v>2631</v>
      </c>
      <c r="D749" s="9">
        <v>34</v>
      </c>
      <c r="E749" s="9" t="s">
        <v>308</v>
      </c>
      <c r="F749" s="9" t="s">
        <v>2632</v>
      </c>
      <c r="G749" s="9" t="s">
        <v>2633</v>
      </c>
      <c r="H749" s="10">
        <v>650000</v>
      </c>
      <c r="I749" s="10">
        <v>72514</v>
      </c>
      <c r="J749" s="10">
        <v>350000</v>
      </c>
      <c r="K749" s="10">
        <v>337635</v>
      </c>
      <c r="L749" s="10">
        <v>350000</v>
      </c>
      <c r="M749" s="10">
        <v>691317</v>
      </c>
      <c r="N749" s="10">
        <v>325000</v>
      </c>
      <c r="O749" s="10">
        <v>393099</v>
      </c>
      <c r="P749" s="10">
        <v>325000</v>
      </c>
      <c r="Q749" s="10">
        <v>193920</v>
      </c>
      <c r="R749" s="10">
        <v>0</v>
      </c>
      <c r="S749" s="10">
        <v>0</v>
      </c>
      <c r="T749" s="10">
        <v>311515</v>
      </c>
      <c r="U749" s="11">
        <v>1.1844937917719138</v>
      </c>
      <c r="V749" s="10">
        <v>2000000</v>
      </c>
      <c r="W749" s="10">
        <v>1688485</v>
      </c>
    </row>
    <row r="750" spans="1:23" x14ac:dyDescent="0.25">
      <c r="A750" s="9" t="s">
        <v>1302</v>
      </c>
      <c r="B750" s="9" t="s">
        <v>2634</v>
      </c>
      <c r="C750" s="9" t="s">
        <v>2635</v>
      </c>
      <c r="D750" s="9">
        <v>30</v>
      </c>
      <c r="E750" s="9" t="s">
        <v>85</v>
      </c>
      <c r="F750" s="9" t="s">
        <v>2636</v>
      </c>
      <c r="G750" s="9" t="s">
        <v>2637</v>
      </c>
      <c r="H750" s="10">
        <v>875000</v>
      </c>
      <c r="I750" s="10">
        <v>1435523</v>
      </c>
      <c r="J750" s="10">
        <v>1900000</v>
      </c>
      <c r="K750" s="10">
        <v>1136639</v>
      </c>
      <c r="L750" s="10">
        <v>1900000</v>
      </c>
      <c r="M750" s="10">
        <v>1827567</v>
      </c>
      <c r="N750" s="10">
        <v>1100000</v>
      </c>
      <c r="O750" s="10">
        <v>7706073</v>
      </c>
      <c r="P750" s="10">
        <v>2000000</v>
      </c>
      <c r="Q750" s="10">
        <v>2481265</v>
      </c>
      <c r="R750" s="10">
        <v>2000000</v>
      </c>
      <c r="S750" s="10">
        <v>3405740</v>
      </c>
      <c r="T750" s="10">
        <v>-8217807</v>
      </c>
      <c r="U750" s="11">
        <v>0.54327265334419472</v>
      </c>
      <c r="V750" s="10">
        <v>9775000</v>
      </c>
      <c r="W750" s="10">
        <v>17992807</v>
      </c>
    </row>
    <row r="751" spans="1:23" x14ac:dyDescent="0.25">
      <c r="A751" s="9" t="s">
        <v>1302</v>
      </c>
      <c r="B751" s="9" t="s">
        <v>2634</v>
      </c>
      <c r="C751" s="9" t="s">
        <v>2638</v>
      </c>
      <c r="D751" s="9">
        <v>34</v>
      </c>
      <c r="E751" s="9" t="s">
        <v>207</v>
      </c>
      <c r="F751" s="9" t="s">
        <v>2639</v>
      </c>
      <c r="G751" s="9" t="s">
        <v>2640</v>
      </c>
      <c r="H751" s="10">
        <v>3250000</v>
      </c>
      <c r="I751" s="10">
        <v>2022327</v>
      </c>
      <c r="J751" s="10">
        <v>3250000</v>
      </c>
      <c r="K751" s="10">
        <v>489958</v>
      </c>
      <c r="L751" s="10">
        <v>2250000</v>
      </c>
      <c r="M751" s="10">
        <v>245285</v>
      </c>
      <c r="N751" s="10">
        <v>2750000</v>
      </c>
      <c r="O751" s="10">
        <v>397081</v>
      </c>
      <c r="P751" s="10">
        <v>2250000</v>
      </c>
      <c r="Q751" s="10">
        <v>0</v>
      </c>
      <c r="R751" s="10">
        <v>0</v>
      </c>
      <c r="S751" s="10">
        <v>0</v>
      </c>
      <c r="T751" s="10">
        <v>10595349</v>
      </c>
      <c r="U751" s="11">
        <v>4.3586437929266975</v>
      </c>
      <c r="V751" s="10">
        <v>13750000</v>
      </c>
      <c r="W751" s="10">
        <v>3154651</v>
      </c>
    </row>
    <row r="752" spans="1:23" x14ac:dyDescent="0.25">
      <c r="A752" s="9" t="s">
        <v>1302</v>
      </c>
      <c r="B752" s="9" t="s">
        <v>2634</v>
      </c>
      <c r="C752" s="9" t="s">
        <v>2641</v>
      </c>
      <c r="D752" s="9">
        <v>38</v>
      </c>
      <c r="E752" s="9" t="s">
        <v>2642</v>
      </c>
      <c r="F752" s="9" t="s">
        <v>2643</v>
      </c>
      <c r="G752" s="9" t="s">
        <v>2644</v>
      </c>
      <c r="H752" s="10">
        <v>7500000</v>
      </c>
      <c r="I752" s="10">
        <v>6477096</v>
      </c>
      <c r="J752" s="10">
        <v>6500000</v>
      </c>
      <c r="K752" s="10">
        <v>6576248</v>
      </c>
      <c r="L752" s="10">
        <v>4500000</v>
      </c>
      <c r="M752" s="10">
        <v>5626613</v>
      </c>
      <c r="N752" s="10">
        <v>6000000</v>
      </c>
      <c r="O752" s="10">
        <v>4188151</v>
      </c>
      <c r="P752" s="10">
        <v>4500000</v>
      </c>
      <c r="Q752" s="10">
        <v>2545929</v>
      </c>
      <c r="R752" s="10">
        <v>5000000</v>
      </c>
      <c r="S752" s="10">
        <v>1494064</v>
      </c>
      <c r="T752" s="10">
        <v>7091899</v>
      </c>
      <c r="U752" s="11">
        <v>1.263559996299999</v>
      </c>
      <c r="V752" s="10">
        <v>34000000</v>
      </c>
      <c r="W752" s="10">
        <v>26908101</v>
      </c>
    </row>
    <row r="753" spans="1:23" x14ac:dyDescent="0.25">
      <c r="A753" s="9" t="s">
        <v>1302</v>
      </c>
      <c r="B753" s="9" t="s">
        <v>2634</v>
      </c>
      <c r="C753" s="9" t="s">
        <v>2645</v>
      </c>
      <c r="D753" s="9">
        <v>35</v>
      </c>
      <c r="E753" s="9" t="s">
        <v>118</v>
      </c>
      <c r="F753" s="9" t="s">
        <v>227</v>
      </c>
      <c r="G753" s="9" t="s">
        <v>2646</v>
      </c>
      <c r="H753" s="10">
        <v>4525000</v>
      </c>
      <c r="I753" s="10">
        <v>444280</v>
      </c>
      <c r="J753" s="10">
        <v>4525000</v>
      </c>
      <c r="K753" s="10">
        <v>-375399</v>
      </c>
      <c r="L753" s="10">
        <v>3350000</v>
      </c>
      <c r="M753" s="10">
        <v>665772</v>
      </c>
      <c r="N753" s="10">
        <v>800000</v>
      </c>
      <c r="O753" s="10">
        <v>1942177</v>
      </c>
      <c r="P753" s="10">
        <v>1000000</v>
      </c>
      <c r="Q753" s="10">
        <v>541924</v>
      </c>
      <c r="R753" s="10">
        <v>1200000</v>
      </c>
      <c r="S753" s="10">
        <v>1435278</v>
      </c>
      <c r="T753" s="10">
        <v>10745968</v>
      </c>
      <c r="U753" s="11">
        <v>3.3089587695142622</v>
      </c>
      <c r="V753" s="10">
        <v>15400000</v>
      </c>
      <c r="W753" s="10">
        <v>4654032</v>
      </c>
    </row>
    <row r="754" spans="1:23" x14ac:dyDescent="0.25">
      <c r="A754" s="9" t="s">
        <v>1302</v>
      </c>
      <c r="B754" s="9" t="s">
        <v>2634</v>
      </c>
      <c r="C754" s="9" t="s">
        <v>2647</v>
      </c>
      <c r="D754" s="9">
        <v>34</v>
      </c>
      <c r="E754" s="9" t="s">
        <v>517</v>
      </c>
      <c r="F754" s="9" t="s">
        <v>2648</v>
      </c>
      <c r="G754" s="9" t="s">
        <v>2649</v>
      </c>
      <c r="H754" s="10">
        <v>800000</v>
      </c>
      <c r="I754" s="10">
        <v>112684</v>
      </c>
      <c r="J754" s="10">
        <v>250000</v>
      </c>
      <c r="K754" s="10">
        <v>16424</v>
      </c>
      <c r="L754" s="10">
        <v>250000</v>
      </c>
      <c r="M754" s="10">
        <v>13120</v>
      </c>
      <c r="N754" s="10">
        <v>250000</v>
      </c>
      <c r="O754" s="10">
        <v>137559</v>
      </c>
      <c r="P754" s="10">
        <v>250000</v>
      </c>
      <c r="Q754" s="10">
        <v>10320</v>
      </c>
      <c r="R754" s="10">
        <v>0</v>
      </c>
      <c r="S754" s="10">
        <v>0</v>
      </c>
      <c r="T754" s="10">
        <v>1509893</v>
      </c>
      <c r="U754" s="11">
        <v>6.2046072655951079</v>
      </c>
      <c r="V754" s="10">
        <v>1800000</v>
      </c>
      <c r="W754" s="10">
        <v>290107</v>
      </c>
    </row>
    <row r="755" spans="1:23" x14ac:dyDescent="0.25">
      <c r="A755" s="9" t="s">
        <v>2650</v>
      </c>
      <c r="B755" s="9" t="s">
        <v>2651</v>
      </c>
      <c r="C755" s="9" t="s">
        <v>2652</v>
      </c>
      <c r="D755" s="9">
        <v>29</v>
      </c>
      <c r="E755" s="9" t="s">
        <v>2653</v>
      </c>
      <c r="F755" s="9" t="s">
        <v>2654</v>
      </c>
      <c r="G755" s="9" t="s">
        <v>2655</v>
      </c>
      <c r="H755" s="10">
        <v>0</v>
      </c>
      <c r="I755" s="10">
        <v>0</v>
      </c>
      <c r="J755" s="10">
        <v>0</v>
      </c>
      <c r="K755" s="10">
        <v>0</v>
      </c>
      <c r="L755" s="10">
        <v>0</v>
      </c>
      <c r="M755" s="10">
        <v>0</v>
      </c>
      <c r="N755" s="10">
        <v>3000000</v>
      </c>
      <c r="O755" s="10">
        <v>25002840</v>
      </c>
      <c r="P755" s="10">
        <v>6000000</v>
      </c>
      <c r="Q755" s="10">
        <v>10715952</v>
      </c>
      <c r="R755" s="10">
        <v>7000000</v>
      </c>
      <c r="S755" s="10">
        <v>10835941</v>
      </c>
      <c r="T755" s="10">
        <v>-30554733</v>
      </c>
      <c r="U755" s="11">
        <v>0.3436814899142478</v>
      </c>
      <c r="V755" s="10">
        <v>16000000</v>
      </c>
      <c r="W755" s="10">
        <v>46554733</v>
      </c>
    </row>
    <row r="756" spans="1:23" x14ac:dyDescent="0.25">
      <c r="A756" s="9" t="s">
        <v>2650</v>
      </c>
      <c r="B756" s="9" t="s">
        <v>2651</v>
      </c>
      <c r="C756" s="9" t="s">
        <v>2656</v>
      </c>
      <c r="D756" s="9">
        <v>35</v>
      </c>
      <c r="E756" s="9" t="s">
        <v>941</v>
      </c>
      <c r="F756" s="9" t="s">
        <v>2657</v>
      </c>
      <c r="G756" s="9" t="s">
        <v>2658</v>
      </c>
      <c r="H756" s="10">
        <v>3750000</v>
      </c>
      <c r="I756" s="10">
        <v>7830094</v>
      </c>
      <c r="J756" s="10">
        <v>3600000</v>
      </c>
      <c r="K756" s="10">
        <v>5954947</v>
      </c>
      <c r="L756" s="10">
        <v>3500000</v>
      </c>
      <c r="M756" s="10">
        <v>2775922</v>
      </c>
      <c r="N756" s="10">
        <v>5000000</v>
      </c>
      <c r="O756" s="10">
        <v>5331363</v>
      </c>
      <c r="P756" s="10">
        <v>6500000</v>
      </c>
      <c r="Q756" s="10">
        <v>4484466</v>
      </c>
      <c r="R756" s="10">
        <v>2250000</v>
      </c>
      <c r="S756" s="10">
        <v>2996518</v>
      </c>
      <c r="T756" s="10">
        <v>-4773310</v>
      </c>
      <c r="U756" s="11">
        <v>0.83749499120119597</v>
      </c>
      <c r="V756" s="10">
        <v>24600000</v>
      </c>
      <c r="W756" s="10">
        <v>29373310</v>
      </c>
    </row>
    <row r="757" spans="1:23" x14ac:dyDescent="0.25">
      <c r="A757" s="9" t="s">
        <v>2659</v>
      </c>
      <c r="B757" s="9" t="s">
        <v>2660</v>
      </c>
      <c r="C757" s="9" t="s">
        <v>2661</v>
      </c>
      <c r="D757" s="9">
        <v>27</v>
      </c>
      <c r="E757" s="9" t="s">
        <v>1627</v>
      </c>
      <c r="F757" s="9" t="s">
        <v>2662</v>
      </c>
      <c r="G757" s="9" t="s">
        <v>2663</v>
      </c>
      <c r="H757" s="10">
        <v>0</v>
      </c>
      <c r="I757" s="10">
        <v>0</v>
      </c>
      <c r="J757" s="10">
        <v>0</v>
      </c>
      <c r="K757" s="10">
        <v>0</v>
      </c>
      <c r="L757" s="10">
        <v>100000</v>
      </c>
      <c r="M757" s="10">
        <v>236280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0</v>
      </c>
      <c r="T757" s="10">
        <v>-136280</v>
      </c>
      <c r="U757" s="11">
        <v>0.42322668020992044</v>
      </c>
      <c r="V757" s="10">
        <v>100000</v>
      </c>
      <c r="W757" s="10">
        <v>236280</v>
      </c>
    </row>
    <row r="758" spans="1:23" x14ac:dyDescent="0.25">
      <c r="A758" s="9" t="s">
        <v>2659</v>
      </c>
      <c r="B758" s="9" t="s">
        <v>2660</v>
      </c>
      <c r="C758" s="9" t="s">
        <v>2664</v>
      </c>
      <c r="D758" s="9">
        <v>26</v>
      </c>
      <c r="E758" s="9" t="s">
        <v>2665</v>
      </c>
      <c r="F758" s="9" t="s">
        <v>2666</v>
      </c>
      <c r="G758" s="9" t="s">
        <v>2667</v>
      </c>
      <c r="H758" s="10">
        <v>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90000</v>
      </c>
      <c r="O758" s="10">
        <v>801713</v>
      </c>
      <c r="P758" s="10">
        <v>150000</v>
      </c>
      <c r="Q758" s="10">
        <v>336030</v>
      </c>
      <c r="R758" s="10">
        <v>210000</v>
      </c>
      <c r="S758" s="10">
        <v>176560</v>
      </c>
      <c r="T758" s="10">
        <v>-864303</v>
      </c>
      <c r="U758" s="11">
        <v>0.34238680121707094</v>
      </c>
      <c r="V758" s="10">
        <v>450000</v>
      </c>
      <c r="W758" s="10">
        <v>1314303</v>
      </c>
    </row>
    <row r="759" spans="1:23" x14ac:dyDescent="0.25">
      <c r="A759" s="9" t="s">
        <v>2659</v>
      </c>
      <c r="B759" s="9" t="s">
        <v>2660</v>
      </c>
      <c r="C759" s="9" t="s">
        <v>2668</v>
      </c>
      <c r="D759" s="9">
        <v>31</v>
      </c>
      <c r="E759" s="9" t="s">
        <v>249</v>
      </c>
      <c r="F759" s="9" t="s">
        <v>2669</v>
      </c>
      <c r="G759" s="9" t="s">
        <v>2670</v>
      </c>
      <c r="H759" s="10">
        <v>0</v>
      </c>
      <c r="I759" s="10">
        <v>0</v>
      </c>
      <c r="J759" s="10">
        <v>70000</v>
      </c>
      <c r="K759" s="10">
        <v>241240</v>
      </c>
      <c r="L759" s="10">
        <v>70000</v>
      </c>
      <c r="M759" s="10">
        <v>118480</v>
      </c>
      <c r="N759" s="10">
        <v>280000</v>
      </c>
      <c r="O759" s="10">
        <v>327600</v>
      </c>
      <c r="P759" s="10">
        <v>320000</v>
      </c>
      <c r="Q759" s="10">
        <v>327380</v>
      </c>
      <c r="R759" s="10">
        <v>0</v>
      </c>
      <c r="S759" s="10">
        <v>0</v>
      </c>
      <c r="T759" s="10">
        <v>-274700</v>
      </c>
      <c r="U759" s="11">
        <v>0.7292795900266088</v>
      </c>
      <c r="V759" s="10">
        <v>740000</v>
      </c>
      <c r="W759" s="10">
        <v>1014700</v>
      </c>
    </row>
    <row r="760" spans="1:23" x14ac:dyDescent="0.25">
      <c r="A760" s="9" t="s">
        <v>2659</v>
      </c>
      <c r="B760" s="9" t="s">
        <v>2660</v>
      </c>
      <c r="C760" s="9" t="s">
        <v>2671</v>
      </c>
      <c r="D760" s="9">
        <v>29</v>
      </c>
      <c r="E760" s="9" t="s">
        <v>864</v>
      </c>
      <c r="F760" s="9" t="s">
        <v>2672</v>
      </c>
      <c r="G760" s="9" t="s">
        <v>2673</v>
      </c>
      <c r="H760" s="10">
        <v>0</v>
      </c>
      <c r="I760" s="10">
        <v>0</v>
      </c>
      <c r="J760" s="10">
        <v>1000000</v>
      </c>
      <c r="K760" s="10">
        <v>1473985</v>
      </c>
      <c r="L760" s="10">
        <v>3200000</v>
      </c>
      <c r="M760" s="10">
        <v>2234130</v>
      </c>
      <c r="N760" s="10">
        <v>3950000</v>
      </c>
      <c r="O760" s="10">
        <v>525682</v>
      </c>
      <c r="P760" s="10">
        <v>5875000</v>
      </c>
      <c r="Q760" s="10">
        <v>1795535</v>
      </c>
      <c r="R760" s="10">
        <v>5875000</v>
      </c>
      <c r="S760" s="10">
        <v>-639307</v>
      </c>
      <c r="T760" s="10">
        <v>14509975</v>
      </c>
      <c r="U760" s="11">
        <v>3.6920051391227315</v>
      </c>
      <c r="V760" s="10">
        <v>19900000</v>
      </c>
      <c r="W760" s="10">
        <v>5390025</v>
      </c>
    </row>
    <row r="761" spans="1:23" x14ac:dyDescent="0.25">
      <c r="A761" s="9" t="s">
        <v>2659</v>
      </c>
      <c r="B761" s="9" t="s">
        <v>2660</v>
      </c>
      <c r="C761" s="9" t="s">
        <v>2674</v>
      </c>
      <c r="D761" s="9">
        <v>27</v>
      </c>
      <c r="E761" s="9" t="s">
        <v>144</v>
      </c>
      <c r="F761" s="9" t="s">
        <v>2675</v>
      </c>
      <c r="G761" s="9" t="s">
        <v>2676</v>
      </c>
      <c r="H761" s="10">
        <v>0</v>
      </c>
      <c r="I761" s="10">
        <v>0</v>
      </c>
      <c r="J761" s="10">
        <v>3700000</v>
      </c>
      <c r="K761" s="10">
        <v>6452867</v>
      </c>
      <c r="L761" s="10">
        <v>3700000</v>
      </c>
      <c r="M761" s="10">
        <v>7594267</v>
      </c>
      <c r="N761" s="10">
        <v>7300000</v>
      </c>
      <c r="O761" s="10">
        <v>10407406</v>
      </c>
      <c r="P761" s="10">
        <v>9250000</v>
      </c>
      <c r="Q761" s="10">
        <v>9421090</v>
      </c>
      <c r="R761" s="10">
        <v>11000000</v>
      </c>
      <c r="S761" s="10">
        <v>7695382</v>
      </c>
      <c r="T761" s="10">
        <v>-6621012</v>
      </c>
      <c r="U761" s="11">
        <v>0.84073007411991796</v>
      </c>
      <c r="V761" s="10">
        <v>34950000</v>
      </c>
      <c r="W761" s="10">
        <v>41571012</v>
      </c>
    </row>
    <row r="762" spans="1:23" x14ac:dyDescent="0.25">
      <c r="A762" s="9" t="s">
        <v>2659</v>
      </c>
      <c r="B762" s="9" t="s">
        <v>2660</v>
      </c>
      <c r="C762" s="9" t="s">
        <v>2677</v>
      </c>
      <c r="D762" s="9">
        <v>25</v>
      </c>
      <c r="E762" s="9" t="s">
        <v>2678</v>
      </c>
      <c r="F762" s="9" t="s">
        <v>2679</v>
      </c>
      <c r="G762" s="9" t="s">
        <v>2680</v>
      </c>
      <c r="H762" s="10">
        <v>0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1450000</v>
      </c>
      <c r="O762" s="10">
        <v>2646389</v>
      </c>
      <c r="P762" s="10">
        <v>1450000</v>
      </c>
      <c r="Q762" s="10">
        <v>4942593</v>
      </c>
      <c r="R762" s="10">
        <v>1450000</v>
      </c>
      <c r="S762" s="10">
        <v>3148970</v>
      </c>
      <c r="T762" s="10">
        <v>-6387952</v>
      </c>
      <c r="U762" s="11">
        <v>0.40510518206823798</v>
      </c>
      <c r="V762" s="10">
        <v>4350000</v>
      </c>
      <c r="W762" s="10">
        <v>10737952</v>
      </c>
    </row>
    <row r="763" spans="1:23" x14ac:dyDescent="0.25">
      <c r="A763" s="9" t="s">
        <v>2681</v>
      </c>
      <c r="B763" s="9" t="s">
        <v>2682</v>
      </c>
      <c r="C763" s="9" t="s">
        <v>2683</v>
      </c>
      <c r="D763" s="9">
        <v>24</v>
      </c>
      <c r="E763" s="9" t="s">
        <v>1034</v>
      </c>
      <c r="F763" s="9" t="s">
        <v>2684</v>
      </c>
      <c r="G763" s="9" t="s">
        <v>2685</v>
      </c>
      <c r="H763" s="10">
        <v>0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0">
        <v>566463.41463414638</v>
      </c>
      <c r="S763" s="10">
        <v>2397196</v>
      </c>
      <c r="T763" s="10">
        <v>-1830732.5853658537</v>
      </c>
      <c r="U763" s="11">
        <v>0.23630250285506332</v>
      </c>
      <c r="V763" s="10">
        <v>566463.41463414638</v>
      </c>
      <c r="W763" s="10">
        <v>2397196</v>
      </c>
    </row>
    <row r="764" spans="1:23" x14ac:dyDescent="0.25">
      <c r="A764" s="9" t="s">
        <v>2681</v>
      </c>
      <c r="B764" s="9" t="s">
        <v>2682</v>
      </c>
      <c r="C764" s="9" t="s">
        <v>2515</v>
      </c>
      <c r="D764" s="9">
        <v>25</v>
      </c>
      <c r="E764" s="9" t="s">
        <v>800</v>
      </c>
      <c r="F764" s="9" t="s">
        <v>2686</v>
      </c>
      <c r="G764" s="9" t="s">
        <v>2687</v>
      </c>
      <c r="H764" s="10">
        <v>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v>775000</v>
      </c>
      <c r="S764" s="10">
        <v>2378564</v>
      </c>
      <c r="T764" s="10">
        <v>-1603564</v>
      </c>
      <c r="U764" s="11">
        <v>0.32582684342317464</v>
      </c>
      <c r="V764" s="10">
        <v>775000</v>
      </c>
      <c r="W764" s="10">
        <v>2378564</v>
      </c>
    </row>
    <row r="765" spans="1:23" x14ac:dyDescent="0.25">
      <c r="A765" s="9" t="s">
        <v>2681</v>
      </c>
      <c r="B765" s="9" t="s">
        <v>2682</v>
      </c>
      <c r="C765" s="9" t="s">
        <v>2688</v>
      </c>
      <c r="D765" s="9">
        <v>32</v>
      </c>
      <c r="E765" s="9" t="s">
        <v>304</v>
      </c>
      <c r="F765" s="9" t="s">
        <v>910</v>
      </c>
      <c r="G765" s="9" t="s">
        <v>2689</v>
      </c>
      <c r="H765" s="10">
        <v>5250000</v>
      </c>
      <c r="I765" s="10">
        <v>7254098</v>
      </c>
      <c r="J765" s="10">
        <v>5900000</v>
      </c>
      <c r="K765" s="10">
        <v>6330544</v>
      </c>
      <c r="L765" s="10">
        <v>5900000</v>
      </c>
      <c r="M765" s="10">
        <v>7957478</v>
      </c>
      <c r="N765" s="10">
        <v>7100000</v>
      </c>
      <c r="O765" s="10">
        <v>3520816</v>
      </c>
      <c r="P765" s="10">
        <v>5900000</v>
      </c>
      <c r="Q765" s="10">
        <v>9932541</v>
      </c>
      <c r="R765" s="10">
        <v>5600000</v>
      </c>
      <c r="S765" s="10">
        <v>8111433</v>
      </c>
      <c r="T765" s="10">
        <v>-7456910</v>
      </c>
      <c r="U765" s="11">
        <v>0.82701358088529198</v>
      </c>
      <c r="V765" s="10">
        <v>35650000</v>
      </c>
      <c r="W765" s="10">
        <v>43106910</v>
      </c>
    </row>
    <row r="766" spans="1:23" x14ac:dyDescent="0.25">
      <c r="A766" s="9" t="s">
        <v>2681</v>
      </c>
      <c r="B766" s="9" t="s">
        <v>2682</v>
      </c>
      <c r="C766" s="9" t="s">
        <v>2170</v>
      </c>
      <c r="D766" s="9">
        <v>30</v>
      </c>
      <c r="E766" s="9" t="s">
        <v>1019</v>
      </c>
      <c r="F766" s="9" t="s">
        <v>2690</v>
      </c>
      <c r="G766" s="9" t="s">
        <v>2691</v>
      </c>
      <c r="H766" s="10">
        <v>0</v>
      </c>
      <c r="I766" s="10">
        <v>0</v>
      </c>
      <c r="J766" s="10">
        <v>0</v>
      </c>
      <c r="K766" s="10">
        <v>0</v>
      </c>
      <c r="L766" s="10">
        <v>300000</v>
      </c>
      <c r="M766" s="10">
        <v>298046</v>
      </c>
      <c r="N766" s="10">
        <v>800000</v>
      </c>
      <c r="O766" s="10">
        <v>21360</v>
      </c>
      <c r="P766" s="10">
        <v>0</v>
      </c>
      <c r="Q766" s="10">
        <v>0</v>
      </c>
      <c r="R766" s="10">
        <v>0</v>
      </c>
      <c r="S766" s="10">
        <v>0</v>
      </c>
      <c r="T766" s="10">
        <v>780594</v>
      </c>
      <c r="U766" s="11">
        <v>3.4438927258724008</v>
      </c>
      <c r="V766" s="10">
        <v>1100000</v>
      </c>
      <c r="W766" s="10">
        <v>319406</v>
      </c>
    </row>
    <row r="767" spans="1:23" x14ac:dyDescent="0.25">
      <c r="A767" s="9" t="s">
        <v>2681</v>
      </c>
      <c r="B767" s="9" t="s">
        <v>2682</v>
      </c>
      <c r="C767" s="9" t="s">
        <v>2692</v>
      </c>
      <c r="D767" s="9">
        <v>26</v>
      </c>
      <c r="E767" s="9" t="s">
        <v>278</v>
      </c>
      <c r="F767" s="9" t="s">
        <v>2693</v>
      </c>
      <c r="G767" s="9" t="s">
        <v>2694</v>
      </c>
      <c r="H767" s="10">
        <v>0</v>
      </c>
      <c r="I767" s="10">
        <v>0</v>
      </c>
      <c r="J767" s="10">
        <v>0</v>
      </c>
      <c r="K767" s="10">
        <v>0</v>
      </c>
      <c r="L767" s="10">
        <v>0</v>
      </c>
      <c r="M767" s="10">
        <v>0</v>
      </c>
      <c r="N767" s="10">
        <v>0</v>
      </c>
      <c r="O767" s="10">
        <v>0</v>
      </c>
      <c r="P767" s="10">
        <v>2500000</v>
      </c>
      <c r="Q767" s="10">
        <v>9008042</v>
      </c>
      <c r="R767" s="10">
        <v>3500000</v>
      </c>
      <c r="S767" s="10">
        <v>5393798</v>
      </c>
      <c r="T767" s="10">
        <v>-8401840</v>
      </c>
      <c r="U767" s="11">
        <v>0.4166134327280403</v>
      </c>
      <c r="V767" s="10">
        <v>6000000</v>
      </c>
      <c r="W767" s="10">
        <v>14401840</v>
      </c>
    </row>
    <row r="768" spans="1:23" x14ac:dyDescent="0.25">
      <c r="A768" s="9" t="s">
        <v>1354</v>
      </c>
      <c r="B768" s="9" t="s">
        <v>2695</v>
      </c>
      <c r="C768" s="9" t="s">
        <v>2696</v>
      </c>
      <c r="D768" s="9">
        <v>27</v>
      </c>
      <c r="E768" s="9" t="s">
        <v>913</v>
      </c>
      <c r="F768" s="9" t="s">
        <v>2697</v>
      </c>
      <c r="G768" s="9" t="s">
        <v>2698</v>
      </c>
      <c r="H768" s="10">
        <v>0</v>
      </c>
      <c r="I768" s="10">
        <v>0</v>
      </c>
      <c r="J768" s="10">
        <v>0</v>
      </c>
      <c r="K768" s="10">
        <v>0</v>
      </c>
      <c r="L768" s="10">
        <v>0</v>
      </c>
      <c r="M768" s="10">
        <v>0</v>
      </c>
      <c r="N768" s="10">
        <v>750000</v>
      </c>
      <c r="O768" s="10">
        <v>2269630</v>
      </c>
      <c r="P768" s="10">
        <v>850000</v>
      </c>
      <c r="Q768" s="10">
        <v>-962095</v>
      </c>
      <c r="R768" s="10">
        <v>3045000</v>
      </c>
      <c r="S768" s="10">
        <v>-323903</v>
      </c>
      <c r="T768" s="10">
        <v>3661368</v>
      </c>
      <c r="U768" s="11">
        <v>4.7222945166485024</v>
      </c>
      <c r="V768" s="10">
        <v>4645000</v>
      </c>
      <c r="W768" s="10">
        <v>983632</v>
      </c>
    </row>
    <row r="769" spans="1:23" x14ac:dyDescent="0.25">
      <c r="A769" s="9" t="s">
        <v>2699</v>
      </c>
      <c r="B769" s="9" t="s">
        <v>2700</v>
      </c>
      <c r="C769" s="9" t="s">
        <v>2701</v>
      </c>
      <c r="D769" s="9">
        <v>26</v>
      </c>
      <c r="E769" s="9" t="s">
        <v>2702</v>
      </c>
      <c r="F769" s="9" t="s">
        <v>1398</v>
      </c>
      <c r="G769" s="9" t="s">
        <v>2703</v>
      </c>
      <c r="H769" s="10">
        <v>0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0">
        <v>0</v>
      </c>
      <c r="O769" s="10">
        <v>0</v>
      </c>
      <c r="P769" s="10">
        <v>750000</v>
      </c>
      <c r="Q769" s="10">
        <v>-633475</v>
      </c>
      <c r="R769" s="10">
        <v>850000</v>
      </c>
      <c r="S769" s="10">
        <v>-1216781</v>
      </c>
      <c r="T769" s="10">
        <v>3450256</v>
      </c>
      <c r="U769" s="11">
        <v>-0.86474520282598732</v>
      </c>
      <c r="V769" s="10">
        <v>1600000</v>
      </c>
      <c r="W769" s="10">
        <v>-1850256</v>
      </c>
    </row>
    <row r="770" spans="1:23" x14ac:dyDescent="0.25">
      <c r="A770" s="9" t="s">
        <v>2699</v>
      </c>
      <c r="B770" s="9" t="s">
        <v>2700</v>
      </c>
      <c r="C770" s="9" t="s">
        <v>580</v>
      </c>
      <c r="D770" s="9">
        <v>29</v>
      </c>
      <c r="E770" s="9" t="s">
        <v>61</v>
      </c>
      <c r="F770" s="9" t="s">
        <v>2704</v>
      </c>
      <c r="G770" s="9" t="s">
        <v>2705</v>
      </c>
      <c r="H770" s="10">
        <v>0</v>
      </c>
      <c r="I770" s="10">
        <v>0</v>
      </c>
      <c r="J770" s="10">
        <v>0</v>
      </c>
      <c r="K770" s="10">
        <v>0</v>
      </c>
      <c r="L770" s="10">
        <v>85000</v>
      </c>
      <c r="M770" s="10">
        <v>73120</v>
      </c>
      <c r="N770" s="10">
        <v>0</v>
      </c>
      <c r="O770" s="10">
        <v>0</v>
      </c>
      <c r="P770" s="10">
        <v>130000</v>
      </c>
      <c r="Q770" s="10">
        <v>650299</v>
      </c>
      <c r="R770" s="10">
        <v>300000</v>
      </c>
      <c r="S770" s="10">
        <v>209400</v>
      </c>
      <c r="T770" s="10">
        <v>-417819</v>
      </c>
      <c r="U770" s="11">
        <v>0.55208995528607374</v>
      </c>
      <c r="V770" s="10">
        <v>515000</v>
      </c>
      <c r="W770" s="10">
        <v>932819</v>
      </c>
    </row>
    <row r="771" spans="1:23" x14ac:dyDescent="0.25">
      <c r="A771" s="9" t="s">
        <v>2706</v>
      </c>
      <c r="B771" s="9" t="s">
        <v>2707</v>
      </c>
      <c r="C771" s="9" t="s">
        <v>2708</v>
      </c>
      <c r="D771" s="9">
        <v>31</v>
      </c>
      <c r="E771" s="9" t="s">
        <v>1019</v>
      </c>
      <c r="F771" s="9" t="s">
        <v>2709</v>
      </c>
      <c r="G771" s="9" t="s">
        <v>2710</v>
      </c>
      <c r="H771" s="10">
        <v>1850000</v>
      </c>
      <c r="I771" s="10">
        <v>2491845</v>
      </c>
      <c r="J771" s="10">
        <v>2800000</v>
      </c>
      <c r="K771" s="10">
        <v>4891765</v>
      </c>
      <c r="L771" s="10">
        <v>2400000</v>
      </c>
      <c r="M771" s="10">
        <v>3542411</v>
      </c>
      <c r="N771" s="10">
        <v>2000000</v>
      </c>
      <c r="O771" s="10">
        <v>370705</v>
      </c>
      <c r="P771" s="10">
        <v>3000000</v>
      </c>
      <c r="Q771" s="10">
        <v>630300</v>
      </c>
      <c r="R771" s="10">
        <v>4800000</v>
      </c>
      <c r="S771" s="10">
        <v>2512711</v>
      </c>
      <c r="T771" s="10">
        <v>2410263</v>
      </c>
      <c r="U771" s="11">
        <v>1.1669187603624636</v>
      </c>
      <c r="V771" s="10">
        <v>16850000</v>
      </c>
      <c r="W771" s="10">
        <v>14439737</v>
      </c>
    </row>
    <row r="772" spans="1:23" x14ac:dyDescent="0.25">
      <c r="A772" s="9" t="s">
        <v>2706</v>
      </c>
      <c r="B772" s="9" t="s">
        <v>2707</v>
      </c>
      <c r="C772" s="9" t="s">
        <v>2711</v>
      </c>
      <c r="D772" s="9">
        <v>27</v>
      </c>
      <c r="E772" s="9" t="s">
        <v>2712</v>
      </c>
      <c r="F772" s="9" t="s">
        <v>2713</v>
      </c>
      <c r="G772" s="9" t="s">
        <v>2714</v>
      </c>
      <c r="H772" s="10">
        <v>0</v>
      </c>
      <c r="I772" s="10">
        <v>0</v>
      </c>
      <c r="J772" s="10">
        <v>0</v>
      </c>
      <c r="K772" s="10">
        <v>0</v>
      </c>
      <c r="L772" s="10">
        <v>0</v>
      </c>
      <c r="M772" s="10">
        <v>0</v>
      </c>
      <c r="N772" s="10">
        <v>70000</v>
      </c>
      <c r="O772" s="10">
        <v>214859</v>
      </c>
      <c r="P772" s="10">
        <v>0</v>
      </c>
      <c r="Q772" s="10">
        <v>0</v>
      </c>
      <c r="R772" s="10">
        <v>0</v>
      </c>
      <c r="S772" s="10">
        <v>0</v>
      </c>
      <c r="T772" s="10">
        <v>-144859</v>
      </c>
      <c r="U772" s="11">
        <v>0.32579505629273153</v>
      </c>
      <c r="V772" s="10">
        <v>70000</v>
      </c>
      <c r="W772" s="10">
        <v>214859</v>
      </c>
    </row>
    <row r="773" spans="1:23" x14ac:dyDescent="0.25">
      <c r="A773" s="9" t="s">
        <v>2706</v>
      </c>
      <c r="B773" s="9" t="s">
        <v>2707</v>
      </c>
      <c r="C773" s="9" t="s">
        <v>2715</v>
      </c>
      <c r="D773" s="9">
        <v>32</v>
      </c>
      <c r="E773" s="9" t="s">
        <v>714</v>
      </c>
      <c r="F773" s="9" t="s">
        <v>1709</v>
      </c>
      <c r="G773" s="9" t="s">
        <v>2716</v>
      </c>
      <c r="H773" s="10">
        <v>800000</v>
      </c>
      <c r="I773" s="10">
        <v>166668</v>
      </c>
      <c r="J773" s="10">
        <v>775000</v>
      </c>
      <c r="K773" s="10">
        <v>540031</v>
      </c>
      <c r="L773" s="10">
        <v>700000</v>
      </c>
      <c r="M773" s="10">
        <v>936033</v>
      </c>
      <c r="N773" s="10">
        <v>900000</v>
      </c>
      <c r="O773" s="10">
        <v>8237644</v>
      </c>
      <c r="P773" s="10">
        <v>2550000</v>
      </c>
      <c r="Q773" s="10">
        <v>1140821</v>
      </c>
      <c r="R773" s="10">
        <v>2950000</v>
      </c>
      <c r="S773" s="10">
        <v>1059008</v>
      </c>
      <c r="T773" s="10">
        <v>-3405205</v>
      </c>
      <c r="U773" s="11">
        <v>0.71811695248549179</v>
      </c>
      <c r="V773" s="10">
        <v>8675000</v>
      </c>
      <c r="W773" s="10">
        <v>12080205</v>
      </c>
    </row>
    <row r="774" spans="1:23" x14ac:dyDescent="0.25">
      <c r="A774" s="9" t="s">
        <v>2706</v>
      </c>
      <c r="B774" s="9" t="s">
        <v>2707</v>
      </c>
      <c r="C774" s="9" t="s">
        <v>2717</v>
      </c>
      <c r="D774" s="9">
        <v>32</v>
      </c>
      <c r="E774" s="9" t="s">
        <v>2718</v>
      </c>
      <c r="F774" s="9" t="s">
        <v>2719</v>
      </c>
      <c r="G774" s="9" t="s">
        <v>2720</v>
      </c>
      <c r="H774" s="10">
        <v>0</v>
      </c>
      <c r="I774" s="10">
        <v>0</v>
      </c>
      <c r="J774" s="10">
        <v>850000</v>
      </c>
      <c r="K774" s="10">
        <v>413858</v>
      </c>
      <c r="L774" s="10">
        <v>750000</v>
      </c>
      <c r="M774" s="10">
        <v>1554823</v>
      </c>
      <c r="N774" s="10">
        <v>1000000</v>
      </c>
      <c r="O774" s="10">
        <v>2079260</v>
      </c>
      <c r="P774" s="10">
        <v>1500000</v>
      </c>
      <c r="Q774" s="10">
        <v>3748614</v>
      </c>
      <c r="R774" s="10">
        <v>2000000</v>
      </c>
      <c r="S774" s="10">
        <v>2464086</v>
      </c>
      <c r="T774" s="10">
        <v>-4160641</v>
      </c>
      <c r="U774" s="11">
        <v>0.59450476826935084</v>
      </c>
      <c r="V774" s="10">
        <v>6100000</v>
      </c>
      <c r="W774" s="10">
        <v>10260641</v>
      </c>
    </row>
    <row r="775" spans="1:23" x14ac:dyDescent="0.25">
      <c r="A775" s="9" t="s">
        <v>2706</v>
      </c>
      <c r="B775" s="9" t="s">
        <v>2707</v>
      </c>
      <c r="C775" s="9" t="s">
        <v>2721</v>
      </c>
      <c r="D775" s="9">
        <v>29</v>
      </c>
      <c r="E775" s="9" t="s">
        <v>2722</v>
      </c>
      <c r="F775" s="9" t="s">
        <v>2723</v>
      </c>
      <c r="G775" s="9" t="s">
        <v>2724</v>
      </c>
      <c r="H775" s="10">
        <v>0</v>
      </c>
      <c r="I775" s="10">
        <v>0</v>
      </c>
      <c r="J775" s="10">
        <v>2400000</v>
      </c>
      <c r="K775" s="10">
        <v>3270584</v>
      </c>
      <c r="L775" s="10">
        <v>2400000</v>
      </c>
      <c r="M775" s="10">
        <v>2132043</v>
      </c>
      <c r="N775" s="10">
        <v>2300000</v>
      </c>
      <c r="O775" s="10">
        <v>5932448</v>
      </c>
      <c r="P775" s="10">
        <v>5000000</v>
      </c>
      <c r="Q775" s="10">
        <v>6735022</v>
      </c>
      <c r="R775" s="10">
        <v>5000000</v>
      </c>
      <c r="S775" s="10">
        <v>5737443</v>
      </c>
      <c r="T775" s="10">
        <v>-6707540</v>
      </c>
      <c r="U775" s="11">
        <v>0.71825984541031962</v>
      </c>
      <c r="V775" s="10">
        <v>17100000</v>
      </c>
      <c r="W775" s="10">
        <v>23807540</v>
      </c>
    </row>
    <row r="776" spans="1:23" x14ac:dyDescent="0.25">
      <c r="A776" s="9" t="s">
        <v>2706</v>
      </c>
      <c r="B776" s="9" t="s">
        <v>2707</v>
      </c>
      <c r="C776" s="9" t="s">
        <v>2725</v>
      </c>
      <c r="D776" s="9">
        <v>26</v>
      </c>
      <c r="E776" s="9" t="s">
        <v>2726</v>
      </c>
      <c r="F776" s="9" t="s">
        <v>2727</v>
      </c>
      <c r="G776" s="9" t="s">
        <v>2728</v>
      </c>
      <c r="H776" s="10">
        <v>0</v>
      </c>
      <c r="I776" s="10">
        <v>0</v>
      </c>
      <c r="J776" s="10">
        <v>0</v>
      </c>
      <c r="K776" s="10">
        <v>0</v>
      </c>
      <c r="L776" s="10">
        <v>0</v>
      </c>
      <c r="M776" s="10">
        <v>0</v>
      </c>
      <c r="N776" s="10">
        <v>0</v>
      </c>
      <c r="O776" s="10">
        <v>0</v>
      </c>
      <c r="P776" s="10">
        <v>800000</v>
      </c>
      <c r="Q776" s="10">
        <v>197425</v>
      </c>
      <c r="R776" s="10">
        <v>900000</v>
      </c>
      <c r="S776" s="10">
        <v>1632404</v>
      </c>
      <c r="T776" s="10">
        <v>-129829</v>
      </c>
      <c r="U776" s="11">
        <v>0.92904856136830272</v>
      </c>
      <c r="V776" s="10">
        <v>1700000</v>
      </c>
      <c r="W776" s="10">
        <v>1829829</v>
      </c>
    </row>
    <row r="777" spans="1:23" x14ac:dyDescent="0.25">
      <c r="A777" s="9" t="s">
        <v>2706</v>
      </c>
      <c r="B777" s="9" t="s">
        <v>2707</v>
      </c>
      <c r="C777" s="9" t="s">
        <v>2729</v>
      </c>
      <c r="D777" s="9">
        <v>28</v>
      </c>
      <c r="E777" s="9" t="s">
        <v>1019</v>
      </c>
      <c r="F777" s="9" t="s">
        <v>2730</v>
      </c>
      <c r="G777" s="9" t="s">
        <v>2731</v>
      </c>
      <c r="H777" s="10">
        <v>0</v>
      </c>
      <c r="I777" s="10">
        <v>0</v>
      </c>
      <c r="J777" s="10">
        <v>0</v>
      </c>
      <c r="K777" s="10">
        <v>0</v>
      </c>
      <c r="L777" s="10">
        <v>0</v>
      </c>
      <c r="M777" s="10">
        <v>0</v>
      </c>
      <c r="N777" s="10">
        <v>900000</v>
      </c>
      <c r="O777" s="10">
        <v>228079</v>
      </c>
      <c r="P777" s="10">
        <v>1200000</v>
      </c>
      <c r="Q777" s="10">
        <v>726704</v>
      </c>
      <c r="R777" s="10">
        <v>608536.58536585374</v>
      </c>
      <c r="S777" s="10">
        <v>1455446</v>
      </c>
      <c r="T777" s="10">
        <v>298307.58536585374</v>
      </c>
      <c r="U777" s="11">
        <v>1.1237673206014258</v>
      </c>
      <c r="V777" s="10">
        <v>2708536.5853658537</v>
      </c>
      <c r="W777" s="10">
        <v>2410229</v>
      </c>
    </row>
    <row r="778" spans="1:23" x14ac:dyDescent="0.25">
      <c r="A778" s="9" t="s">
        <v>2732</v>
      </c>
      <c r="B778" s="9" t="s">
        <v>2732</v>
      </c>
      <c r="C778" s="9" t="s">
        <v>2733</v>
      </c>
      <c r="D778" s="9">
        <v>31</v>
      </c>
      <c r="E778" s="9" t="s">
        <v>2734</v>
      </c>
      <c r="F778" s="9" t="s">
        <v>2735</v>
      </c>
      <c r="G778" s="9" t="s">
        <v>2736</v>
      </c>
      <c r="H778" s="10">
        <v>5500000</v>
      </c>
      <c r="I778" s="10">
        <v>6323274</v>
      </c>
      <c r="J778" s="10">
        <v>5350000</v>
      </c>
      <c r="K778" s="10">
        <v>9451643</v>
      </c>
      <c r="L778" s="10">
        <v>5150000</v>
      </c>
      <c r="M778" s="10">
        <v>4656876</v>
      </c>
      <c r="N778" s="10">
        <v>4750000</v>
      </c>
      <c r="O778" s="10">
        <v>13403785</v>
      </c>
      <c r="P778" s="10">
        <v>8000000</v>
      </c>
      <c r="Q778" s="10">
        <v>11301826</v>
      </c>
      <c r="R778" s="10">
        <v>10000000</v>
      </c>
      <c r="S778" s="10">
        <v>11116432</v>
      </c>
      <c r="T778" s="10">
        <v>-17503836</v>
      </c>
      <c r="U778" s="11">
        <v>0.68884191293194652</v>
      </c>
      <c r="V778" s="10">
        <v>38750000</v>
      </c>
      <c r="W778" s="10">
        <v>56253836</v>
      </c>
    </row>
    <row r="779" spans="1:23" x14ac:dyDescent="0.25">
      <c r="A779" s="9" t="s">
        <v>2737</v>
      </c>
      <c r="B779" s="9" t="s">
        <v>2738</v>
      </c>
      <c r="C779" s="9" t="s">
        <v>774</v>
      </c>
      <c r="D779" s="9">
        <v>28</v>
      </c>
      <c r="E779" s="9" t="s">
        <v>1231</v>
      </c>
      <c r="F779" s="9" t="s">
        <v>2739</v>
      </c>
      <c r="G779" s="9" t="s">
        <v>2740</v>
      </c>
      <c r="H779" s="10">
        <v>0</v>
      </c>
      <c r="I779" s="10">
        <v>0</v>
      </c>
      <c r="J779" s="10">
        <v>640000.00000000012</v>
      </c>
      <c r="K779" s="10">
        <v>265760</v>
      </c>
      <c r="L779" s="10">
        <v>642926.82926829276</v>
      </c>
      <c r="M779" s="10">
        <v>213540</v>
      </c>
      <c r="N779" s="10">
        <v>689024.39024390245</v>
      </c>
      <c r="O779" s="10">
        <v>427616</v>
      </c>
      <c r="P779" s="10">
        <v>691463.41463414638</v>
      </c>
      <c r="Q779" s="10">
        <v>1238371</v>
      </c>
      <c r="R779" s="10">
        <v>775000</v>
      </c>
      <c r="S779" s="10">
        <v>3300778</v>
      </c>
      <c r="T779" s="10">
        <v>-2007650.3658536584</v>
      </c>
      <c r="U779" s="11">
        <v>0.63135761951910996</v>
      </c>
      <c r="V779" s="10">
        <v>3438414.6341463416</v>
      </c>
      <c r="W779" s="10">
        <v>5446065</v>
      </c>
    </row>
    <row r="780" spans="1:23" x14ac:dyDescent="0.25">
      <c r="A780" s="9" t="s">
        <v>2737</v>
      </c>
      <c r="B780" s="9" t="s">
        <v>2738</v>
      </c>
      <c r="C780" s="9" t="s">
        <v>976</v>
      </c>
      <c r="D780" s="9">
        <v>25</v>
      </c>
      <c r="E780" s="9" t="s">
        <v>1545</v>
      </c>
      <c r="F780" s="9" t="s">
        <v>2741</v>
      </c>
      <c r="G780" s="9" t="s">
        <v>2742</v>
      </c>
      <c r="H780" s="10">
        <v>0</v>
      </c>
      <c r="I780" s="10">
        <v>0</v>
      </c>
      <c r="J780" s="10">
        <v>0</v>
      </c>
      <c r="K780" s="10">
        <v>0</v>
      </c>
      <c r="L780" s="10">
        <v>0</v>
      </c>
      <c r="M780" s="10">
        <v>0</v>
      </c>
      <c r="N780" s="10">
        <v>0</v>
      </c>
      <c r="O780" s="10">
        <v>0</v>
      </c>
      <c r="P780" s="10">
        <v>0</v>
      </c>
      <c r="Q780" s="10">
        <v>0</v>
      </c>
      <c r="R780" s="10">
        <v>98353.658536585368</v>
      </c>
      <c r="S780" s="10">
        <v>108471</v>
      </c>
      <c r="T780" s="10">
        <v>-10117.341463414632</v>
      </c>
      <c r="U780" s="11">
        <v>0.90672768331245557</v>
      </c>
      <c r="V780" s="10">
        <v>98353.658536585368</v>
      </c>
      <c r="W780" s="10">
        <v>108471</v>
      </c>
    </row>
    <row r="781" spans="1:23" x14ac:dyDescent="0.25">
      <c r="A781" s="9" t="s">
        <v>2737</v>
      </c>
      <c r="B781" s="9" t="s">
        <v>2738</v>
      </c>
      <c r="C781" s="9" t="s">
        <v>2743</v>
      </c>
      <c r="D781" s="9">
        <v>25</v>
      </c>
      <c r="E781" s="9" t="s">
        <v>2744</v>
      </c>
      <c r="F781" s="9" t="s">
        <v>2745</v>
      </c>
      <c r="G781" s="9" t="s">
        <v>2746</v>
      </c>
      <c r="H781" s="10">
        <v>0</v>
      </c>
      <c r="I781" s="10">
        <v>0</v>
      </c>
      <c r="J781" s="10">
        <v>0</v>
      </c>
      <c r="K781" s="10">
        <v>0</v>
      </c>
      <c r="L781" s="10">
        <v>0</v>
      </c>
      <c r="M781" s="10">
        <v>0</v>
      </c>
      <c r="N781" s="10">
        <v>0</v>
      </c>
      <c r="O781" s="10">
        <v>0</v>
      </c>
      <c r="P781" s="10">
        <v>472062.5</v>
      </c>
      <c r="Q781" s="10">
        <v>4266228</v>
      </c>
      <c r="R781" s="10">
        <v>2500000</v>
      </c>
      <c r="S781" s="10">
        <v>692027</v>
      </c>
      <c r="T781" s="10">
        <v>-1986192.5</v>
      </c>
      <c r="U781" s="11">
        <v>0.59941703280690484</v>
      </c>
      <c r="V781" s="10">
        <v>2972062.5</v>
      </c>
      <c r="W781" s="10">
        <v>4958255</v>
      </c>
    </row>
    <row r="782" spans="1:23" x14ac:dyDescent="0.25">
      <c r="A782" s="9" t="s">
        <v>2737</v>
      </c>
      <c r="B782" s="9" t="s">
        <v>2738</v>
      </c>
      <c r="C782" s="9" t="s">
        <v>2747</v>
      </c>
      <c r="D782" s="9">
        <v>26</v>
      </c>
      <c r="E782" s="9" t="s">
        <v>1102</v>
      </c>
      <c r="F782" s="9" t="s">
        <v>2748</v>
      </c>
      <c r="G782" s="9" t="s">
        <v>2749</v>
      </c>
      <c r="H782" s="10">
        <v>0</v>
      </c>
      <c r="I782" s="10">
        <v>0</v>
      </c>
      <c r="J782" s="10">
        <v>0</v>
      </c>
      <c r="K782" s="10">
        <v>0</v>
      </c>
      <c r="L782" s="10">
        <v>0</v>
      </c>
      <c r="M782" s="10">
        <v>0</v>
      </c>
      <c r="N782" s="10">
        <v>0</v>
      </c>
      <c r="O782" s="10">
        <v>0</v>
      </c>
      <c r="P782" s="10">
        <v>2700000</v>
      </c>
      <c r="Q782" s="10">
        <v>4576401</v>
      </c>
      <c r="R782" s="10">
        <v>1482450</v>
      </c>
      <c r="S782" s="10">
        <v>1403013</v>
      </c>
      <c r="T782" s="10">
        <v>-1796964</v>
      </c>
      <c r="U782" s="11">
        <v>0.69947489837632915</v>
      </c>
      <c r="V782" s="10">
        <v>4182450</v>
      </c>
      <c r="W782" s="10">
        <v>5979414</v>
      </c>
    </row>
    <row r="783" spans="1:23" x14ac:dyDescent="0.25">
      <c r="A783" s="9" t="s">
        <v>2737</v>
      </c>
      <c r="B783" s="9" t="s">
        <v>2738</v>
      </c>
      <c r="C783" s="9" t="s">
        <v>2750</v>
      </c>
      <c r="D783" s="9">
        <v>25</v>
      </c>
      <c r="E783" s="9" t="s">
        <v>2751</v>
      </c>
      <c r="F783" s="9" t="s">
        <v>2752</v>
      </c>
      <c r="G783" s="9" t="s">
        <v>2753</v>
      </c>
      <c r="H783" s="10">
        <v>0</v>
      </c>
      <c r="I783" s="10">
        <v>0</v>
      </c>
      <c r="J783" s="10">
        <v>0</v>
      </c>
      <c r="K783" s="10">
        <v>0</v>
      </c>
      <c r="L783" s="10">
        <v>0</v>
      </c>
      <c r="M783" s="10">
        <v>0</v>
      </c>
      <c r="N783" s="10">
        <v>0</v>
      </c>
      <c r="O783" s="10">
        <v>0</v>
      </c>
      <c r="P783" s="10">
        <v>0</v>
      </c>
      <c r="Q783" s="10">
        <v>0</v>
      </c>
      <c r="R783" s="10">
        <v>110000</v>
      </c>
      <c r="S783" s="10">
        <v>98712</v>
      </c>
      <c r="T783" s="10">
        <v>11288</v>
      </c>
      <c r="U783" s="11">
        <v>1.1143528648999108</v>
      </c>
      <c r="V783" s="10">
        <v>110000</v>
      </c>
      <c r="W783" s="10">
        <v>98712</v>
      </c>
    </row>
    <row r="784" spans="1:23" x14ac:dyDescent="0.25">
      <c r="A784" s="9" t="s">
        <v>2737</v>
      </c>
      <c r="B784" s="9" t="s">
        <v>2738</v>
      </c>
      <c r="C784" s="9" t="s">
        <v>214</v>
      </c>
      <c r="D784" s="9">
        <v>29</v>
      </c>
      <c r="E784" s="9" t="s">
        <v>2754</v>
      </c>
      <c r="F784" s="9" t="s">
        <v>2639</v>
      </c>
      <c r="G784" s="9" t="s">
        <v>2755</v>
      </c>
      <c r="H784" s="10">
        <v>0</v>
      </c>
      <c r="I784" s="10">
        <v>0</v>
      </c>
      <c r="J784" s="10">
        <v>750000</v>
      </c>
      <c r="K784" s="10">
        <v>1193218</v>
      </c>
      <c r="L784" s="10">
        <v>800000</v>
      </c>
      <c r="M784" s="10">
        <v>2014291</v>
      </c>
      <c r="N784" s="10">
        <v>1500000</v>
      </c>
      <c r="O784" s="10">
        <v>6502261</v>
      </c>
      <c r="P784" s="10">
        <v>2250000</v>
      </c>
      <c r="Q784" s="10">
        <v>4030814</v>
      </c>
      <c r="R784" s="10">
        <v>4500000</v>
      </c>
      <c r="S784" s="10">
        <v>6628050</v>
      </c>
      <c r="T784" s="10">
        <v>-10568634</v>
      </c>
      <c r="U784" s="11">
        <v>0.481131920775836</v>
      </c>
      <c r="V784" s="10">
        <v>9800000</v>
      </c>
      <c r="W784" s="10">
        <v>20368634</v>
      </c>
    </row>
    <row r="785" spans="1:23" x14ac:dyDescent="0.25">
      <c r="A785" s="9" t="s">
        <v>2737</v>
      </c>
      <c r="B785" s="9" t="s">
        <v>2738</v>
      </c>
      <c r="C785" s="9" t="s">
        <v>2756</v>
      </c>
      <c r="D785" s="9">
        <v>31</v>
      </c>
      <c r="E785" s="9" t="s">
        <v>1342</v>
      </c>
      <c r="F785" s="9" t="s">
        <v>2757</v>
      </c>
      <c r="G785" s="9" t="s">
        <v>2758</v>
      </c>
      <c r="H785" s="10">
        <v>650000</v>
      </c>
      <c r="I785" s="10">
        <v>4181634</v>
      </c>
      <c r="J785" s="10">
        <v>3450000</v>
      </c>
      <c r="K785" s="10">
        <v>1885094</v>
      </c>
      <c r="L785" s="10">
        <v>2500000</v>
      </c>
      <c r="M785" s="10">
        <v>1942111</v>
      </c>
      <c r="N785" s="10">
        <v>3650000</v>
      </c>
      <c r="O785" s="10">
        <v>2180504</v>
      </c>
      <c r="P785" s="10">
        <v>2775000</v>
      </c>
      <c r="Q785" s="10">
        <v>2486229</v>
      </c>
      <c r="R785" s="10">
        <v>3500000</v>
      </c>
      <c r="S785" s="10">
        <v>3198556</v>
      </c>
      <c r="T785" s="10">
        <v>650872</v>
      </c>
      <c r="U785" s="11">
        <v>1.0410020632314418</v>
      </c>
      <c r="V785" s="10">
        <v>16525000</v>
      </c>
      <c r="W785" s="10">
        <v>15874128</v>
      </c>
    </row>
    <row r="786" spans="1:23" x14ac:dyDescent="0.25">
      <c r="A786" s="9" t="s">
        <v>2737</v>
      </c>
      <c r="B786" s="9" t="s">
        <v>2738</v>
      </c>
      <c r="C786" s="9" t="s">
        <v>1698</v>
      </c>
      <c r="D786" s="9">
        <v>28</v>
      </c>
      <c r="E786" s="9" t="s">
        <v>556</v>
      </c>
      <c r="F786" s="9" t="s">
        <v>2759</v>
      </c>
      <c r="G786" s="9" t="s">
        <v>2760</v>
      </c>
      <c r="H786" s="10">
        <v>0</v>
      </c>
      <c r="I786" s="10">
        <v>0</v>
      </c>
      <c r="J786" s="10">
        <v>0</v>
      </c>
      <c r="K786" s="10">
        <v>0</v>
      </c>
      <c r="L786" s="10">
        <v>70000</v>
      </c>
      <c r="M786" s="10">
        <v>0</v>
      </c>
      <c r="N786" s="10">
        <v>70000</v>
      </c>
      <c r="O786" s="10">
        <v>-167824</v>
      </c>
      <c r="P786" s="10">
        <v>0</v>
      </c>
      <c r="Q786" s="10">
        <v>0</v>
      </c>
      <c r="R786" s="10">
        <v>0</v>
      </c>
      <c r="S786" s="10">
        <v>0</v>
      </c>
      <c r="T786" s="10">
        <v>307824</v>
      </c>
      <c r="U786" s="11">
        <v>-0.83420726475355134</v>
      </c>
      <c r="V786" s="10">
        <v>140000</v>
      </c>
      <c r="W786" s="10">
        <v>-167824</v>
      </c>
    </row>
    <row r="787" spans="1:23" x14ac:dyDescent="0.25">
      <c r="A787" s="9" t="s">
        <v>2737</v>
      </c>
      <c r="B787" s="9" t="s">
        <v>2738</v>
      </c>
      <c r="C787" s="9" t="s">
        <v>2761</v>
      </c>
      <c r="D787" s="9">
        <v>25</v>
      </c>
      <c r="E787" s="9" t="s">
        <v>2762</v>
      </c>
      <c r="F787" s="9" t="s">
        <v>2763</v>
      </c>
      <c r="G787" s="9" t="s">
        <v>2764</v>
      </c>
      <c r="H787" s="10">
        <v>0</v>
      </c>
      <c r="I787" s="10">
        <v>0</v>
      </c>
      <c r="J787" s="10">
        <v>0</v>
      </c>
      <c r="K787" s="10">
        <v>0</v>
      </c>
      <c r="L787" s="10">
        <v>0</v>
      </c>
      <c r="M787" s="10">
        <v>0</v>
      </c>
      <c r="N787" s="10">
        <v>0</v>
      </c>
      <c r="O787" s="10">
        <v>0</v>
      </c>
      <c r="P787" s="10">
        <v>1250000</v>
      </c>
      <c r="Q787" s="10">
        <v>4417039</v>
      </c>
      <c r="R787" s="10">
        <v>1750000</v>
      </c>
      <c r="S787" s="10">
        <v>5101924</v>
      </c>
      <c r="T787" s="10">
        <v>-6518963</v>
      </c>
      <c r="U787" s="11">
        <v>0.31516038039017485</v>
      </c>
      <c r="V787" s="10">
        <v>3000000</v>
      </c>
      <c r="W787" s="10">
        <v>9518963</v>
      </c>
    </row>
    <row r="788" spans="1:23" x14ac:dyDescent="0.25">
      <c r="A788" s="9" t="s">
        <v>2737</v>
      </c>
      <c r="B788" s="9" t="s">
        <v>2738</v>
      </c>
      <c r="C788" s="9" t="s">
        <v>2765</v>
      </c>
      <c r="D788" s="9">
        <v>33</v>
      </c>
      <c r="E788" s="9" t="s">
        <v>211</v>
      </c>
      <c r="F788" s="9" t="s">
        <v>2766</v>
      </c>
      <c r="G788" s="9" t="s">
        <v>2767</v>
      </c>
      <c r="H788" s="10">
        <v>1100000</v>
      </c>
      <c r="I788" s="10">
        <v>1527815</v>
      </c>
      <c r="J788" s="10">
        <v>1200000</v>
      </c>
      <c r="K788" s="10">
        <v>-542582</v>
      </c>
      <c r="L788" s="10">
        <v>1500000</v>
      </c>
      <c r="M788" s="10">
        <v>-86369</v>
      </c>
      <c r="N788" s="10">
        <v>1500000</v>
      </c>
      <c r="O788" s="10">
        <v>151869</v>
      </c>
      <c r="P788" s="10">
        <v>1500000</v>
      </c>
      <c r="Q788" s="10">
        <v>-1104767</v>
      </c>
      <c r="R788" s="10">
        <v>776665</v>
      </c>
      <c r="S788" s="10">
        <v>-1541409</v>
      </c>
      <c r="T788" s="10">
        <v>9172108</v>
      </c>
      <c r="U788" s="11">
        <v>-4.7489412031642626</v>
      </c>
      <c r="V788" s="10">
        <v>7576665</v>
      </c>
      <c r="W788" s="10">
        <v>-1595443</v>
      </c>
    </row>
    <row r="789" spans="1:23" x14ac:dyDescent="0.25">
      <c r="A789" s="9" t="s">
        <v>2768</v>
      </c>
      <c r="B789" s="9" t="s">
        <v>2769</v>
      </c>
      <c r="C789" s="9" t="s">
        <v>2770</v>
      </c>
      <c r="D789" s="9">
        <v>31</v>
      </c>
      <c r="E789" s="9" t="s">
        <v>1442</v>
      </c>
      <c r="F789" s="9" t="s">
        <v>2771</v>
      </c>
      <c r="G789" s="9" t="s">
        <v>2772</v>
      </c>
      <c r="H789" s="10">
        <v>70000</v>
      </c>
      <c r="I789" s="10">
        <v>400652</v>
      </c>
      <c r="J789" s="10">
        <v>70000</v>
      </c>
      <c r="K789" s="10">
        <v>354499</v>
      </c>
      <c r="L789" s="10">
        <v>250000</v>
      </c>
      <c r="M789" s="10">
        <v>461030</v>
      </c>
      <c r="N789" s="10">
        <v>350000</v>
      </c>
      <c r="O789" s="10">
        <v>217856</v>
      </c>
      <c r="P789" s="10">
        <v>350000</v>
      </c>
      <c r="Q789" s="10">
        <v>449086</v>
      </c>
      <c r="R789" s="10">
        <v>350000</v>
      </c>
      <c r="S789" s="10">
        <v>283300</v>
      </c>
      <c r="T789" s="10">
        <v>-726423</v>
      </c>
      <c r="U789" s="11">
        <v>0.66469013669075705</v>
      </c>
      <c r="V789" s="10">
        <v>1440000</v>
      </c>
      <c r="W789" s="10">
        <v>2166423</v>
      </c>
    </row>
    <row r="790" spans="1:23" x14ac:dyDescent="0.25">
      <c r="A790" s="9" t="s">
        <v>2768</v>
      </c>
      <c r="B790" s="9" t="s">
        <v>2769</v>
      </c>
      <c r="C790" s="9" t="s">
        <v>1240</v>
      </c>
      <c r="D790" s="9">
        <v>26</v>
      </c>
      <c r="E790" s="9" t="s">
        <v>308</v>
      </c>
      <c r="F790" s="9" t="s">
        <v>2773</v>
      </c>
      <c r="G790" s="9" t="s">
        <v>2774</v>
      </c>
      <c r="H790" s="10">
        <v>0</v>
      </c>
      <c r="I790" s="10">
        <v>0</v>
      </c>
      <c r="J790" s="10">
        <v>0</v>
      </c>
      <c r="K790" s="10">
        <v>0</v>
      </c>
      <c r="L790" s="10">
        <v>0</v>
      </c>
      <c r="M790" s="10">
        <v>0</v>
      </c>
      <c r="N790" s="10">
        <v>0</v>
      </c>
      <c r="O790" s="10">
        <v>0</v>
      </c>
      <c r="P790" s="10">
        <v>250000</v>
      </c>
      <c r="Q790" s="10">
        <v>904238</v>
      </c>
      <c r="R790" s="10">
        <v>775000</v>
      </c>
      <c r="S790" s="10">
        <v>138560</v>
      </c>
      <c r="T790" s="10">
        <v>-17798</v>
      </c>
      <c r="U790" s="11">
        <v>0.98293245671740836</v>
      </c>
      <c r="V790" s="10">
        <v>1025000</v>
      </c>
      <c r="W790" s="10">
        <v>1042798</v>
      </c>
    </row>
    <row r="791" spans="1:23" x14ac:dyDescent="0.25">
      <c r="A791" s="9" t="s">
        <v>2768</v>
      </c>
      <c r="B791" s="9" t="s">
        <v>2769</v>
      </c>
      <c r="C791" s="9" t="s">
        <v>2775</v>
      </c>
      <c r="D791" s="9">
        <v>33</v>
      </c>
      <c r="E791" s="9" t="s">
        <v>262</v>
      </c>
      <c r="F791" s="9" t="s">
        <v>2776</v>
      </c>
      <c r="G791" s="9" t="s">
        <v>2777</v>
      </c>
      <c r="H791" s="10">
        <v>5500000</v>
      </c>
      <c r="I791" s="10">
        <v>4973791</v>
      </c>
      <c r="J791" s="10">
        <v>6000000</v>
      </c>
      <c r="K791" s="10">
        <v>5538146</v>
      </c>
      <c r="L791" s="10">
        <v>6500000</v>
      </c>
      <c r="M791" s="10">
        <v>5215570</v>
      </c>
      <c r="N791" s="10">
        <v>7000000</v>
      </c>
      <c r="O791" s="10">
        <v>3394275</v>
      </c>
      <c r="P791" s="10">
        <v>5000000</v>
      </c>
      <c r="Q791" s="10">
        <v>3059901</v>
      </c>
      <c r="R791" s="10">
        <v>4500000</v>
      </c>
      <c r="S791" s="10">
        <v>4927919</v>
      </c>
      <c r="T791" s="10">
        <v>7390398</v>
      </c>
      <c r="U791" s="11">
        <v>1.2726118221875777</v>
      </c>
      <c r="V791" s="10">
        <v>34500000</v>
      </c>
      <c r="W791" s="10">
        <v>27109602</v>
      </c>
    </row>
    <row r="792" spans="1:23" x14ac:dyDescent="0.25">
      <c r="A792" s="9" t="s">
        <v>2768</v>
      </c>
      <c r="B792" s="9" t="s">
        <v>2769</v>
      </c>
      <c r="C792" s="9" t="s">
        <v>2778</v>
      </c>
      <c r="D792" s="9">
        <v>34</v>
      </c>
      <c r="E792" s="9" t="s">
        <v>2174</v>
      </c>
      <c r="F792" s="9" t="s">
        <v>2779</v>
      </c>
      <c r="G792" s="9" t="s">
        <v>2780</v>
      </c>
      <c r="H792" s="10">
        <v>5000000</v>
      </c>
      <c r="I792" s="10">
        <v>7071006</v>
      </c>
      <c r="J792" s="10">
        <v>9000000</v>
      </c>
      <c r="K792" s="10">
        <v>6757149</v>
      </c>
      <c r="L792" s="10">
        <v>5850000</v>
      </c>
      <c r="M792" s="10">
        <v>3016637</v>
      </c>
      <c r="N792" s="10">
        <v>9000000</v>
      </c>
      <c r="O792" s="10">
        <v>4982782</v>
      </c>
      <c r="P792" s="10">
        <v>5850000</v>
      </c>
      <c r="Q792" s="10">
        <v>5579678</v>
      </c>
      <c r="R792" s="10">
        <v>8950000</v>
      </c>
      <c r="S792" s="10">
        <v>3054185</v>
      </c>
      <c r="T792" s="10">
        <v>13188563</v>
      </c>
      <c r="U792" s="11">
        <v>1.4329593183670226</v>
      </c>
      <c r="V792" s="10">
        <v>43650000</v>
      </c>
      <c r="W792" s="10">
        <v>30461437</v>
      </c>
    </row>
    <row r="793" spans="1:23" x14ac:dyDescent="0.25">
      <c r="A793" s="9" t="s">
        <v>2768</v>
      </c>
      <c r="B793" s="9" t="s">
        <v>2769</v>
      </c>
      <c r="C793" s="9" t="s">
        <v>2781</v>
      </c>
      <c r="D793" s="9">
        <v>26</v>
      </c>
      <c r="E793" s="9" t="s">
        <v>870</v>
      </c>
      <c r="F793" s="9" t="s">
        <v>2782</v>
      </c>
      <c r="G793" s="9" t="s">
        <v>2783</v>
      </c>
      <c r="H793" s="10">
        <v>0</v>
      </c>
      <c r="I793" s="10">
        <v>0</v>
      </c>
      <c r="J793" s="10">
        <v>0</v>
      </c>
      <c r="K793" s="10">
        <v>0</v>
      </c>
      <c r="L793" s="10">
        <v>854512.19512195117</v>
      </c>
      <c r="M793" s="10">
        <v>2087596</v>
      </c>
      <c r="N793" s="10">
        <v>2400000</v>
      </c>
      <c r="O793" s="10">
        <v>1242848</v>
      </c>
      <c r="P793" s="10">
        <v>2500000</v>
      </c>
      <c r="Q793" s="10">
        <v>5310051</v>
      </c>
      <c r="R793" s="10">
        <v>2600000</v>
      </c>
      <c r="S793" s="10">
        <v>6876003</v>
      </c>
      <c r="T793" s="10">
        <v>-7161985.8048780486</v>
      </c>
      <c r="U793" s="11">
        <v>0.5384276912949012</v>
      </c>
      <c r="V793" s="10">
        <v>8354512.1951219514</v>
      </c>
      <c r="W793" s="10">
        <v>15516498</v>
      </c>
    </row>
    <row r="794" spans="1:23" x14ac:dyDescent="0.25">
      <c r="A794" s="9" t="s">
        <v>2768</v>
      </c>
      <c r="B794" s="9" t="s">
        <v>2769</v>
      </c>
      <c r="C794" s="9" t="s">
        <v>2784</v>
      </c>
      <c r="D794" s="9">
        <v>29</v>
      </c>
      <c r="E794" s="9" t="s">
        <v>2785</v>
      </c>
      <c r="F794" s="9" t="s">
        <v>2786</v>
      </c>
      <c r="G794" s="9" t="s">
        <v>2787</v>
      </c>
      <c r="H794" s="10">
        <v>0</v>
      </c>
      <c r="I794" s="10">
        <v>0</v>
      </c>
      <c r="J794" s="10">
        <v>0</v>
      </c>
      <c r="K794" s="10">
        <v>0</v>
      </c>
      <c r="L794" s="10">
        <v>150000</v>
      </c>
      <c r="M794" s="10">
        <v>233360</v>
      </c>
      <c r="N794" s="10">
        <v>450000</v>
      </c>
      <c r="O794" s="10">
        <v>239240</v>
      </c>
      <c r="P794" s="10">
        <v>0</v>
      </c>
      <c r="Q794" s="10">
        <v>0</v>
      </c>
      <c r="R794" s="10">
        <v>475000</v>
      </c>
      <c r="S794" s="10">
        <v>231680</v>
      </c>
      <c r="T794" s="10">
        <v>370720</v>
      </c>
      <c r="U794" s="11">
        <v>1.5263815527915034</v>
      </c>
      <c r="V794" s="10">
        <v>1075000</v>
      </c>
      <c r="W794" s="10">
        <v>704280</v>
      </c>
    </row>
    <row r="795" spans="1:23" x14ac:dyDescent="0.25">
      <c r="A795" s="9" t="s">
        <v>2768</v>
      </c>
      <c r="B795" s="9" t="s">
        <v>2769</v>
      </c>
      <c r="C795" s="9" t="s">
        <v>2788</v>
      </c>
      <c r="D795" s="9">
        <v>40</v>
      </c>
      <c r="E795" s="9" t="s">
        <v>85</v>
      </c>
      <c r="F795" s="9" t="s">
        <v>1506</v>
      </c>
      <c r="G795" s="9" t="s">
        <v>2789</v>
      </c>
      <c r="H795" s="10">
        <v>9000000</v>
      </c>
      <c r="I795" s="10">
        <v>5006339</v>
      </c>
      <c r="J795" s="10">
        <v>9000000</v>
      </c>
      <c r="K795" s="10">
        <v>5938926</v>
      </c>
      <c r="L795" s="10">
        <v>8000000</v>
      </c>
      <c r="M795" s="10">
        <v>3612274</v>
      </c>
      <c r="N795" s="10">
        <v>2000000</v>
      </c>
      <c r="O795" s="10">
        <v>4000000</v>
      </c>
      <c r="P795" s="10">
        <v>4000000</v>
      </c>
      <c r="Q795" s="10">
        <v>3794870</v>
      </c>
      <c r="R795" s="10">
        <v>4300000</v>
      </c>
      <c r="S795" s="10">
        <v>3636430</v>
      </c>
      <c r="T795" s="10">
        <v>10311161</v>
      </c>
      <c r="U795" s="11">
        <v>1.3967534294240693</v>
      </c>
      <c r="V795" s="10">
        <v>36300000</v>
      </c>
      <c r="W795" s="10">
        <v>25988839</v>
      </c>
    </row>
    <row r="796" spans="1:23" x14ac:dyDescent="0.25">
      <c r="A796" s="9" t="s">
        <v>2768</v>
      </c>
      <c r="B796" s="9" t="s">
        <v>2769</v>
      </c>
      <c r="C796" s="9" t="s">
        <v>1801</v>
      </c>
      <c r="D796" s="9">
        <v>30</v>
      </c>
      <c r="E796" s="9" t="s">
        <v>2344</v>
      </c>
      <c r="F796" s="9" t="s">
        <v>2790</v>
      </c>
      <c r="G796" s="9" t="s">
        <v>2791</v>
      </c>
      <c r="H796" s="10">
        <v>0</v>
      </c>
      <c r="I796" s="10">
        <v>0</v>
      </c>
      <c r="J796" s="10">
        <v>198963.41463414635</v>
      </c>
      <c r="K796" s="10">
        <v>743045</v>
      </c>
      <c r="L796" s="10">
        <v>414024.39024390245</v>
      </c>
      <c r="M796" s="10">
        <v>580184</v>
      </c>
      <c r="N796" s="10">
        <v>464024.39024390245</v>
      </c>
      <c r="O796" s="10">
        <v>1359992</v>
      </c>
      <c r="P796" s="10">
        <v>750000</v>
      </c>
      <c r="Q796" s="10">
        <v>427068</v>
      </c>
      <c r="R796" s="10">
        <v>427743.90243902442</v>
      </c>
      <c r="S796" s="10">
        <v>958576</v>
      </c>
      <c r="T796" s="10">
        <v>-1814108.9024390243</v>
      </c>
      <c r="U796" s="11">
        <v>0.55414866247982564</v>
      </c>
      <c r="V796" s="10">
        <v>2254756.0975609757</v>
      </c>
      <c r="W796" s="10">
        <v>4068865</v>
      </c>
    </row>
    <row r="797" spans="1:23" x14ac:dyDescent="0.25">
      <c r="A797" s="9" t="s">
        <v>2792</v>
      </c>
      <c r="B797" s="9" t="s">
        <v>2793</v>
      </c>
      <c r="C797" s="9" t="s">
        <v>2794</v>
      </c>
      <c r="D797" s="9">
        <v>27</v>
      </c>
      <c r="E797" s="9" t="s">
        <v>2795</v>
      </c>
      <c r="F797" s="9" t="s">
        <v>249</v>
      </c>
      <c r="G797" s="9" t="s">
        <v>2796</v>
      </c>
      <c r="H797" s="10">
        <v>0</v>
      </c>
      <c r="I797" s="10">
        <v>0</v>
      </c>
      <c r="J797" s="10">
        <v>0</v>
      </c>
      <c r="K797" s="10">
        <v>0</v>
      </c>
      <c r="L797" s="10">
        <v>700000</v>
      </c>
      <c r="M797" s="10">
        <v>2793499</v>
      </c>
      <c r="N797" s="10">
        <v>775000</v>
      </c>
      <c r="O797" s="10">
        <v>3594293</v>
      </c>
      <c r="P797" s="10">
        <v>2500000</v>
      </c>
      <c r="Q797" s="10">
        <v>1803598</v>
      </c>
      <c r="R797" s="10">
        <v>2700000</v>
      </c>
      <c r="S797" s="10">
        <v>2332887</v>
      </c>
      <c r="T797" s="10">
        <v>-3849277</v>
      </c>
      <c r="U797" s="11">
        <v>0.63424784429372205</v>
      </c>
      <c r="V797" s="10">
        <v>6675000</v>
      </c>
      <c r="W797" s="10">
        <v>10524277</v>
      </c>
    </row>
    <row r="798" spans="1:23" x14ac:dyDescent="0.25">
      <c r="A798" s="9" t="s">
        <v>2792</v>
      </c>
      <c r="B798" s="9" t="s">
        <v>2793</v>
      </c>
      <c r="C798" s="9" t="s">
        <v>2797</v>
      </c>
      <c r="D798" s="9">
        <v>25</v>
      </c>
      <c r="E798" s="9" t="s">
        <v>2798</v>
      </c>
      <c r="F798" s="9" t="s">
        <v>249</v>
      </c>
      <c r="G798" s="9" t="s">
        <v>2799</v>
      </c>
      <c r="H798" s="10">
        <v>0</v>
      </c>
      <c r="I798" s="10">
        <v>0</v>
      </c>
      <c r="J798" s="10">
        <v>0</v>
      </c>
      <c r="K798" s="10">
        <v>0</v>
      </c>
      <c r="L798" s="10">
        <v>0</v>
      </c>
      <c r="M798" s="10">
        <v>0</v>
      </c>
      <c r="N798" s="10">
        <v>0</v>
      </c>
      <c r="O798" s="10">
        <v>0</v>
      </c>
      <c r="P798" s="10">
        <v>800000</v>
      </c>
      <c r="Q798" s="10">
        <v>2911921</v>
      </c>
      <c r="R798" s="10">
        <v>850000</v>
      </c>
      <c r="S798" s="10">
        <v>1243130</v>
      </c>
      <c r="T798" s="10">
        <v>-2505051</v>
      </c>
      <c r="U798" s="11">
        <v>0.39710703911937545</v>
      </c>
      <c r="V798" s="10">
        <v>1650000</v>
      </c>
      <c r="W798" s="10">
        <v>4155051</v>
      </c>
    </row>
    <row r="799" spans="1:23" x14ac:dyDescent="0.25">
      <c r="A799" s="9" t="s">
        <v>2792</v>
      </c>
      <c r="B799" s="9" t="s">
        <v>2793</v>
      </c>
      <c r="C799" s="9" t="s">
        <v>2800</v>
      </c>
      <c r="D799" s="9">
        <v>30</v>
      </c>
      <c r="E799" s="9" t="s">
        <v>230</v>
      </c>
      <c r="F799" s="9" t="s">
        <v>2801</v>
      </c>
      <c r="G799" s="9" t="s">
        <v>2802</v>
      </c>
      <c r="H799" s="10">
        <v>3300000</v>
      </c>
      <c r="I799" s="10">
        <v>4555444</v>
      </c>
      <c r="J799" s="10">
        <v>3300000</v>
      </c>
      <c r="K799" s="10">
        <v>3110512</v>
      </c>
      <c r="L799" s="10">
        <v>4500000</v>
      </c>
      <c r="M799" s="10">
        <v>2493624</v>
      </c>
      <c r="N799" s="10">
        <v>5300000</v>
      </c>
      <c r="O799" s="10">
        <v>2993585</v>
      </c>
      <c r="P799" s="10">
        <v>6500000</v>
      </c>
      <c r="Q799" s="10">
        <v>1868286</v>
      </c>
      <c r="R799" s="10">
        <v>6500000</v>
      </c>
      <c r="S799" s="10">
        <v>5688001</v>
      </c>
      <c r="T799" s="10">
        <v>8690548</v>
      </c>
      <c r="U799" s="11">
        <v>1.4196416206474223</v>
      </c>
      <c r="V799" s="10">
        <v>29400000</v>
      </c>
      <c r="W799" s="10">
        <v>20709452</v>
      </c>
    </row>
    <row r="800" spans="1:23" x14ac:dyDescent="0.25">
      <c r="A800" s="9" t="s">
        <v>1689</v>
      </c>
      <c r="B800" s="9" t="s">
        <v>2803</v>
      </c>
      <c r="C800" s="9" t="s">
        <v>2804</v>
      </c>
      <c r="D800" s="9">
        <v>29</v>
      </c>
      <c r="E800" s="9" t="s">
        <v>81</v>
      </c>
      <c r="F800" s="9" t="s">
        <v>2805</v>
      </c>
      <c r="G800" s="9" t="s">
        <v>2806</v>
      </c>
      <c r="H800" s="10">
        <v>534085.36585365853</v>
      </c>
      <c r="I800" s="10">
        <v>276440</v>
      </c>
      <c r="J800" s="10">
        <v>559268.29268292687</v>
      </c>
      <c r="K800" s="10">
        <v>469680</v>
      </c>
      <c r="L800" s="10">
        <v>602743.90243902442</v>
      </c>
      <c r="M800" s="10">
        <v>0</v>
      </c>
      <c r="N800" s="10">
        <v>651829.26829268294</v>
      </c>
      <c r="O800" s="10">
        <v>268400</v>
      </c>
      <c r="P800" s="10">
        <v>637804.87804878049</v>
      </c>
      <c r="Q800" s="10">
        <v>317500</v>
      </c>
      <c r="R800" s="10">
        <v>641768.29268292675</v>
      </c>
      <c r="S800" s="10">
        <v>83920</v>
      </c>
      <c r="T800" s="10">
        <v>2211559.9999999995</v>
      </c>
      <c r="U800" s="11">
        <v>2.5619023404946533</v>
      </c>
      <c r="V800" s="10">
        <v>3627499.9999999995</v>
      </c>
      <c r="W800" s="10">
        <v>1415940</v>
      </c>
    </row>
    <row r="801" spans="1:23" x14ac:dyDescent="0.25">
      <c r="A801" s="9" t="s">
        <v>1689</v>
      </c>
      <c r="B801" s="9" t="s">
        <v>2803</v>
      </c>
      <c r="C801" s="9" t="s">
        <v>2807</v>
      </c>
      <c r="D801" s="9">
        <v>27</v>
      </c>
      <c r="E801" s="9" t="s">
        <v>34</v>
      </c>
      <c r="F801" s="9" t="s">
        <v>2808</v>
      </c>
      <c r="G801" s="9" t="s">
        <v>2809</v>
      </c>
      <c r="H801" s="10">
        <v>0</v>
      </c>
      <c r="I801" s="10">
        <v>0</v>
      </c>
      <c r="J801" s="10">
        <v>0</v>
      </c>
      <c r="K801" s="10">
        <v>0</v>
      </c>
      <c r="L801" s="10">
        <v>0</v>
      </c>
      <c r="M801" s="10">
        <v>0</v>
      </c>
      <c r="N801" s="10">
        <v>775000</v>
      </c>
      <c r="O801" s="10">
        <v>1188565</v>
      </c>
      <c r="P801" s="10">
        <v>875000</v>
      </c>
      <c r="Q801" s="10">
        <v>1635177</v>
      </c>
      <c r="R801" s="10">
        <v>1350000</v>
      </c>
      <c r="S801" s="10">
        <v>314440</v>
      </c>
      <c r="T801" s="10">
        <v>-138182</v>
      </c>
      <c r="U801" s="11">
        <v>0.95596749965425842</v>
      </c>
      <c r="V801" s="10">
        <v>3000000</v>
      </c>
      <c r="W801" s="10">
        <v>3138182</v>
      </c>
    </row>
    <row r="802" spans="1:23" x14ac:dyDescent="0.25">
      <c r="A802" s="9" t="s">
        <v>1689</v>
      </c>
      <c r="B802" s="9" t="s">
        <v>2803</v>
      </c>
      <c r="C802" s="9" t="s">
        <v>2810</v>
      </c>
      <c r="D802" s="9">
        <v>25</v>
      </c>
      <c r="E802" s="9" t="s">
        <v>1102</v>
      </c>
      <c r="F802" s="9" t="s">
        <v>2811</v>
      </c>
      <c r="G802" s="9" t="s">
        <v>2812</v>
      </c>
      <c r="H802" s="10">
        <v>0</v>
      </c>
      <c r="I802" s="10">
        <v>0</v>
      </c>
      <c r="J802" s="10">
        <v>0</v>
      </c>
      <c r="K802" s="10">
        <v>0</v>
      </c>
      <c r="L802" s="10">
        <v>0</v>
      </c>
      <c r="M802" s="10">
        <v>0</v>
      </c>
      <c r="N802" s="10">
        <v>0</v>
      </c>
      <c r="O802" s="10">
        <v>0</v>
      </c>
      <c r="P802" s="10">
        <v>0</v>
      </c>
      <c r="Q802" s="10">
        <v>0</v>
      </c>
      <c r="R802" s="10">
        <v>90000</v>
      </c>
      <c r="S802" s="10">
        <v>48640</v>
      </c>
      <c r="T802" s="10">
        <v>41360</v>
      </c>
      <c r="U802" s="11">
        <v>1.850328947368421</v>
      </c>
      <c r="V802" s="10">
        <v>90000</v>
      </c>
      <c r="W802" s="10">
        <v>48640</v>
      </c>
    </row>
    <row r="803" spans="1:23" x14ac:dyDescent="0.25">
      <c r="A803" s="9" t="s">
        <v>1689</v>
      </c>
      <c r="B803" s="9" t="s">
        <v>2803</v>
      </c>
      <c r="C803" s="9" t="s">
        <v>2813</v>
      </c>
      <c r="D803" s="9">
        <v>27</v>
      </c>
      <c r="E803" s="9" t="s">
        <v>2814</v>
      </c>
      <c r="F803" s="9" t="s">
        <v>2815</v>
      </c>
      <c r="G803" s="9" t="s">
        <v>2816</v>
      </c>
      <c r="H803" s="10">
        <v>0</v>
      </c>
      <c r="I803" s="10">
        <v>0</v>
      </c>
      <c r="J803" s="10">
        <v>0</v>
      </c>
      <c r="K803" s="10">
        <v>0</v>
      </c>
      <c r="L803" s="10">
        <v>125000</v>
      </c>
      <c r="M803" s="10">
        <v>58876</v>
      </c>
      <c r="N803" s="10">
        <v>180000</v>
      </c>
      <c r="O803" s="10">
        <v>70992</v>
      </c>
      <c r="P803" s="10">
        <v>180000</v>
      </c>
      <c r="Q803" s="10">
        <v>501600</v>
      </c>
      <c r="R803" s="10">
        <v>375000</v>
      </c>
      <c r="S803" s="10">
        <v>5760</v>
      </c>
      <c r="T803" s="10">
        <v>222772</v>
      </c>
      <c r="U803" s="11">
        <v>1.3495954352288348</v>
      </c>
      <c r="V803" s="10">
        <v>860000</v>
      </c>
      <c r="W803" s="10">
        <v>637228</v>
      </c>
    </row>
    <row r="804" spans="1:23" x14ac:dyDescent="0.25">
      <c r="A804" s="9" t="s">
        <v>1689</v>
      </c>
      <c r="B804" s="9" t="s">
        <v>2803</v>
      </c>
      <c r="C804" s="9" t="s">
        <v>2817</v>
      </c>
      <c r="D804" s="9">
        <v>31</v>
      </c>
      <c r="E804" s="9" t="s">
        <v>2818</v>
      </c>
      <c r="F804" s="9" t="s">
        <v>2819</v>
      </c>
      <c r="G804" s="9" t="s">
        <v>2820</v>
      </c>
      <c r="H804" s="10">
        <v>650000</v>
      </c>
      <c r="I804" s="10">
        <v>452543</v>
      </c>
      <c r="J804" s="10">
        <v>547560.97560975607</v>
      </c>
      <c r="K804" s="10">
        <v>394203</v>
      </c>
      <c r="L804" s="10">
        <v>547560.97560975607</v>
      </c>
      <c r="M804" s="10">
        <v>232545</v>
      </c>
      <c r="N804" s="10">
        <v>586890.24390243902</v>
      </c>
      <c r="O804" s="10">
        <v>298581</v>
      </c>
      <c r="P804" s="10">
        <v>617378.04878048785</v>
      </c>
      <c r="Q804" s="10">
        <v>683583</v>
      </c>
      <c r="R804" s="10">
        <v>637804.87804878049</v>
      </c>
      <c r="S804" s="10">
        <v>1670499</v>
      </c>
      <c r="T804" s="10">
        <v>-144758.87804878037</v>
      </c>
      <c r="U804" s="11">
        <v>0.96121096936114958</v>
      </c>
      <c r="V804" s="10">
        <v>3587195.1219512196</v>
      </c>
      <c r="W804" s="10">
        <v>3731954</v>
      </c>
    </row>
    <row r="805" spans="1:23" x14ac:dyDescent="0.25">
      <c r="A805" s="9" t="s">
        <v>1689</v>
      </c>
      <c r="B805" s="9" t="s">
        <v>2803</v>
      </c>
      <c r="C805" s="9" t="s">
        <v>2821</v>
      </c>
      <c r="D805" s="9">
        <v>24</v>
      </c>
      <c r="E805" s="9" t="s">
        <v>541</v>
      </c>
      <c r="F805" s="9" t="s">
        <v>2822</v>
      </c>
      <c r="G805" s="9" t="s">
        <v>2823</v>
      </c>
      <c r="H805" s="10">
        <v>0</v>
      </c>
      <c r="I805" s="10">
        <v>0</v>
      </c>
      <c r="J805" s="10">
        <v>0</v>
      </c>
      <c r="K805" s="10">
        <v>0</v>
      </c>
      <c r="L805" s="10">
        <v>0</v>
      </c>
      <c r="M805" s="10">
        <v>0</v>
      </c>
      <c r="N805" s="10">
        <v>0</v>
      </c>
      <c r="O805" s="10">
        <v>0</v>
      </c>
      <c r="P805" s="10">
        <v>0</v>
      </c>
      <c r="Q805" s="10">
        <v>0</v>
      </c>
      <c r="R805" s="10">
        <v>9975000</v>
      </c>
      <c r="S805" s="10">
        <v>7202049</v>
      </c>
      <c r="T805" s="10">
        <v>2772951</v>
      </c>
      <c r="U805" s="11">
        <v>1.3850225123433624</v>
      </c>
      <c r="V805" s="10">
        <v>9975000</v>
      </c>
      <c r="W805" s="10">
        <v>7202049</v>
      </c>
    </row>
    <row r="806" spans="1:23" x14ac:dyDescent="0.25">
      <c r="A806" s="9" t="s">
        <v>1689</v>
      </c>
      <c r="B806" s="9" t="s">
        <v>2803</v>
      </c>
      <c r="C806" s="9" t="s">
        <v>2824</v>
      </c>
      <c r="D806" s="9">
        <v>37</v>
      </c>
      <c r="E806" s="9" t="s">
        <v>2825</v>
      </c>
      <c r="F806" s="9" t="s">
        <v>2826</v>
      </c>
      <c r="G806" s="9" t="s">
        <v>2827</v>
      </c>
      <c r="H806" s="10">
        <v>10000000</v>
      </c>
      <c r="I806" s="10">
        <v>12096806</v>
      </c>
      <c r="J806" s="10">
        <v>9000000</v>
      </c>
      <c r="K806" s="10">
        <v>5347745</v>
      </c>
      <c r="L806" s="10">
        <v>9600000</v>
      </c>
      <c r="M806" s="10">
        <v>7316563</v>
      </c>
      <c r="N806" s="10">
        <v>9000000</v>
      </c>
      <c r="O806" s="10">
        <v>10917311</v>
      </c>
      <c r="P806" s="10">
        <v>3000000</v>
      </c>
      <c r="Q806" s="10">
        <v>9657738</v>
      </c>
      <c r="R806" s="10">
        <v>3000000</v>
      </c>
      <c r="S806" s="10">
        <v>10283011</v>
      </c>
      <c r="T806" s="10">
        <v>-12019174</v>
      </c>
      <c r="U806" s="11">
        <v>0.78390232835892171</v>
      </c>
      <c r="V806" s="10">
        <v>43600000</v>
      </c>
      <c r="W806" s="10">
        <v>55619174</v>
      </c>
    </row>
    <row r="807" spans="1:23" x14ac:dyDescent="0.25">
      <c r="A807" s="9" t="s">
        <v>1689</v>
      </c>
      <c r="B807" s="9" t="s">
        <v>2803</v>
      </c>
      <c r="C807" s="9" t="s">
        <v>2828</v>
      </c>
      <c r="D807" s="9">
        <v>26</v>
      </c>
      <c r="E807" s="9" t="s">
        <v>2829</v>
      </c>
      <c r="F807" s="9" t="s">
        <v>2830</v>
      </c>
      <c r="G807" s="9" t="s">
        <v>2831</v>
      </c>
      <c r="H807" s="10">
        <v>0</v>
      </c>
      <c r="I807" s="10">
        <v>0</v>
      </c>
      <c r="J807" s="10">
        <v>0</v>
      </c>
      <c r="K807" s="10">
        <v>0</v>
      </c>
      <c r="L807" s="10">
        <v>3350000</v>
      </c>
      <c r="M807" s="10">
        <v>1665148</v>
      </c>
      <c r="N807" s="10">
        <v>6650000</v>
      </c>
      <c r="O807" s="10">
        <v>5147335</v>
      </c>
      <c r="P807" s="10">
        <v>6000000</v>
      </c>
      <c r="Q807" s="10">
        <v>6658223</v>
      </c>
      <c r="R807" s="10">
        <v>9000000</v>
      </c>
      <c r="S807" s="10">
        <v>2464372</v>
      </c>
      <c r="T807" s="10">
        <v>9064922</v>
      </c>
      <c r="U807" s="11">
        <v>1.5688658693732156</v>
      </c>
      <c r="V807" s="10">
        <v>25000000</v>
      </c>
      <c r="W807" s="10">
        <v>15935078</v>
      </c>
    </row>
    <row r="808" spans="1:23" x14ac:dyDescent="0.25">
      <c r="A808" s="9" t="s">
        <v>1689</v>
      </c>
      <c r="B808" s="9" t="s">
        <v>2803</v>
      </c>
      <c r="C808" s="9" t="s">
        <v>2832</v>
      </c>
      <c r="D808" s="9">
        <v>34</v>
      </c>
      <c r="E808" s="9" t="s">
        <v>308</v>
      </c>
      <c r="F808" s="9" t="s">
        <v>2833</v>
      </c>
      <c r="G808" s="9" t="s">
        <v>2834</v>
      </c>
      <c r="H808" s="10">
        <v>6500000</v>
      </c>
      <c r="I808" s="10">
        <v>9830904</v>
      </c>
      <c r="J808" s="10">
        <v>10000000</v>
      </c>
      <c r="K808" s="10">
        <v>4485098</v>
      </c>
      <c r="L808" s="10">
        <v>8000000</v>
      </c>
      <c r="M808" s="10">
        <v>1597504</v>
      </c>
      <c r="N808" s="10">
        <v>10000000</v>
      </c>
      <c r="O808" s="10">
        <v>10607368</v>
      </c>
      <c r="P808" s="10">
        <v>8000000</v>
      </c>
      <c r="Q808" s="10">
        <v>5518945</v>
      </c>
      <c r="R808" s="10">
        <v>3000000</v>
      </c>
      <c r="S808" s="10">
        <v>8625442</v>
      </c>
      <c r="T808" s="10">
        <v>4834739</v>
      </c>
      <c r="U808" s="11">
        <v>1.1188911341304313</v>
      </c>
      <c r="V808" s="10">
        <v>45500000</v>
      </c>
      <c r="W808" s="10">
        <v>40665261</v>
      </c>
    </row>
    <row r="809" spans="1:23" x14ac:dyDescent="0.25">
      <c r="A809" s="9" t="s">
        <v>1689</v>
      </c>
      <c r="B809" s="9" t="s">
        <v>2803</v>
      </c>
      <c r="C809" s="9" t="s">
        <v>2835</v>
      </c>
      <c r="D809" s="9">
        <v>28</v>
      </c>
      <c r="E809" s="9" t="s">
        <v>771</v>
      </c>
      <c r="F809" s="9" t="s">
        <v>2836</v>
      </c>
      <c r="G809" s="9" t="s">
        <v>2837</v>
      </c>
      <c r="H809" s="10">
        <v>10000000</v>
      </c>
      <c r="I809" s="10">
        <v>6875906</v>
      </c>
      <c r="J809" s="10">
        <v>10000000</v>
      </c>
      <c r="K809" s="10">
        <v>8156007</v>
      </c>
      <c r="L809" s="10">
        <v>10000000</v>
      </c>
      <c r="M809" s="10">
        <v>1035285</v>
      </c>
      <c r="N809" s="10">
        <v>10000000</v>
      </c>
      <c r="O809" s="10">
        <v>3412312</v>
      </c>
      <c r="P809" s="10">
        <v>10000000</v>
      </c>
      <c r="Q809" s="10">
        <v>12655027</v>
      </c>
      <c r="R809" s="10">
        <v>10000000</v>
      </c>
      <c r="S809" s="10">
        <v>8190871</v>
      </c>
      <c r="T809" s="10">
        <v>19674592</v>
      </c>
      <c r="U809" s="11">
        <v>1.487895671136173</v>
      </c>
      <c r="V809" s="10">
        <v>60000000</v>
      </c>
      <c r="W809" s="10">
        <v>40325408</v>
      </c>
    </row>
    <row r="810" spans="1:23" x14ac:dyDescent="0.25">
      <c r="A810" s="9" t="s">
        <v>1689</v>
      </c>
      <c r="B810" s="9" t="s">
        <v>2803</v>
      </c>
      <c r="C810" s="9" t="s">
        <v>2838</v>
      </c>
      <c r="D810" s="9">
        <v>33</v>
      </c>
      <c r="E810" s="9" t="s">
        <v>2665</v>
      </c>
      <c r="F810" s="9" t="s">
        <v>2839</v>
      </c>
      <c r="G810" s="9" t="s">
        <v>2840</v>
      </c>
      <c r="H810" s="10">
        <v>7500000</v>
      </c>
      <c r="I810" s="10">
        <v>3301583</v>
      </c>
      <c r="J810" s="10">
        <v>7500000</v>
      </c>
      <c r="K810" s="10">
        <v>3419915</v>
      </c>
      <c r="L810" s="10">
        <v>4750000</v>
      </c>
      <c r="M810" s="10">
        <v>2007783</v>
      </c>
      <c r="N810" s="10">
        <v>6250000</v>
      </c>
      <c r="O810" s="10">
        <v>5252251</v>
      </c>
      <c r="P810" s="10">
        <v>4750000</v>
      </c>
      <c r="Q810" s="10">
        <v>5026643</v>
      </c>
      <c r="R810" s="10">
        <v>7500000</v>
      </c>
      <c r="S810" s="10">
        <v>3462991</v>
      </c>
      <c r="T810" s="10">
        <v>15778834</v>
      </c>
      <c r="U810" s="11">
        <v>1.7021813643315171</v>
      </c>
      <c r="V810" s="10">
        <v>38250000</v>
      </c>
      <c r="W810" s="10">
        <v>22471166</v>
      </c>
    </row>
    <row r="811" spans="1:23" x14ac:dyDescent="0.25">
      <c r="A811" s="9" t="s">
        <v>1689</v>
      </c>
      <c r="B811" s="9" t="s">
        <v>2803</v>
      </c>
      <c r="C811" s="9" t="s">
        <v>2841</v>
      </c>
      <c r="D811" s="9">
        <v>30</v>
      </c>
      <c r="E811" s="9" t="s">
        <v>38</v>
      </c>
      <c r="F811" s="9" t="s">
        <v>2842</v>
      </c>
      <c r="G811" s="9" t="s">
        <v>2843</v>
      </c>
      <c r="H811" s="10">
        <v>4900000</v>
      </c>
      <c r="I811" s="10">
        <v>3104437</v>
      </c>
      <c r="J811" s="10">
        <v>4900000</v>
      </c>
      <c r="K811" s="10">
        <v>1999486</v>
      </c>
      <c r="L811" s="10">
        <v>1050000</v>
      </c>
      <c r="M811" s="10">
        <v>1099085</v>
      </c>
      <c r="N811" s="10">
        <v>750000</v>
      </c>
      <c r="O811" s="10">
        <v>813184</v>
      </c>
      <c r="P811" s="10">
        <v>250000</v>
      </c>
      <c r="Q811" s="10">
        <v>-62256</v>
      </c>
      <c r="R811" s="10">
        <v>225000</v>
      </c>
      <c r="S811" s="10">
        <v>0</v>
      </c>
      <c r="T811" s="10">
        <v>5121064</v>
      </c>
      <c r="U811" s="11">
        <v>1.7364266797968806</v>
      </c>
      <c r="V811" s="10">
        <v>12075000</v>
      </c>
      <c r="W811" s="10">
        <v>6953936</v>
      </c>
    </row>
    <row r="812" spans="1:23" x14ac:dyDescent="0.25">
      <c r="A812" s="9" t="s">
        <v>1689</v>
      </c>
      <c r="B812" s="9" t="s">
        <v>2803</v>
      </c>
      <c r="C812" s="9" t="s">
        <v>2844</v>
      </c>
      <c r="D812" s="9">
        <v>34</v>
      </c>
      <c r="E812" s="9" t="s">
        <v>26</v>
      </c>
      <c r="F812" s="9" t="s">
        <v>2845</v>
      </c>
      <c r="G812" s="9" t="s">
        <v>2846</v>
      </c>
      <c r="H812" s="10">
        <v>4050000</v>
      </c>
      <c r="I812" s="10">
        <v>5275334</v>
      </c>
      <c r="J812" s="10">
        <v>3650000</v>
      </c>
      <c r="K812" s="10">
        <v>2007534</v>
      </c>
      <c r="L812" s="10">
        <v>3900000</v>
      </c>
      <c r="M812" s="10">
        <v>937247</v>
      </c>
      <c r="N812" s="10">
        <v>4200000</v>
      </c>
      <c r="O812" s="10">
        <v>0</v>
      </c>
      <c r="P812" s="10">
        <v>4450000</v>
      </c>
      <c r="Q812" s="10">
        <v>0</v>
      </c>
      <c r="R812" s="10">
        <v>0</v>
      </c>
      <c r="S812" s="10">
        <v>0</v>
      </c>
      <c r="T812" s="10">
        <v>12029885</v>
      </c>
      <c r="U812" s="11">
        <v>2.4634691850418151</v>
      </c>
      <c r="V812" s="10">
        <v>20250000</v>
      </c>
      <c r="W812" s="10">
        <v>8220115</v>
      </c>
    </row>
    <row r="813" spans="1:23" x14ac:dyDescent="0.25">
      <c r="A813" s="9" t="s">
        <v>1689</v>
      </c>
      <c r="B813" s="9" t="s">
        <v>2803</v>
      </c>
      <c r="C813" s="9" t="s">
        <v>660</v>
      </c>
      <c r="D813" s="9">
        <v>31</v>
      </c>
      <c r="E813" s="9" t="s">
        <v>2847</v>
      </c>
      <c r="F813" s="9" t="s">
        <v>2848</v>
      </c>
      <c r="G813" s="9" t="s">
        <v>2849</v>
      </c>
      <c r="H813" s="10">
        <v>543902.43902439019</v>
      </c>
      <c r="I813" s="10">
        <v>1172503</v>
      </c>
      <c r="J813" s="10">
        <v>700000</v>
      </c>
      <c r="K813" s="10">
        <v>262040</v>
      </c>
      <c r="L813" s="10">
        <v>635975.60975609755</v>
      </c>
      <c r="M813" s="10">
        <v>2230130</v>
      </c>
      <c r="N813" s="10">
        <v>1000000</v>
      </c>
      <c r="O813" s="10">
        <v>5833074</v>
      </c>
      <c r="P813" s="10">
        <v>1400000</v>
      </c>
      <c r="Q813" s="10">
        <v>4883147</v>
      </c>
      <c r="R813" s="10">
        <v>2950000</v>
      </c>
      <c r="S813" s="10">
        <v>110389</v>
      </c>
      <c r="T813" s="10">
        <v>-7261404.9512195121</v>
      </c>
      <c r="U813" s="11">
        <v>0.49891221148468967</v>
      </c>
      <c r="V813" s="10">
        <v>7229878.0487804879</v>
      </c>
      <c r="W813" s="10">
        <v>14491283</v>
      </c>
    </row>
    <row r="814" spans="1:23" x14ac:dyDescent="0.25">
      <c r="A814" s="9" t="s">
        <v>1689</v>
      </c>
      <c r="B814" s="9" t="s">
        <v>2803</v>
      </c>
      <c r="C814" s="9" t="s">
        <v>529</v>
      </c>
      <c r="D814" s="9">
        <v>26</v>
      </c>
      <c r="E814" s="9" t="s">
        <v>861</v>
      </c>
      <c r="F814" s="9" t="s">
        <v>2850</v>
      </c>
      <c r="G814" s="9" t="s">
        <v>2851</v>
      </c>
      <c r="H814" s="10">
        <v>0</v>
      </c>
      <c r="I814" s="10">
        <v>0</v>
      </c>
      <c r="J814" s="10">
        <v>0</v>
      </c>
      <c r="K814" s="10">
        <v>0</v>
      </c>
      <c r="L814" s="10">
        <v>5000000</v>
      </c>
      <c r="M814" s="10">
        <v>5982475</v>
      </c>
      <c r="N814" s="10">
        <v>5000000</v>
      </c>
      <c r="O814" s="10">
        <v>4201418</v>
      </c>
      <c r="P814" s="10">
        <v>5000000</v>
      </c>
      <c r="Q814" s="10">
        <v>4324931</v>
      </c>
      <c r="R814" s="10">
        <v>5000000</v>
      </c>
      <c r="S814" s="10">
        <v>3920811</v>
      </c>
      <c r="T814" s="10">
        <v>1570365</v>
      </c>
      <c r="U814" s="11">
        <v>1.0852086869870186</v>
      </c>
      <c r="V814" s="10">
        <v>20000000</v>
      </c>
      <c r="W814" s="10">
        <v>18429635</v>
      </c>
    </row>
    <row r="815" spans="1:23" x14ac:dyDescent="0.25">
      <c r="A815" s="9" t="s">
        <v>1689</v>
      </c>
      <c r="B815" s="9" t="s">
        <v>2803</v>
      </c>
      <c r="C815" s="9" t="s">
        <v>2852</v>
      </c>
      <c r="D815" s="9">
        <v>24</v>
      </c>
      <c r="E815" s="9" t="s">
        <v>266</v>
      </c>
      <c r="F815" s="9" t="s">
        <v>2853</v>
      </c>
      <c r="G815" s="9" t="s">
        <v>2854</v>
      </c>
      <c r="H815" s="10">
        <v>0</v>
      </c>
      <c r="I815" s="10">
        <v>0</v>
      </c>
      <c r="J815" s="10">
        <v>0</v>
      </c>
      <c r="K815" s="10">
        <v>0</v>
      </c>
      <c r="L815" s="10">
        <v>0</v>
      </c>
      <c r="M815" s="10">
        <v>0</v>
      </c>
      <c r="N815" s="10">
        <v>0</v>
      </c>
      <c r="O815" s="10">
        <v>0</v>
      </c>
      <c r="P815" s="10">
        <v>0</v>
      </c>
      <c r="Q815" s="10">
        <v>0</v>
      </c>
      <c r="R815" s="10">
        <v>207012.19512195123</v>
      </c>
      <c r="S815" s="10">
        <v>184021</v>
      </c>
      <c r="T815" s="10">
        <v>22991.195121951227</v>
      </c>
      <c r="U815" s="11">
        <v>1.1249378881864094</v>
      </c>
      <c r="V815" s="10">
        <v>207012.19512195123</v>
      </c>
      <c r="W815" s="10">
        <v>184021</v>
      </c>
    </row>
    <row r="816" spans="1:23" x14ac:dyDescent="0.25">
      <c r="A816" s="9" t="s">
        <v>1689</v>
      </c>
      <c r="B816" s="9" t="s">
        <v>2803</v>
      </c>
      <c r="C816" s="9" t="s">
        <v>183</v>
      </c>
      <c r="D816" s="9">
        <v>28</v>
      </c>
      <c r="E816" s="9" t="s">
        <v>358</v>
      </c>
      <c r="F816" s="9" t="s">
        <v>2855</v>
      </c>
      <c r="G816" s="9" t="s">
        <v>2856</v>
      </c>
      <c r="H816" s="10">
        <v>4950000</v>
      </c>
      <c r="I816" s="10">
        <v>5479284</v>
      </c>
      <c r="J816" s="10">
        <v>4950000</v>
      </c>
      <c r="K816" s="10">
        <v>3749562</v>
      </c>
      <c r="L816" s="10">
        <v>4950000</v>
      </c>
      <c r="M816" s="10">
        <v>1748443</v>
      </c>
      <c r="N816" s="10">
        <v>4950000</v>
      </c>
      <c r="O816" s="10">
        <v>7579581</v>
      </c>
      <c r="P816" s="10">
        <v>4950000</v>
      </c>
      <c r="Q816" s="10">
        <v>4719324</v>
      </c>
      <c r="R816" s="10">
        <v>4950000</v>
      </c>
      <c r="S816" s="10">
        <v>8219952</v>
      </c>
      <c r="T816" s="10">
        <v>-1796146</v>
      </c>
      <c r="U816" s="11">
        <v>0.94297251479593724</v>
      </c>
      <c r="V816" s="10">
        <v>29700000</v>
      </c>
      <c r="W816" s="10">
        <v>31496146</v>
      </c>
    </row>
    <row r="817" spans="1:23" x14ac:dyDescent="0.25">
      <c r="A817" s="9" t="s">
        <v>1689</v>
      </c>
      <c r="B817" s="9" t="s">
        <v>2803</v>
      </c>
      <c r="C817" s="9" t="s">
        <v>2857</v>
      </c>
      <c r="D817" s="9">
        <v>29</v>
      </c>
      <c r="E817" s="9" t="s">
        <v>207</v>
      </c>
      <c r="F817" s="9" t="s">
        <v>2858</v>
      </c>
      <c r="G817" s="9" t="s">
        <v>2859</v>
      </c>
      <c r="H817" s="10">
        <v>700000</v>
      </c>
      <c r="I817" s="10">
        <v>-71808</v>
      </c>
      <c r="J817" s="10">
        <v>800000</v>
      </c>
      <c r="K817" s="10">
        <v>-1196570</v>
      </c>
      <c r="L817" s="10">
        <v>750000</v>
      </c>
      <c r="M817" s="10">
        <v>-295697</v>
      </c>
      <c r="N817" s="10">
        <v>262195.12195121951</v>
      </c>
      <c r="O817" s="10">
        <v>-1768631</v>
      </c>
      <c r="P817" s="10">
        <v>335365.85365853657</v>
      </c>
      <c r="Q817" s="10">
        <v>654770</v>
      </c>
      <c r="R817" s="10">
        <v>409146.3414634146</v>
      </c>
      <c r="S817" s="10">
        <v>425943</v>
      </c>
      <c r="T817" s="10">
        <v>5508700.3170731701</v>
      </c>
      <c r="U817" s="11">
        <v>-1.446144511582927</v>
      </c>
      <c r="V817" s="10">
        <v>3256707.3170731706</v>
      </c>
      <c r="W817" s="10">
        <v>-2251993</v>
      </c>
    </row>
    <row r="818" spans="1:23" x14ac:dyDescent="0.25">
      <c r="A818" s="9" t="s">
        <v>1689</v>
      </c>
      <c r="B818" s="9" t="s">
        <v>2803</v>
      </c>
      <c r="C818" s="9" t="s">
        <v>2860</v>
      </c>
      <c r="D818" s="9">
        <v>25</v>
      </c>
      <c r="E818" s="9" t="s">
        <v>2861</v>
      </c>
      <c r="F818" s="9" t="s">
        <v>1546</v>
      </c>
      <c r="G818" s="9" t="s">
        <v>2862</v>
      </c>
      <c r="H818" s="10">
        <v>0</v>
      </c>
      <c r="I818" s="10">
        <v>0</v>
      </c>
      <c r="J818" s="10">
        <v>0</v>
      </c>
      <c r="K818" s="10">
        <v>0</v>
      </c>
      <c r="L818" s="10">
        <v>0</v>
      </c>
      <c r="M818" s="10">
        <v>0</v>
      </c>
      <c r="N818" s="10">
        <v>4000000</v>
      </c>
      <c r="O818" s="10">
        <v>8520149</v>
      </c>
      <c r="P818" s="10">
        <v>6500000</v>
      </c>
      <c r="Q818" s="10">
        <v>8978376</v>
      </c>
      <c r="R818" s="10">
        <v>8600000</v>
      </c>
      <c r="S818" s="10">
        <v>13921782</v>
      </c>
      <c r="T818" s="10">
        <v>-12320307</v>
      </c>
      <c r="U818" s="11">
        <v>0.60788712217229446</v>
      </c>
      <c r="V818" s="10">
        <v>19100000</v>
      </c>
      <c r="W818" s="10">
        <v>31420307</v>
      </c>
    </row>
    <row r="819" spans="1:23" x14ac:dyDescent="0.25">
      <c r="A819" s="9" t="s">
        <v>1689</v>
      </c>
      <c r="B819" s="9" t="s">
        <v>2803</v>
      </c>
      <c r="C819" s="9" t="s">
        <v>2863</v>
      </c>
      <c r="D819" s="9">
        <v>38</v>
      </c>
      <c r="E819" s="9" t="s">
        <v>771</v>
      </c>
      <c r="F819" s="9" t="s">
        <v>1398</v>
      </c>
      <c r="G819" s="9" t="s">
        <v>2864</v>
      </c>
      <c r="H819" s="10">
        <v>0</v>
      </c>
      <c r="I819" s="10">
        <v>0</v>
      </c>
      <c r="J819" s="10">
        <v>0</v>
      </c>
      <c r="K819" s="10">
        <v>0</v>
      </c>
      <c r="L819" s="10">
        <v>1150000</v>
      </c>
      <c r="M819" s="10">
        <v>89616</v>
      </c>
      <c r="N819" s="10">
        <v>750000</v>
      </c>
      <c r="O819" s="10">
        <v>1372942</v>
      </c>
      <c r="P819" s="10">
        <v>950000</v>
      </c>
      <c r="Q819" s="10">
        <v>2156644</v>
      </c>
      <c r="R819" s="10">
        <v>775000</v>
      </c>
      <c r="S819" s="10">
        <v>3810469</v>
      </c>
      <c r="T819" s="10">
        <v>-3804671</v>
      </c>
      <c r="U819" s="11">
        <v>0.48790854938260386</v>
      </c>
      <c r="V819" s="10">
        <v>3625000</v>
      </c>
      <c r="W819" s="10">
        <v>7429671</v>
      </c>
    </row>
    <row r="820" spans="1:23" x14ac:dyDescent="0.25">
      <c r="A820" s="9" t="s">
        <v>1689</v>
      </c>
      <c r="B820" s="9" t="s">
        <v>2803</v>
      </c>
      <c r="C820" s="9" t="s">
        <v>2865</v>
      </c>
      <c r="D820" s="9">
        <v>27</v>
      </c>
      <c r="E820" s="9" t="s">
        <v>2866</v>
      </c>
      <c r="F820" s="9" t="s">
        <v>1300</v>
      </c>
      <c r="G820" s="9" t="s">
        <v>2867</v>
      </c>
      <c r="H820" s="10">
        <v>0</v>
      </c>
      <c r="I820" s="10">
        <v>0</v>
      </c>
      <c r="J820" s="10">
        <v>0</v>
      </c>
      <c r="K820" s="10">
        <v>0</v>
      </c>
      <c r="L820" s="10">
        <v>800000</v>
      </c>
      <c r="M820" s="10">
        <v>769861</v>
      </c>
      <c r="N820" s="10">
        <v>900000</v>
      </c>
      <c r="O820" s="10">
        <v>1916015</v>
      </c>
      <c r="P820" s="10">
        <v>1350000</v>
      </c>
      <c r="Q820" s="10">
        <v>2010525</v>
      </c>
      <c r="R820" s="10">
        <v>775000</v>
      </c>
      <c r="S820" s="10">
        <v>960860</v>
      </c>
      <c r="T820" s="10">
        <v>-1832261</v>
      </c>
      <c r="U820" s="11">
        <v>0.67612224360870044</v>
      </c>
      <c r="V820" s="10">
        <v>3825000</v>
      </c>
      <c r="W820" s="10">
        <v>5657261</v>
      </c>
    </row>
    <row r="821" spans="1:23" x14ac:dyDescent="0.25">
      <c r="A821" s="9" t="s">
        <v>1689</v>
      </c>
      <c r="B821" s="9" t="s">
        <v>2803</v>
      </c>
      <c r="C821" s="9" t="s">
        <v>2868</v>
      </c>
      <c r="D821" s="9">
        <v>30</v>
      </c>
      <c r="E821" s="9" t="s">
        <v>2869</v>
      </c>
      <c r="F821" s="9" t="s">
        <v>1300</v>
      </c>
      <c r="G821" s="9" t="s">
        <v>2870</v>
      </c>
      <c r="H821" s="10">
        <v>5400000</v>
      </c>
      <c r="I821" s="10">
        <v>7470590</v>
      </c>
      <c r="J821" s="10">
        <v>5400000</v>
      </c>
      <c r="K821" s="10">
        <v>6208290</v>
      </c>
      <c r="L821" s="10">
        <v>5400000</v>
      </c>
      <c r="M821" s="10">
        <v>2831397</v>
      </c>
      <c r="N821" s="10">
        <v>5400000</v>
      </c>
      <c r="O821" s="10">
        <v>5669464</v>
      </c>
      <c r="P821" s="10">
        <v>10000000</v>
      </c>
      <c r="Q821" s="10">
        <v>4587703</v>
      </c>
      <c r="R821" s="10">
        <v>12500000</v>
      </c>
      <c r="S821" s="10">
        <v>4049805</v>
      </c>
      <c r="T821" s="10">
        <v>13282751</v>
      </c>
      <c r="U821" s="11">
        <v>1.4310167659676567</v>
      </c>
      <c r="V821" s="10">
        <v>44100000</v>
      </c>
      <c r="W821" s="10">
        <v>30817249</v>
      </c>
    </row>
    <row r="822" spans="1:23" x14ac:dyDescent="0.25">
      <c r="A822" s="9" t="s">
        <v>1689</v>
      </c>
      <c r="B822" s="9" t="s">
        <v>2803</v>
      </c>
      <c r="C822" s="9" t="s">
        <v>2871</v>
      </c>
      <c r="D822" s="9">
        <v>36</v>
      </c>
      <c r="E822" s="9" t="s">
        <v>491</v>
      </c>
      <c r="F822" s="9" t="s">
        <v>1084</v>
      </c>
      <c r="G822" s="9" t="s">
        <v>2872</v>
      </c>
      <c r="H822" s="10">
        <v>12000000</v>
      </c>
      <c r="I822" s="10">
        <v>10960240</v>
      </c>
      <c r="J822" s="10">
        <v>9800000</v>
      </c>
      <c r="K822" s="10">
        <v>9391988</v>
      </c>
      <c r="L822" s="10">
        <v>7000000</v>
      </c>
      <c r="M822" s="10">
        <v>5361222</v>
      </c>
      <c r="N822" s="10">
        <v>6900000</v>
      </c>
      <c r="O822" s="10">
        <v>7446011</v>
      </c>
      <c r="P822" s="10">
        <v>6900000</v>
      </c>
      <c r="Q822" s="10">
        <v>5690684</v>
      </c>
      <c r="R822" s="10">
        <v>2750000</v>
      </c>
      <c r="S822" s="10">
        <v>5042004</v>
      </c>
      <c r="T822" s="10">
        <v>1457851</v>
      </c>
      <c r="U822" s="11">
        <v>1.0332143910292477</v>
      </c>
      <c r="V822" s="10">
        <v>45350000</v>
      </c>
      <c r="W822" s="10">
        <v>43892149</v>
      </c>
    </row>
    <row r="823" spans="1:23" x14ac:dyDescent="0.25">
      <c r="A823" s="9" t="s">
        <v>1689</v>
      </c>
      <c r="B823" s="9" t="s">
        <v>2803</v>
      </c>
      <c r="C823" s="9" t="s">
        <v>2873</v>
      </c>
      <c r="D823" s="9">
        <v>37</v>
      </c>
      <c r="E823" s="9" t="s">
        <v>2874</v>
      </c>
      <c r="F823" s="9" t="s">
        <v>2875</v>
      </c>
      <c r="G823" s="9" t="s">
        <v>2876</v>
      </c>
      <c r="H823" s="10">
        <v>12000000</v>
      </c>
      <c r="I823" s="10">
        <v>5887000</v>
      </c>
      <c r="J823" s="10">
        <v>11000000</v>
      </c>
      <c r="K823" s="10">
        <v>6895731</v>
      </c>
      <c r="L823" s="10">
        <v>8000000</v>
      </c>
      <c r="M823" s="10">
        <v>4938673</v>
      </c>
      <c r="N823" s="10">
        <v>8000000</v>
      </c>
      <c r="O823" s="10">
        <v>6314080</v>
      </c>
      <c r="P823" s="10">
        <v>7000000</v>
      </c>
      <c r="Q823" s="10">
        <v>11288127</v>
      </c>
      <c r="R823" s="10">
        <v>7000000</v>
      </c>
      <c r="S823" s="10">
        <v>9419160</v>
      </c>
      <c r="T823" s="10">
        <v>8257229</v>
      </c>
      <c r="U823" s="11">
        <v>1.184548896178111</v>
      </c>
      <c r="V823" s="10">
        <v>53000000</v>
      </c>
      <c r="W823" s="10">
        <v>44742771</v>
      </c>
    </row>
    <row r="824" spans="1:23" x14ac:dyDescent="0.25">
      <c r="A824" s="9" t="s">
        <v>1689</v>
      </c>
      <c r="B824" s="9" t="s">
        <v>2803</v>
      </c>
      <c r="C824" s="9" t="s">
        <v>2877</v>
      </c>
      <c r="D824" s="9">
        <v>25</v>
      </c>
      <c r="E824" s="9" t="s">
        <v>110</v>
      </c>
      <c r="F824" s="9" t="s">
        <v>2878</v>
      </c>
      <c r="G824" s="9" t="s">
        <v>2879</v>
      </c>
      <c r="H824" s="10">
        <v>0</v>
      </c>
      <c r="I824" s="10">
        <v>0</v>
      </c>
      <c r="J824" s="10">
        <v>0</v>
      </c>
      <c r="K824" s="10">
        <v>0</v>
      </c>
      <c r="L824" s="10">
        <v>0</v>
      </c>
      <c r="M824" s="10">
        <v>0</v>
      </c>
      <c r="N824" s="10">
        <v>0</v>
      </c>
      <c r="O824" s="10">
        <v>0</v>
      </c>
      <c r="P824" s="10">
        <v>750000</v>
      </c>
      <c r="Q824" s="10">
        <v>1176381</v>
      </c>
      <c r="R824" s="10">
        <v>2250000</v>
      </c>
      <c r="S824" s="10">
        <v>3371513</v>
      </c>
      <c r="T824" s="10">
        <v>-1547894</v>
      </c>
      <c r="U824" s="11">
        <v>0.65964598119481233</v>
      </c>
      <c r="V824" s="10">
        <v>3000000</v>
      </c>
      <c r="W824" s="10">
        <v>4547894</v>
      </c>
    </row>
    <row r="825" spans="1:23" x14ac:dyDescent="0.25">
      <c r="A825" s="9" t="s">
        <v>1689</v>
      </c>
      <c r="B825" s="9" t="s">
        <v>2803</v>
      </c>
      <c r="C825" s="9" t="s">
        <v>2880</v>
      </c>
      <c r="D825" s="9">
        <v>28</v>
      </c>
      <c r="E825" s="9" t="s">
        <v>73</v>
      </c>
      <c r="F825" s="9" t="s">
        <v>2881</v>
      </c>
      <c r="G825" s="9" t="s">
        <v>2882</v>
      </c>
      <c r="H825" s="10">
        <v>6750000</v>
      </c>
      <c r="I825" s="10">
        <v>6434886</v>
      </c>
      <c r="J825" s="10">
        <v>7000000</v>
      </c>
      <c r="K825" s="10">
        <v>4155280</v>
      </c>
      <c r="L825" s="10">
        <v>4750000</v>
      </c>
      <c r="M825" s="10">
        <v>1054767</v>
      </c>
      <c r="N825" s="10">
        <v>6750000</v>
      </c>
      <c r="O825" s="10">
        <v>6289526</v>
      </c>
      <c r="P825" s="10">
        <v>5250000</v>
      </c>
      <c r="Q825" s="10">
        <v>6209897</v>
      </c>
      <c r="R825" s="10">
        <v>10000000</v>
      </c>
      <c r="S825" s="10">
        <v>7694415</v>
      </c>
      <c r="T825" s="10">
        <v>8661229</v>
      </c>
      <c r="U825" s="11">
        <v>1.2720340241776291</v>
      </c>
      <c r="V825" s="10">
        <v>40500000</v>
      </c>
      <c r="W825" s="10">
        <v>31838771</v>
      </c>
    </row>
    <row r="826" spans="1:23" x14ac:dyDescent="0.25">
      <c r="A826" s="9" t="s">
        <v>1689</v>
      </c>
      <c r="B826" s="9" t="s">
        <v>2803</v>
      </c>
      <c r="C826" s="9" t="s">
        <v>681</v>
      </c>
      <c r="D826" s="9">
        <v>27</v>
      </c>
      <c r="E826" s="9" t="s">
        <v>1627</v>
      </c>
      <c r="F826" s="9" t="s">
        <v>2883</v>
      </c>
      <c r="G826" s="9" t="s">
        <v>2884</v>
      </c>
      <c r="H826" s="10">
        <v>0</v>
      </c>
      <c r="I826" s="10">
        <v>0</v>
      </c>
      <c r="J826" s="10">
        <v>0</v>
      </c>
      <c r="K826" s="10">
        <v>0</v>
      </c>
      <c r="L826" s="10">
        <v>800000</v>
      </c>
      <c r="M826" s="10">
        <v>1244260</v>
      </c>
      <c r="N826" s="10">
        <v>900000</v>
      </c>
      <c r="O826" s="10">
        <v>-262070</v>
      </c>
      <c r="P826" s="10">
        <v>2000000</v>
      </c>
      <c r="Q826" s="10">
        <v>354933</v>
      </c>
      <c r="R826" s="10">
        <v>2000000</v>
      </c>
      <c r="S826" s="10">
        <v>906503</v>
      </c>
      <c r="T826" s="10">
        <v>3456374</v>
      </c>
      <c r="U826" s="11">
        <v>2.5405303736005913</v>
      </c>
      <c r="V826" s="10">
        <v>5700000</v>
      </c>
      <c r="W826" s="10">
        <v>2243626</v>
      </c>
    </row>
    <row r="827" spans="1:23" x14ac:dyDescent="0.25">
      <c r="A827" s="9" t="s">
        <v>1689</v>
      </c>
      <c r="B827" s="9" t="s">
        <v>2803</v>
      </c>
      <c r="C827" s="9" t="s">
        <v>2885</v>
      </c>
      <c r="D827" s="9">
        <v>29</v>
      </c>
      <c r="E827" s="9" t="s">
        <v>34</v>
      </c>
      <c r="F827" s="9" t="s">
        <v>2886</v>
      </c>
      <c r="G827" s="9" t="s">
        <v>2887</v>
      </c>
      <c r="H827" s="10">
        <v>6750000</v>
      </c>
      <c r="I827" s="10">
        <v>12779955</v>
      </c>
      <c r="J827" s="10">
        <v>6750000</v>
      </c>
      <c r="K827" s="10">
        <v>13663555</v>
      </c>
      <c r="L827" s="10">
        <v>6150000</v>
      </c>
      <c r="M827" s="10">
        <v>9345852</v>
      </c>
      <c r="N827" s="10">
        <v>6850000</v>
      </c>
      <c r="O827" s="10">
        <v>14004696</v>
      </c>
      <c r="P827" s="10">
        <v>6850000</v>
      </c>
      <c r="Q827" s="10">
        <v>14394007</v>
      </c>
      <c r="R827" s="10">
        <v>16500000</v>
      </c>
      <c r="S827" s="10">
        <v>17091197</v>
      </c>
      <c r="T827" s="10">
        <v>-31429262</v>
      </c>
      <c r="U827" s="11">
        <v>0.61331757662858699</v>
      </c>
      <c r="V827" s="10">
        <v>49850000</v>
      </c>
      <c r="W827" s="10">
        <v>81279262</v>
      </c>
    </row>
    <row r="828" spans="1:23" x14ac:dyDescent="0.25">
      <c r="A828" s="9" t="s">
        <v>1689</v>
      </c>
      <c r="B828" s="9" t="s">
        <v>2803</v>
      </c>
      <c r="C828" s="9" t="s">
        <v>1666</v>
      </c>
      <c r="D828" s="9">
        <v>26</v>
      </c>
      <c r="E828" s="9" t="s">
        <v>2888</v>
      </c>
      <c r="F828" s="9" t="s">
        <v>2889</v>
      </c>
      <c r="G828" s="9" t="s">
        <v>2890</v>
      </c>
      <c r="H828" s="10">
        <v>0</v>
      </c>
      <c r="I828" s="10">
        <v>0</v>
      </c>
      <c r="J828" s="10">
        <v>0</v>
      </c>
      <c r="K828" s="10">
        <v>0</v>
      </c>
      <c r="L828" s="10">
        <v>0</v>
      </c>
      <c r="M828" s="10">
        <v>0</v>
      </c>
      <c r="N828" s="10">
        <v>0</v>
      </c>
      <c r="O828" s="10">
        <v>0</v>
      </c>
      <c r="P828" s="10">
        <v>172500</v>
      </c>
      <c r="Q828" s="10">
        <v>15372</v>
      </c>
      <c r="R828" s="10">
        <v>0</v>
      </c>
      <c r="S828" s="10">
        <v>0</v>
      </c>
      <c r="T828" s="10">
        <v>157128</v>
      </c>
      <c r="U828" s="11">
        <v>11.221701795472287</v>
      </c>
      <c r="V828" s="10">
        <v>172500</v>
      </c>
      <c r="W828" s="10">
        <v>15372</v>
      </c>
    </row>
    <row r="829" spans="1:23" x14ac:dyDescent="0.25">
      <c r="A829" s="9" t="s">
        <v>1689</v>
      </c>
      <c r="B829" s="9" t="s">
        <v>2803</v>
      </c>
      <c r="C829" s="9" t="s">
        <v>2891</v>
      </c>
      <c r="D829" s="9">
        <v>34</v>
      </c>
      <c r="E829" s="9" t="s">
        <v>266</v>
      </c>
      <c r="F829" s="9" t="s">
        <v>2892</v>
      </c>
      <c r="G829" s="9" t="s">
        <v>2893</v>
      </c>
      <c r="H829" s="10">
        <v>7000000</v>
      </c>
      <c r="I829" s="10">
        <v>5716090</v>
      </c>
      <c r="J829" s="10">
        <v>6000000</v>
      </c>
      <c r="K829" s="10">
        <v>5988080</v>
      </c>
      <c r="L829" s="10">
        <v>5000000</v>
      </c>
      <c r="M829" s="10">
        <v>6653852</v>
      </c>
      <c r="N829" s="10">
        <v>5000000</v>
      </c>
      <c r="O829" s="10">
        <v>6175203</v>
      </c>
      <c r="P829" s="10">
        <v>3500000</v>
      </c>
      <c r="Q829" s="10">
        <v>9721479</v>
      </c>
      <c r="R829" s="10">
        <v>3500000</v>
      </c>
      <c r="S829" s="10">
        <v>7841628</v>
      </c>
      <c r="T829" s="10">
        <v>-12096332</v>
      </c>
      <c r="U829" s="11">
        <v>0.71265116400165218</v>
      </c>
      <c r="V829" s="10">
        <v>30000000</v>
      </c>
      <c r="W829" s="10">
        <v>42096332</v>
      </c>
    </row>
    <row r="830" spans="1:23" x14ac:dyDescent="0.25">
      <c r="A830" s="9" t="s">
        <v>1689</v>
      </c>
      <c r="B830" s="9" t="s">
        <v>2803</v>
      </c>
      <c r="C830" s="9" t="s">
        <v>2894</v>
      </c>
      <c r="D830" s="9">
        <v>29</v>
      </c>
      <c r="E830" s="9" t="s">
        <v>1610</v>
      </c>
      <c r="F830" s="9" t="s">
        <v>2895</v>
      </c>
      <c r="G830" s="9" t="s">
        <v>2896</v>
      </c>
      <c r="H830" s="10">
        <v>0</v>
      </c>
      <c r="I830" s="10">
        <v>0</v>
      </c>
      <c r="J830" s="10">
        <v>250000</v>
      </c>
      <c r="K830" s="10">
        <v>36360</v>
      </c>
      <c r="L830" s="10">
        <v>125000</v>
      </c>
      <c r="M830" s="10">
        <v>30800</v>
      </c>
      <c r="N830" s="10">
        <v>0</v>
      </c>
      <c r="O830" s="10">
        <v>0</v>
      </c>
      <c r="P830" s="10">
        <v>0</v>
      </c>
      <c r="Q830" s="10">
        <v>0</v>
      </c>
      <c r="R830" s="10">
        <v>0</v>
      </c>
      <c r="S830" s="10">
        <v>0</v>
      </c>
      <c r="T830" s="10">
        <v>307840</v>
      </c>
      <c r="U830" s="11">
        <v>5.5836807623585472</v>
      </c>
      <c r="V830" s="10">
        <v>375000</v>
      </c>
      <c r="W830" s="10">
        <v>67160</v>
      </c>
    </row>
    <row r="831" spans="1:23" x14ac:dyDescent="0.25">
      <c r="A831" s="9" t="s">
        <v>1689</v>
      </c>
      <c r="B831" s="9" t="s">
        <v>2803</v>
      </c>
      <c r="C831" s="9" t="s">
        <v>2897</v>
      </c>
      <c r="D831" s="9">
        <v>24</v>
      </c>
      <c r="E831" s="9" t="s">
        <v>1483</v>
      </c>
      <c r="F831" s="9" t="s">
        <v>2898</v>
      </c>
      <c r="G831" s="9" t="s">
        <v>2899</v>
      </c>
      <c r="H831" s="10">
        <v>0</v>
      </c>
      <c r="I831" s="10">
        <v>0</v>
      </c>
      <c r="J831" s="10">
        <v>0</v>
      </c>
      <c r="K831" s="10">
        <v>0</v>
      </c>
      <c r="L831" s="10">
        <v>0</v>
      </c>
      <c r="M831" s="10">
        <v>0</v>
      </c>
      <c r="N831" s="10">
        <v>0</v>
      </c>
      <c r="O831" s="10">
        <v>0</v>
      </c>
      <c r="P831" s="10">
        <v>0</v>
      </c>
      <c r="Q831" s="10">
        <v>0</v>
      </c>
      <c r="R831" s="10">
        <v>70000</v>
      </c>
      <c r="S831" s="10">
        <v>52628</v>
      </c>
      <c r="T831" s="10">
        <v>17372</v>
      </c>
      <c r="U831" s="11">
        <v>1.3300904461503382</v>
      </c>
      <c r="V831" s="10">
        <v>70000</v>
      </c>
      <c r="W831" s="10">
        <v>52628</v>
      </c>
    </row>
    <row r="832" spans="1:23" x14ac:dyDescent="0.25">
      <c r="A832" s="9" t="s">
        <v>1689</v>
      </c>
      <c r="B832" s="9" t="s">
        <v>2803</v>
      </c>
      <c r="C832" s="9" t="s">
        <v>2900</v>
      </c>
      <c r="D832" s="9">
        <v>29</v>
      </c>
      <c r="E832" s="9" t="s">
        <v>1919</v>
      </c>
      <c r="F832" s="9" t="s">
        <v>2901</v>
      </c>
      <c r="G832" s="9" t="s">
        <v>2902</v>
      </c>
      <c r="H832" s="10">
        <v>0</v>
      </c>
      <c r="I832" s="10">
        <v>0</v>
      </c>
      <c r="J832" s="10">
        <v>0</v>
      </c>
      <c r="K832" s="10">
        <v>0</v>
      </c>
      <c r="L832" s="10">
        <v>700000</v>
      </c>
      <c r="M832" s="10">
        <v>-196001</v>
      </c>
      <c r="N832" s="10">
        <v>0</v>
      </c>
      <c r="O832" s="10">
        <v>0</v>
      </c>
      <c r="P832" s="10">
        <v>0</v>
      </c>
      <c r="Q832" s="10">
        <v>0</v>
      </c>
      <c r="R832" s="10">
        <v>0</v>
      </c>
      <c r="S832" s="10">
        <v>0</v>
      </c>
      <c r="T832" s="10">
        <v>896001</v>
      </c>
      <c r="U832" s="11">
        <v>-3.5714103499471941</v>
      </c>
      <c r="V832" s="10">
        <v>700000</v>
      </c>
      <c r="W832" s="10">
        <v>-196001</v>
      </c>
    </row>
    <row r="833" spans="1:23" x14ac:dyDescent="0.25">
      <c r="A833" s="9" t="s">
        <v>1689</v>
      </c>
      <c r="B833" s="9" t="s">
        <v>2803</v>
      </c>
      <c r="C833" s="9" t="s">
        <v>2903</v>
      </c>
      <c r="D833" s="9">
        <v>29</v>
      </c>
      <c r="E833" s="9" t="s">
        <v>172</v>
      </c>
      <c r="F833" s="9" t="s">
        <v>2904</v>
      </c>
      <c r="G833" s="9" t="s">
        <v>2905</v>
      </c>
      <c r="H833" s="10">
        <v>0</v>
      </c>
      <c r="I833" s="10">
        <v>0</v>
      </c>
      <c r="J833" s="10">
        <v>975000</v>
      </c>
      <c r="K833" s="10">
        <v>1488552</v>
      </c>
      <c r="L833" s="10">
        <v>1000000</v>
      </c>
      <c r="M833" s="10">
        <v>859392</v>
      </c>
      <c r="N833" s="10">
        <v>1450000</v>
      </c>
      <c r="O833" s="10">
        <v>1703307</v>
      </c>
      <c r="P833" s="10">
        <v>1350000</v>
      </c>
      <c r="Q833" s="10">
        <v>2481639</v>
      </c>
      <c r="R833" s="10">
        <v>800000</v>
      </c>
      <c r="S833" s="10">
        <v>690981</v>
      </c>
      <c r="T833" s="10">
        <v>-1648871</v>
      </c>
      <c r="U833" s="11">
        <v>0.77174689304390953</v>
      </c>
      <c r="V833" s="10">
        <v>5575000</v>
      </c>
      <c r="W833" s="10">
        <v>7223871</v>
      </c>
    </row>
    <row r="834" spans="1:23" x14ac:dyDescent="0.25">
      <c r="A834" s="9" t="s">
        <v>1689</v>
      </c>
      <c r="B834" s="9" t="s">
        <v>2803</v>
      </c>
      <c r="C834" s="9" t="s">
        <v>2906</v>
      </c>
      <c r="D834" s="9">
        <v>36</v>
      </c>
      <c r="E834" s="9" t="s">
        <v>2348</v>
      </c>
      <c r="F834" s="9" t="s">
        <v>2907</v>
      </c>
      <c r="G834" s="9" t="s">
        <v>2908</v>
      </c>
      <c r="H834" s="10">
        <v>6000000</v>
      </c>
      <c r="I834" s="10">
        <v>2165361</v>
      </c>
      <c r="J834" s="10">
        <v>6000000</v>
      </c>
      <c r="K834" s="10">
        <v>1659402</v>
      </c>
      <c r="L834" s="10">
        <v>6000000</v>
      </c>
      <c r="M834" s="10">
        <v>1397790</v>
      </c>
      <c r="N834" s="10">
        <v>4000000</v>
      </c>
      <c r="O834" s="10">
        <v>3171956</v>
      </c>
      <c r="P834" s="10">
        <v>4000000</v>
      </c>
      <c r="Q834" s="10">
        <v>1475742</v>
      </c>
      <c r="R834" s="10">
        <v>2500000</v>
      </c>
      <c r="S834" s="10">
        <v>2047608</v>
      </c>
      <c r="T834" s="10">
        <v>16582141</v>
      </c>
      <c r="U834" s="11">
        <v>2.3913691209134122</v>
      </c>
      <c r="V834" s="10">
        <v>28500000</v>
      </c>
      <c r="W834" s="10">
        <v>11917859</v>
      </c>
    </row>
    <row r="835" spans="1:23" x14ac:dyDescent="0.25">
      <c r="A835" s="9" t="s">
        <v>1689</v>
      </c>
      <c r="B835" s="9" t="s">
        <v>2803</v>
      </c>
      <c r="C835" s="9" t="s">
        <v>2909</v>
      </c>
      <c r="D835" s="9">
        <v>26</v>
      </c>
      <c r="E835" s="9" t="s">
        <v>956</v>
      </c>
      <c r="F835" s="9" t="s">
        <v>2910</v>
      </c>
      <c r="G835" s="9" t="s">
        <v>2911</v>
      </c>
      <c r="H835" s="10">
        <v>0</v>
      </c>
      <c r="I835" s="10">
        <v>0</v>
      </c>
      <c r="J835" s="10">
        <v>0</v>
      </c>
      <c r="K835" s="10">
        <v>0</v>
      </c>
      <c r="L835" s="10">
        <v>0</v>
      </c>
      <c r="M835" s="10">
        <v>0</v>
      </c>
      <c r="N835" s="10">
        <v>4000000</v>
      </c>
      <c r="O835" s="10">
        <v>7946848</v>
      </c>
      <c r="P835" s="10">
        <v>7800000</v>
      </c>
      <c r="Q835" s="10">
        <v>11760630</v>
      </c>
      <c r="R835" s="10">
        <v>10250000</v>
      </c>
      <c r="S835" s="10">
        <v>11975128</v>
      </c>
      <c r="T835" s="10">
        <v>-9632606</v>
      </c>
      <c r="U835" s="11">
        <v>0.69596547708228296</v>
      </c>
      <c r="V835" s="10">
        <v>22050000</v>
      </c>
      <c r="W835" s="10">
        <v>31682606</v>
      </c>
    </row>
    <row r="836" spans="1:23" x14ac:dyDescent="0.25">
      <c r="A836" s="9" t="s">
        <v>1689</v>
      </c>
      <c r="B836" s="9" t="s">
        <v>2803</v>
      </c>
      <c r="C836" s="9" t="s">
        <v>2912</v>
      </c>
      <c r="D836" s="9">
        <v>25</v>
      </c>
      <c r="E836" s="9" t="s">
        <v>1249</v>
      </c>
      <c r="F836" s="9" t="s">
        <v>2913</v>
      </c>
      <c r="G836" s="9" t="s">
        <v>2914</v>
      </c>
      <c r="H836" s="10">
        <v>0</v>
      </c>
      <c r="I836" s="10">
        <v>0</v>
      </c>
      <c r="J836" s="10">
        <v>0</v>
      </c>
      <c r="K836" s="10">
        <v>0</v>
      </c>
      <c r="L836" s="10">
        <v>0</v>
      </c>
      <c r="M836" s="10">
        <v>0</v>
      </c>
      <c r="N836" s="10">
        <v>0</v>
      </c>
      <c r="O836" s="10">
        <v>0</v>
      </c>
      <c r="P836" s="10">
        <v>0</v>
      </c>
      <c r="Q836" s="10">
        <v>0</v>
      </c>
      <c r="R836" s="10">
        <v>175000</v>
      </c>
      <c r="S836" s="10">
        <v>79280</v>
      </c>
      <c r="T836" s="10">
        <v>95720</v>
      </c>
      <c r="U836" s="11">
        <v>2.2073662966700303</v>
      </c>
      <c r="V836" s="10">
        <v>175000</v>
      </c>
      <c r="W836" s="10">
        <v>79280</v>
      </c>
    </row>
    <row r="837" spans="1:23" x14ac:dyDescent="0.25">
      <c r="A837" s="9" t="s">
        <v>1689</v>
      </c>
      <c r="B837" s="9" t="s">
        <v>2803</v>
      </c>
      <c r="C837" s="9" t="s">
        <v>2915</v>
      </c>
      <c r="D837" s="9">
        <v>31</v>
      </c>
      <c r="E837" s="9" t="s">
        <v>1970</v>
      </c>
      <c r="F837" s="9" t="s">
        <v>2612</v>
      </c>
      <c r="G837" s="9" t="s">
        <v>2916</v>
      </c>
      <c r="H837" s="10">
        <v>775000</v>
      </c>
      <c r="I837" s="10">
        <v>2042230</v>
      </c>
      <c r="J837" s="10">
        <v>1500000</v>
      </c>
      <c r="K837" s="10">
        <v>1573354</v>
      </c>
      <c r="L837" s="10">
        <v>1500000</v>
      </c>
      <c r="M837" s="10">
        <v>3546945</v>
      </c>
      <c r="N837" s="10">
        <v>0</v>
      </c>
      <c r="O837" s="10">
        <v>0</v>
      </c>
      <c r="P837" s="10">
        <v>0</v>
      </c>
      <c r="Q837" s="10">
        <v>0</v>
      </c>
      <c r="R837" s="10">
        <v>1000000</v>
      </c>
      <c r="S837" s="10">
        <v>3340595</v>
      </c>
      <c r="T837" s="10">
        <v>-5728124</v>
      </c>
      <c r="U837" s="11">
        <v>0.45462664251131379</v>
      </c>
      <c r="V837" s="10">
        <v>4775000</v>
      </c>
      <c r="W837" s="10">
        <v>10503124</v>
      </c>
    </row>
    <row r="838" spans="1:23" x14ac:dyDescent="0.25">
      <c r="A838" s="9" t="s">
        <v>1689</v>
      </c>
      <c r="B838" s="9" t="s">
        <v>2803</v>
      </c>
      <c r="C838" s="9" t="s">
        <v>2917</v>
      </c>
      <c r="D838" s="9">
        <v>25</v>
      </c>
      <c r="E838" s="9" t="s">
        <v>1497</v>
      </c>
      <c r="F838" s="9" t="s">
        <v>2918</v>
      </c>
      <c r="G838" s="9" t="s">
        <v>2919</v>
      </c>
      <c r="H838" s="10">
        <v>0</v>
      </c>
      <c r="I838" s="10">
        <v>0</v>
      </c>
      <c r="J838" s="10">
        <v>0</v>
      </c>
      <c r="K838" s="10">
        <v>0</v>
      </c>
      <c r="L838" s="10">
        <v>0</v>
      </c>
      <c r="M838" s="10">
        <v>0</v>
      </c>
      <c r="N838" s="10">
        <v>0</v>
      </c>
      <c r="O838" s="10">
        <v>0</v>
      </c>
      <c r="P838" s="10">
        <v>4500000</v>
      </c>
      <c r="Q838" s="10">
        <v>15763298</v>
      </c>
      <c r="R838" s="10">
        <v>8000000</v>
      </c>
      <c r="S838" s="10">
        <v>10472092</v>
      </c>
      <c r="T838" s="10">
        <v>-13735390</v>
      </c>
      <c r="U838" s="11">
        <v>0.476455657796587</v>
      </c>
      <c r="V838" s="10">
        <v>12500000</v>
      </c>
      <c r="W838" s="10">
        <v>26235390</v>
      </c>
    </row>
    <row r="839" spans="1:23" x14ac:dyDescent="0.25">
      <c r="A839" s="9" t="s">
        <v>1689</v>
      </c>
      <c r="B839" s="9" t="s">
        <v>2803</v>
      </c>
      <c r="C839" s="9" t="s">
        <v>2504</v>
      </c>
      <c r="D839" s="9">
        <v>24</v>
      </c>
      <c r="E839" s="9" t="s">
        <v>2920</v>
      </c>
      <c r="F839" s="9" t="s">
        <v>2921</v>
      </c>
      <c r="G839" s="9" t="s">
        <v>2922</v>
      </c>
      <c r="H839" s="10">
        <v>0</v>
      </c>
      <c r="I839" s="10">
        <v>0</v>
      </c>
      <c r="J839" s="10">
        <v>0</v>
      </c>
      <c r="K839" s="10">
        <v>0</v>
      </c>
      <c r="L839" s="10">
        <v>0</v>
      </c>
      <c r="M839" s="10">
        <v>0</v>
      </c>
      <c r="N839" s="10">
        <v>0</v>
      </c>
      <c r="O839" s="10">
        <v>0</v>
      </c>
      <c r="P839" s="10">
        <v>0</v>
      </c>
      <c r="Q839" s="10">
        <v>0</v>
      </c>
      <c r="R839" s="10">
        <v>80000</v>
      </c>
      <c r="S839" s="10">
        <v>247503</v>
      </c>
      <c r="T839" s="10">
        <v>-167503</v>
      </c>
      <c r="U839" s="11">
        <v>0.32322840531225883</v>
      </c>
      <c r="V839" s="10">
        <v>80000</v>
      </c>
      <c r="W839" s="10">
        <v>247503</v>
      </c>
    </row>
    <row r="840" spans="1:23" x14ac:dyDescent="0.25">
      <c r="A840" s="9" t="s">
        <v>1689</v>
      </c>
      <c r="B840" s="9" t="s">
        <v>2803</v>
      </c>
      <c r="C840" s="9" t="s">
        <v>1675</v>
      </c>
      <c r="D840" s="9">
        <v>28</v>
      </c>
      <c r="E840" s="9" t="s">
        <v>1102</v>
      </c>
      <c r="F840" s="9" t="s">
        <v>2923</v>
      </c>
      <c r="G840" s="9" t="s">
        <v>2924</v>
      </c>
      <c r="H840" s="10">
        <v>0</v>
      </c>
      <c r="I840" s="10">
        <v>0</v>
      </c>
      <c r="J840" s="10">
        <v>0</v>
      </c>
      <c r="K840" s="10">
        <v>0</v>
      </c>
      <c r="L840" s="10">
        <v>750000</v>
      </c>
      <c r="M840" s="10">
        <v>3095092</v>
      </c>
      <c r="N840" s="10">
        <v>750000</v>
      </c>
      <c r="O840" s="10">
        <v>4132575</v>
      </c>
      <c r="P840" s="10">
        <v>3500000</v>
      </c>
      <c r="Q840" s="10">
        <v>4776031</v>
      </c>
      <c r="R840" s="10">
        <v>3500000</v>
      </c>
      <c r="S840" s="10">
        <v>3602012</v>
      </c>
      <c r="T840" s="10">
        <v>-7105710</v>
      </c>
      <c r="U840" s="11">
        <v>0.54467243079616368</v>
      </c>
      <c r="V840" s="10">
        <v>8500000</v>
      </c>
      <c r="W840" s="10">
        <v>15605710</v>
      </c>
    </row>
    <row r="841" spans="1:23" x14ac:dyDescent="0.25">
      <c r="A841" s="9" t="s">
        <v>1689</v>
      </c>
      <c r="B841" s="9" t="s">
        <v>2803</v>
      </c>
      <c r="C841" s="9" t="s">
        <v>860</v>
      </c>
      <c r="D841" s="9">
        <v>24</v>
      </c>
      <c r="E841" s="9" t="s">
        <v>2267</v>
      </c>
      <c r="F841" s="9" t="s">
        <v>2925</v>
      </c>
      <c r="G841" s="9" t="s">
        <v>2926</v>
      </c>
      <c r="H841" s="10">
        <v>0</v>
      </c>
      <c r="I841" s="10">
        <v>0</v>
      </c>
      <c r="J841" s="10">
        <v>0</v>
      </c>
      <c r="K841" s="10">
        <v>0</v>
      </c>
      <c r="L841" s="10">
        <v>0</v>
      </c>
      <c r="M841" s="10">
        <v>0</v>
      </c>
      <c r="N841" s="10">
        <v>0</v>
      </c>
      <c r="O841" s="10">
        <v>0</v>
      </c>
      <c r="P841" s="10">
        <v>0</v>
      </c>
      <c r="Q841" s="10">
        <v>0</v>
      </c>
      <c r="R841" s="10">
        <v>4285716</v>
      </c>
      <c r="S841" s="10">
        <v>1666881</v>
      </c>
      <c r="T841" s="10">
        <v>2618835</v>
      </c>
      <c r="U841" s="11">
        <v>2.5710989566741715</v>
      </c>
      <c r="V841" s="10">
        <v>4285716</v>
      </c>
      <c r="W841" s="10">
        <v>1666881</v>
      </c>
    </row>
    <row r="842" spans="1:23" x14ac:dyDescent="0.25">
      <c r="A842" s="9" t="s">
        <v>1689</v>
      </c>
      <c r="B842" s="9" t="s">
        <v>2803</v>
      </c>
      <c r="C842" s="9" t="s">
        <v>2927</v>
      </c>
      <c r="D842" s="9">
        <v>31</v>
      </c>
      <c r="E842" s="9" t="s">
        <v>262</v>
      </c>
      <c r="F842" s="9" t="s">
        <v>2928</v>
      </c>
      <c r="G842" s="9" t="s">
        <v>2929</v>
      </c>
      <c r="H842" s="10">
        <v>675000</v>
      </c>
      <c r="I842" s="10">
        <v>646256</v>
      </c>
      <c r="J842" s="10">
        <v>750000</v>
      </c>
      <c r="K842" s="10">
        <v>-146085</v>
      </c>
      <c r="L842" s="10">
        <v>750000</v>
      </c>
      <c r="M842" s="10">
        <v>0</v>
      </c>
      <c r="N842" s="10">
        <v>689634.14634146343</v>
      </c>
      <c r="O842" s="10">
        <v>573127</v>
      </c>
      <c r="P842" s="10">
        <v>750000</v>
      </c>
      <c r="Q842" s="10">
        <v>2233630</v>
      </c>
      <c r="R842" s="10">
        <v>739634.14634146343</v>
      </c>
      <c r="S842" s="10">
        <v>2754959</v>
      </c>
      <c r="T842" s="10">
        <v>-1707618.7073170729</v>
      </c>
      <c r="U842" s="11">
        <v>0.71830245147805083</v>
      </c>
      <c r="V842" s="10">
        <v>4354268.2926829271</v>
      </c>
      <c r="W842" s="10">
        <v>6061887</v>
      </c>
    </row>
    <row r="843" spans="1:23" x14ac:dyDescent="0.25">
      <c r="A843" s="9" t="s">
        <v>1689</v>
      </c>
      <c r="B843" s="9" t="s">
        <v>2803</v>
      </c>
      <c r="C843" s="9" t="s">
        <v>2930</v>
      </c>
      <c r="D843" s="9">
        <v>33</v>
      </c>
      <c r="E843" s="9" t="s">
        <v>2612</v>
      </c>
      <c r="F843" s="9" t="s">
        <v>227</v>
      </c>
      <c r="G843" s="9" t="s">
        <v>2931</v>
      </c>
      <c r="H843" s="10">
        <v>6000000</v>
      </c>
      <c r="I843" s="10">
        <v>7509650</v>
      </c>
      <c r="J843" s="10">
        <v>5000000</v>
      </c>
      <c r="K843" s="10">
        <v>8672049</v>
      </c>
      <c r="L843" s="10">
        <v>3500000</v>
      </c>
      <c r="M843" s="10">
        <v>5350093</v>
      </c>
      <c r="N843" s="10">
        <v>4500000</v>
      </c>
      <c r="O843" s="10">
        <v>4626766</v>
      </c>
      <c r="P843" s="10">
        <v>5750000</v>
      </c>
      <c r="Q843" s="10">
        <v>8988477</v>
      </c>
      <c r="R843" s="10">
        <v>5250000</v>
      </c>
      <c r="S843" s="10">
        <v>3964552</v>
      </c>
      <c r="T843" s="10">
        <v>-9111587</v>
      </c>
      <c r="U843" s="11">
        <v>0.76703612154628242</v>
      </c>
      <c r="V843" s="10">
        <v>30000000</v>
      </c>
      <c r="W843" s="10">
        <v>39111587</v>
      </c>
    </row>
    <row r="844" spans="1:23" x14ac:dyDescent="0.25">
      <c r="A844" s="9" t="s">
        <v>1689</v>
      </c>
      <c r="B844" s="9" t="s">
        <v>2803</v>
      </c>
      <c r="C844" s="9" t="s">
        <v>2661</v>
      </c>
      <c r="D844" s="9">
        <v>27</v>
      </c>
      <c r="E844" s="9" t="s">
        <v>2591</v>
      </c>
      <c r="F844" s="9" t="s">
        <v>2932</v>
      </c>
      <c r="G844" s="9" t="s">
        <v>2933</v>
      </c>
      <c r="H844" s="10">
        <v>750000</v>
      </c>
      <c r="I844" s="10">
        <v>2275419</v>
      </c>
      <c r="J844" s="10">
        <v>750000</v>
      </c>
      <c r="K844" s="10">
        <v>500761</v>
      </c>
      <c r="L844" s="10">
        <v>700000</v>
      </c>
      <c r="M844" s="10">
        <v>2718740</v>
      </c>
      <c r="N844" s="10">
        <v>750000</v>
      </c>
      <c r="O844" s="10">
        <v>2395892</v>
      </c>
      <c r="P844" s="10">
        <v>718902.4390243903</v>
      </c>
      <c r="Q844" s="10">
        <v>5625203</v>
      </c>
      <c r="R844" s="10">
        <v>2000000</v>
      </c>
      <c r="S844" s="10">
        <v>3847213</v>
      </c>
      <c r="T844" s="10">
        <v>-11694325.560975609</v>
      </c>
      <c r="U844" s="11">
        <v>0.32648897077342937</v>
      </c>
      <c r="V844" s="10">
        <v>5668902.4390243907</v>
      </c>
      <c r="W844" s="10">
        <v>17363228</v>
      </c>
    </row>
    <row r="845" spans="1:23" x14ac:dyDescent="0.25">
      <c r="A845" s="9" t="s">
        <v>1689</v>
      </c>
      <c r="B845" s="9" t="s">
        <v>2803</v>
      </c>
      <c r="C845" s="9" t="s">
        <v>2934</v>
      </c>
      <c r="D845" s="9">
        <v>33</v>
      </c>
      <c r="E845" s="9" t="s">
        <v>2935</v>
      </c>
      <c r="F845" s="9" t="s">
        <v>2936</v>
      </c>
      <c r="G845" s="9" t="s">
        <v>2937</v>
      </c>
      <c r="H845" s="10">
        <v>7000000</v>
      </c>
      <c r="I845" s="10">
        <v>9603592</v>
      </c>
      <c r="J845" s="10">
        <v>9500000</v>
      </c>
      <c r="K845" s="10">
        <v>894154</v>
      </c>
      <c r="L845" s="10">
        <v>5500000</v>
      </c>
      <c r="M845" s="10">
        <v>1141598</v>
      </c>
      <c r="N845" s="10">
        <v>9500000</v>
      </c>
      <c r="O845" s="10">
        <v>10043750</v>
      </c>
      <c r="P845" s="10">
        <v>5500000</v>
      </c>
      <c r="Q845" s="10">
        <v>5654904</v>
      </c>
      <c r="R845" s="10">
        <v>5000000</v>
      </c>
      <c r="S845" s="10">
        <v>8292346</v>
      </c>
      <c r="T845" s="10">
        <v>6369656</v>
      </c>
      <c r="U845" s="11">
        <v>1.1787705445672936</v>
      </c>
      <c r="V845" s="10">
        <v>42000000</v>
      </c>
      <c r="W845" s="10">
        <v>35630344</v>
      </c>
    </row>
    <row r="846" spans="1:23" x14ac:dyDescent="0.25">
      <c r="A846" s="9" t="s">
        <v>1689</v>
      </c>
      <c r="B846" s="9" t="s">
        <v>2803</v>
      </c>
      <c r="C846" s="9" t="s">
        <v>2938</v>
      </c>
      <c r="D846" s="9">
        <v>34</v>
      </c>
      <c r="E846" s="9" t="s">
        <v>207</v>
      </c>
      <c r="F846" s="9" t="s">
        <v>2939</v>
      </c>
      <c r="G846" s="9" t="s">
        <v>2940</v>
      </c>
      <c r="H846" s="10">
        <v>15900000</v>
      </c>
      <c r="I846" s="10">
        <v>11966273</v>
      </c>
      <c r="J846" s="10">
        <v>15900000</v>
      </c>
      <c r="K846" s="10">
        <v>6928492</v>
      </c>
      <c r="L846" s="10">
        <v>12000000</v>
      </c>
      <c r="M846" s="10">
        <v>6277790</v>
      </c>
      <c r="N846" s="10">
        <v>9350000</v>
      </c>
      <c r="O846" s="10">
        <v>8528392</v>
      </c>
      <c r="P846" s="10">
        <v>7950000</v>
      </c>
      <c r="Q846" s="10">
        <v>9647103</v>
      </c>
      <c r="R846" s="10">
        <v>7950000</v>
      </c>
      <c r="S846" s="10">
        <v>7865678</v>
      </c>
      <c r="T846" s="10">
        <v>17836272</v>
      </c>
      <c r="U846" s="11">
        <v>1.348271307255742</v>
      </c>
      <c r="V846" s="10">
        <v>69050000</v>
      </c>
      <c r="W846" s="10">
        <v>51213728</v>
      </c>
    </row>
    <row r="847" spans="1:23" x14ac:dyDescent="0.25">
      <c r="A847" s="9" t="s">
        <v>1689</v>
      </c>
      <c r="B847" s="9" t="s">
        <v>2803</v>
      </c>
      <c r="C847" s="9" t="s">
        <v>2941</v>
      </c>
      <c r="D847" s="9">
        <v>32</v>
      </c>
      <c r="E847" s="9" t="s">
        <v>172</v>
      </c>
      <c r="F847" s="9" t="s">
        <v>2942</v>
      </c>
      <c r="G847" s="9" t="s">
        <v>2943</v>
      </c>
      <c r="H847" s="10">
        <v>4600000</v>
      </c>
      <c r="I847" s="10">
        <v>2172530</v>
      </c>
      <c r="J847" s="10">
        <v>4800000</v>
      </c>
      <c r="K847" s="10">
        <v>4940003</v>
      </c>
      <c r="L847" s="10">
        <v>3250000</v>
      </c>
      <c r="M847" s="10">
        <v>6692400</v>
      </c>
      <c r="N847" s="10">
        <v>5125000</v>
      </c>
      <c r="O847" s="10">
        <v>4408820</v>
      </c>
      <c r="P847" s="10">
        <v>5125000</v>
      </c>
      <c r="Q847" s="10">
        <v>7900288</v>
      </c>
      <c r="R847" s="10">
        <v>3500000</v>
      </c>
      <c r="S847" s="10">
        <v>6859356</v>
      </c>
      <c r="T847" s="10">
        <v>-6573397</v>
      </c>
      <c r="U847" s="11">
        <v>0.8006454415357932</v>
      </c>
      <c r="V847" s="10">
        <v>26400000</v>
      </c>
      <c r="W847" s="10">
        <v>32973397</v>
      </c>
    </row>
    <row r="848" spans="1:23" x14ac:dyDescent="0.25">
      <c r="A848" s="9" t="s">
        <v>1689</v>
      </c>
      <c r="B848" s="9" t="s">
        <v>2803</v>
      </c>
      <c r="C848" s="9" t="s">
        <v>2944</v>
      </c>
      <c r="D848" s="9">
        <v>24</v>
      </c>
      <c r="E848" s="9" t="s">
        <v>1756</v>
      </c>
      <c r="F848" s="9" t="s">
        <v>2945</v>
      </c>
      <c r="G848" s="9" t="s">
        <v>2946</v>
      </c>
      <c r="H848" s="10">
        <v>0</v>
      </c>
      <c r="I848" s="10">
        <v>0</v>
      </c>
      <c r="J848" s="10">
        <v>0</v>
      </c>
      <c r="K848" s="10">
        <v>0</v>
      </c>
      <c r="L848" s="10">
        <v>0</v>
      </c>
      <c r="M848" s="10">
        <v>0</v>
      </c>
      <c r="N848" s="10">
        <v>0</v>
      </c>
      <c r="O848" s="10">
        <v>0</v>
      </c>
      <c r="P848" s="10">
        <v>0</v>
      </c>
      <c r="Q848" s="10">
        <v>0</v>
      </c>
      <c r="R848" s="10">
        <v>874125</v>
      </c>
      <c r="S848" s="10">
        <v>319891</v>
      </c>
      <c r="T848" s="10">
        <v>554234</v>
      </c>
      <c r="U848" s="11">
        <v>2.7325714071355556</v>
      </c>
      <c r="V848" s="10">
        <v>874125</v>
      </c>
      <c r="W848" s="10">
        <v>319891</v>
      </c>
    </row>
    <row r="849" spans="1:23" x14ac:dyDescent="0.25">
      <c r="A849" s="9" t="s">
        <v>1689</v>
      </c>
      <c r="B849" s="9" t="s">
        <v>2803</v>
      </c>
      <c r="C849" s="9" t="s">
        <v>2947</v>
      </c>
      <c r="D849" s="9">
        <v>30</v>
      </c>
      <c r="E849" s="9" t="s">
        <v>787</v>
      </c>
      <c r="F849" s="9" t="s">
        <v>2948</v>
      </c>
      <c r="G849" s="9" t="s">
        <v>2949</v>
      </c>
      <c r="H849" s="10">
        <v>4500000</v>
      </c>
      <c r="I849" s="10">
        <v>2288618</v>
      </c>
      <c r="J849" s="10">
        <v>5350000</v>
      </c>
      <c r="K849" s="10">
        <v>2701318</v>
      </c>
      <c r="L849" s="10">
        <v>2250000</v>
      </c>
      <c r="M849" s="10">
        <v>4140503</v>
      </c>
      <c r="N849" s="10">
        <v>3500000</v>
      </c>
      <c r="O849" s="10">
        <v>2538474</v>
      </c>
      <c r="P849" s="10">
        <v>5000000</v>
      </c>
      <c r="Q849" s="10">
        <v>3051415</v>
      </c>
      <c r="R849" s="10">
        <v>5000000</v>
      </c>
      <c r="S849" s="10">
        <v>3901530</v>
      </c>
      <c r="T849" s="10">
        <v>6978142</v>
      </c>
      <c r="U849" s="11">
        <v>1.3747285582351665</v>
      </c>
      <c r="V849" s="10">
        <v>25600000</v>
      </c>
      <c r="W849" s="10">
        <v>18621858</v>
      </c>
    </row>
    <row r="850" spans="1:23" x14ac:dyDescent="0.25">
      <c r="A850" s="9" t="s">
        <v>1689</v>
      </c>
      <c r="B850" s="9" t="s">
        <v>2803</v>
      </c>
      <c r="C850" s="9" t="s">
        <v>2950</v>
      </c>
      <c r="D850" s="9">
        <v>29</v>
      </c>
      <c r="E850" s="9" t="s">
        <v>722</v>
      </c>
      <c r="F850" s="9" t="s">
        <v>2951</v>
      </c>
      <c r="G850" s="9" t="s">
        <v>2952</v>
      </c>
      <c r="H850" s="10">
        <v>0</v>
      </c>
      <c r="I850" s="10">
        <v>0</v>
      </c>
      <c r="J850" s="10">
        <v>100000</v>
      </c>
      <c r="K850" s="10">
        <v>177136</v>
      </c>
      <c r="L850" s="10">
        <v>1000000</v>
      </c>
      <c r="M850" s="10">
        <v>32638</v>
      </c>
      <c r="N850" s="10">
        <v>375000</v>
      </c>
      <c r="O850" s="10">
        <v>666359</v>
      </c>
      <c r="P850" s="10">
        <v>350000</v>
      </c>
      <c r="Q850" s="10">
        <v>1560476</v>
      </c>
      <c r="R850" s="10">
        <v>500000</v>
      </c>
      <c r="S850" s="10">
        <v>264856</v>
      </c>
      <c r="T850" s="10">
        <v>-376465</v>
      </c>
      <c r="U850" s="11">
        <v>0.86064413198024037</v>
      </c>
      <c r="V850" s="10">
        <v>2325000</v>
      </c>
      <c r="W850" s="10">
        <v>2701465</v>
      </c>
    </row>
    <row r="851" spans="1:23" x14ac:dyDescent="0.25">
      <c r="A851" s="9" t="s">
        <v>1689</v>
      </c>
      <c r="B851" s="9" t="s">
        <v>2803</v>
      </c>
      <c r="C851" s="9" t="s">
        <v>2953</v>
      </c>
      <c r="D851" s="9">
        <v>24</v>
      </c>
      <c r="E851" s="9" t="s">
        <v>1545</v>
      </c>
      <c r="F851" s="9" t="s">
        <v>2954</v>
      </c>
      <c r="G851" s="9" t="s">
        <v>2955</v>
      </c>
      <c r="H851" s="10">
        <v>0</v>
      </c>
      <c r="I851" s="10">
        <v>0</v>
      </c>
      <c r="J851" s="10">
        <v>0</v>
      </c>
      <c r="K851" s="10">
        <v>0</v>
      </c>
      <c r="L851" s="10">
        <v>0</v>
      </c>
      <c r="M851" s="10">
        <v>0</v>
      </c>
      <c r="N851" s="10">
        <v>0</v>
      </c>
      <c r="O851" s="10">
        <v>0</v>
      </c>
      <c r="P851" s="10">
        <v>0</v>
      </c>
      <c r="Q851" s="10">
        <v>0</v>
      </c>
      <c r="R851" s="10">
        <v>1600000</v>
      </c>
      <c r="S851" s="10">
        <v>3806223</v>
      </c>
      <c r="T851" s="10">
        <v>-2206223</v>
      </c>
      <c r="U851" s="11">
        <v>0.42036422984149902</v>
      </c>
      <c r="V851" s="10">
        <v>1600000</v>
      </c>
      <c r="W851" s="10">
        <v>3806223</v>
      </c>
    </row>
    <row r="852" spans="1:23" x14ac:dyDescent="0.25">
      <c r="A852" s="9" t="s">
        <v>1689</v>
      </c>
      <c r="B852" s="9" t="s">
        <v>2803</v>
      </c>
      <c r="C852" s="9" t="s">
        <v>2956</v>
      </c>
      <c r="D852" s="9">
        <v>23</v>
      </c>
      <c r="E852" s="9" t="s">
        <v>2754</v>
      </c>
      <c r="F852" s="9" t="s">
        <v>2957</v>
      </c>
      <c r="G852" s="9" t="s">
        <v>2958</v>
      </c>
      <c r="H852" s="10">
        <v>0</v>
      </c>
      <c r="I852" s="10">
        <v>0</v>
      </c>
      <c r="J852" s="10">
        <v>0</v>
      </c>
      <c r="K852" s="10">
        <v>0</v>
      </c>
      <c r="L852" s="10">
        <v>0</v>
      </c>
      <c r="M852" s="10">
        <v>0</v>
      </c>
      <c r="N852" s="10">
        <v>0</v>
      </c>
      <c r="O852" s="10">
        <v>0</v>
      </c>
      <c r="P852" s="10">
        <v>0</v>
      </c>
      <c r="Q852" s="10">
        <v>0</v>
      </c>
      <c r="R852" s="10">
        <v>5750000</v>
      </c>
      <c r="S852" s="10">
        <v>761383</v>
      </c>
      <c r="T852" s="10">
        <v>4988617</v>
      </c>
      <c r="U852" s="11">
        <v>7.5520467360054004</v>
      </c>
      <c r="V852" s="10">
        <v>5750000</v>
      </c>
      <c r="W852" s="10">
        <v>761383</v>
      </c>
    </row>
    <row r="853" spans="1:23" x14ac:dyDescent="0.25">
      <c r="A853" s="9" t="s">
        <v>1689</v>
      </c>
      <c r="B853" s="9" t="s">
        <v>2803</v>
      </c>
      <c r="C853" s="9" t="s">
        <v>2959</v>
      </c>
      <c r="D853" s="9">
        <v>37</v>
      </c>
      <c r="E853" s="9" t="s">
        <v>2960</v>
      </c>
      <c r="F853" s="9" t="s">
        <v>2961</v>
      </c>
      <c r="G853" s="9" t="s">
        <v>2962</v>
      </c>
      <c r="H853" s="10">
        <v>9000000</v>
      </c>
      <c r="I853" s="10">
        <v>8960885</v>
      </c>
      <c r="J853" s="10">
        <v>8000000</v>
      </c>
      <c r="K853" s="10">
        <v>7767894</v>
      </c>
      <c r="L853" s="10">
        <v>7200000</v>
      </c>
      <c r="M853" s="10">
        <v>5020659</v>
      </c>
      <c r="N853" s="10">
        <v>5000000</v>
      </c>
      <c r="O853" s="10">
        <v>8017254</v>
      </c>
      <c r="P853" s="10">
        <v>7000000</v>
      </c>
      <c r="Q853" s="10">
        <v>8959090</v>
      </c>
      <c r="R853" s="10">
        <v>7000000</v>
      </c>
      <c r="S853" s="10">
        <v>6367717</v>
      </c>
      <c r="T853" s="10">
        <v>-1893499</v>
      </c>
      <c r="U853" s="11">
        <v>0.95800949045892403</v>
      </c>
      <c r="V853" s="10">
        <v>43200000</v>
      </c>
      <c r="W853" s="10">
        <v>45093499</v>
      </c>
    </row>
    <row r="854" spans="1:23" x14ac:dyDescent="0.25">
      <c r="A854" s="9" t="s">
        <v>1689</v>
      </c>
      <c r="B854" s="9" t="s">
        <v>2803</v>
      </c>
      <c r="C854" s="9" t="s">
        <v>2963</v>
      </c>
      <c r="D854" s="9">
        <v>36</v>
      </c>
      <c r="E854" s="9" t="s">
        <v>125</v>
      </c>
      <c r="F854" s="9" t="s">
        <v>1398</v>
      </c>
      <c r="G854" s="9" t="s">
        <v>2964</v>
      </c>
      <c r="H854" s="10">
        <v>6000000</v>
      </c>
      <c r="I854" s="10">
        <v>5036321</v>
      </c>
      <c r="J854" s="10">
        <v>6000000</v>
      </c>
      <c r="K854" s="10">
        <v>3954303</v>
      </c>
      <c r="L854" s="10">
        <v>6000000</v>
      </c>
      <c r="M854" s="10">
        <v>338593</v>
      </c>
      <c r="N854" s="10">
        <v>6000000</v>
      </c>
      <c r="O854" s="10">
        <v>7204879</v>
      </c>
      <c r="P854" s="10">
        <v>6000000</v>
      </c>
      <c r="Q854" s="10">
        <v>2853110</v>
      </c>
      <c r="R854" s="10">
        <v>3250000</v>
      </c>
      <c r="S854" s="10">
        <v>1129631</v>
      </c>
      <c r="T854" s="10">
        <v>12733163</v>
      </c>
      <c r="U854" s="11">
        <v>1.6206201764921171</v>
      </c>
      <c r="V854" s="10">
        <v>33250000</v>
      </c>
      <c r="W854" s="10">
        <v>20516837</v>
      </c>
    </row>
    <row r="855" spans="1:23" x14ac:dyDescent="0.25">
      <c r="A855" s="9" t="s">
        <v>797</v>
      </c>
      <c r="B855" s="9" t="s">
        <v>2965</v>
      </c>
      <c r="C855" s="9" t="s">
        <v>696</v>
      </c>
      <c r="D855" s="9">
        <v>35</v>
      </c>
      <c r="E855" s="9" t="s">
        <v>977</v>
      </c>
      <c r="F855" s="9" t="s">
        <v>2966</v>
      </c>
      <c r="G855" s="9" t="s">
        <v>2967</v>
      </c>
      <c r="H855" s="10">
        <v>7000000</v>
      </c>
      <c r="I855" s="10">
        <v>7587493</v>
      </c>
      <c r="J855" s="10">
        <v>6000000</v>
      </c>
      <c r="K855" s="10">
        <v>6494355</v>
      </c>
      <c r="L855" s="10">
        <v>5000000</v>
      </c>
      <c r="M855" s="10">
        <v>6321546</v>
      </c>
      <c r="N855" s="10">
        <v>5000000</v>
      </c>
      <c r="O855" s="10">
        <v>4524119</v>
      </c>
      <c r="P855" s="10">
        <v>3500000</v>
      </c>
      <c r="Q855" s="10">
        <v>3175935</v>
      </c>
      <c r="R855" s="10">
        <v>0</v>
      </c>
      <c r="S855" s="10">
        <v>0</v>
      </c>
      <c r="T855" s="10">
        <v>-1603448</v>
      </c>
      <c r="U855" s="11">
        <v>0.94294479453197344</v>
      </c>
      <c r="V855" s="10">
        <v>26500000</v>
      </c>
      <c r="W855" s="10">
        <v>28103448</v>
      </c>
    </row>
    <row r="856" spans="1:23" x14ac:dyDescent="0.25">
      <c r="A856" s="9" t="s">
        <v>797</v>
      </c>
      <c r="B856" s="9" t="s">
        <v>2965</v>
      </c>
      <c r="C856" s="9" t="s">
        <v>2968</v>
      </c>
      <c r="D856" s="9">
        <v>30</v>
      </c>
      <c r="E856" s="9" t="s">
        <v>787</v>
      </c>
      <c r="F856" s="9" t="s">
        <v>2969</v>
      </c>
      <c r="G856" s="9" t="s">
        <v>2970</v>
      </c>
      <c r="H856" s="10">
        <v>0</v>
      </c>
      <c r="I856" s="10">
        <v>0</v>
      </c>
      <c r="J856" s="10">
        <v>0</v>
      </c>
      <c r="K856" s="10">
        <v>0</v>
      </c>
      <c r="L856" s="10">
        <v>0</v>
      </c>
      <c r="M856" s="10">
        <v>0</v>
      </c>
      <c r="N856" s="10">
        <v>1000000</v>
      </c>
      <c r="O856" s="10">
        <v>4327994</v>
      </c>
      <c r="P856" s="10">
        <v>2500000</v>
      </c>
      <c r="Q856" s="10">
        <v>3721606</v>
      </c>
      <c r="R856" s="10">
        <v>2500000</v>
      </c>
      <c r="S856" s="10">
        <v>33484</v>
      </c>
      <c r="T856" s="10">
        <v>-2083084</v>
      </c>
      <c r="U856" s="11">
        <v>0.74229093746891661</v>
      </c>
      <c r="V856" s="10">
        <v>6000000</v>
      </c>
      <c r="W856" s="10">
        <v>8083084</v>
      </c>
    </row>
    <row r="857" spans="1:23" x14ac:dyDescent="0.25">
      <c r="A857" s="9" t="s">
        <v>797</v>
      </c>
      <c r="B857" s="9" t="s">
        <v>2965</v>
      </c>
      <c r="C857" s="9" t="s">
        <v>2971</v>
      </c>
      <c r="D857" s="9">
        <v>28</v>
      </c>
      <c r="E857" s="9" t="s">
        <v>2972</v>
      </c>
      <c r="F857" s="9" t="s">
        <v>2973</v>
      </c>
      <c r="G857" s="9" t="s">
        <v>2974</v>
      </c>
      <c r="H857" s="10">
        <v>187804.87804878049</v>
      </c>
      <c r="I857" s="10">
        <v>192357</v>
      </c>
      <c r="J857" s="10">
        <v>217682.92682926828</v>
      </c>
      <c r="K857" s="10">
        <v>98640</v>
      </c>
      <c r="L857" s="10">
        <v>301829.26829268289</v>
      </c>
      <c r="M857" s="10">
        <v>34392</v>
      </c>
      <c r="N857" s="10">
        <v>451219.5121951219</v>
      </c>
      <c r="O857" s="10">
        <v>325140</v>
      </c>
      <c r="P857" s="10">
        <v>497560.97560975607</v>
      </c>
      <c r="Q857" s="10">
        <v>189960</v>
      </c>
      <c r="R857" s="10">
        <v>0</v>
      </c>
      <c r="S857" s="10">
        <v>0</v>
      </c>
      <c r="T857" s="10">
        <v>815608.56097560958</v>
      </c>
      <c r="U857" s="11">
        <v>1.970397662522186</v>
      </c>
      <c r="V857" s="10">
        <v>1656097.5609756096</v>
      </c>
      <c r="W857" s="10">
        <v>840489</v>
      </c>
    </row>
    <row r="858" spans="1:23" x14ac:dyDescent="0.25">
      <c r="A858" s="9" t="s">
        <v>797</v>
      </c>
      <c r="B858" s="9" t="s">
        <v>2965</v>
      </c>
      <c r="C858" s="9" t="s">
        <v>1565</v>
      </c>
      <c r="D858" s="9">
        <v>30</v>
      </c>
      <c r="E858" s="9" t="s">
        <v>1461</v>
      </c>
      <c r="F858" s="9" t="s">
        <v>2975</v>
      </c>
      <c r="G858" s="9" t="s">
        <v>2976</v>
      </c>
      <c r="H858" s="10">
        <v>0</v>
      </c>
      <c r="I858" s="10">
        <v>0</v>
      </c>
      <c r="J858" s="10">
        <v>1500000</v>
      </c>
      <c r="K858" s="10">
        <v>635653</v>
      </c>
      <c r="L858" s="10">
        <v>1500000</v>
      </c>
      <c r="M858" s="10">
        <v>289340</v>
      </c>
      <c r="N858" s="10">
        <v>350000</v>
      </c>
      <c r="O858" s="10">
        <v>248630</v>
      </c>
      <c r="P858" s="10">
        <v>450000</v>
      </c>
      <c r="Q858" s="10">
        <v>707379</v>
      </c>
      <c r="R858" s="10">
        <v>425000</v>
      </c>
      <c r="S858" s="10">
        <v>308070</v>
      </c>
      <c r="T858" s="10">
        <v>2035928</v>
      </c>
      <c r="U858" s="11">
        <v>1.9300415883991024</v>
      </c>
      <c r="V858" s="10">
        <v>4225000</v>
      </c>
      <c r="W858" s="10">
        <v>2189072</v>
      </c>
    </row>
    <row r="859" spans="1:23" x14ac:dyDescent="0.25">
      <c r="A859" s="9" t="s">
        <v>797</v>
      </c>
      <c r="B859" s="9" t="s">
        <v>2965</v>
      </c>
      <c r="C859" s="9" t="s">
        <v>2977</v>
      </c>
      <c r="D859" s="9">
        <v>27</v>
      </c>
      <c r="E859" s="9" t="s">
        <v>230</v>
      </c>
      <c r="F859" s="9" t="s">
        <v>2978</v>
      </c>
      <c r="G859" s="9" t="s">
        <v>2979</v>
      </c>
      <c r="H859" s="10">
        <v>0</v>
      </c>
      <c r="I859" s="10">
        <v>0</v>
      </c>
      <c r="J859" s="10">
        <v>0</v>
      </c>
      <c r="K859" s="10">
        <v>0</v>
      </c>
      <c r="L859" s="10">
        <v>2400000</v>
      </c>
      <c r="M859" s="10">
        <v>4604740</v>
      </c>
      <c r="N859" s="10">
        <v>4800000</v>
      </c>
      <c r="O859" s="10">
        <v>4990638</v>
      </c>
      <c r="P859" s="10">
        <v>7200000</v>
      </c>
      <c r="Q859" s="10">
        <v>4427837</v>
      </c>
      <c r="R859" s="10">
        <v>8125000</v>
      </c>
      <c r="S859" s="10">
        <v>4528606</v>
      </c>
      <c r="T859" s="10">
        <v>3973179</v>
      </c>
      <c r="U859" s="11">
        <v>1.2141665230599195</v>
      </c>
      <c r="V859" s="10">
        <v>22525000</v>
      </c>
      <c r="W859" s="10">
        <v>18551821</v>
      </c>
    </row>
    <row r="860" spans="1:23" x14ac:dyDescent="0.25">
      <c r="A860" s="9" t="s">
        <v>797</v>
      </c>
      <c r="B860" s="9" t="s">
        <v>2965</v>
      </c>
      <c r="C860" s="9" t="s">
        <v>2980</v>
      </c>
      <c r="D860" s="9">
        <v>33</v>
      </c>
      <c r="E860" s="9" t="s">
        <v>870</v>
      </c>
      <c r="F860" s="9" t="s">
        <v>2981</v>
      </c>
      <c r="G860" s="9" t="s">
        <v>2982</v>
      </c>
      <c r="H860" s="10">
        <v>3500000</v>
      </c>
      <c r="I860" s="10">
        <v>4761499</v>
      </c>
      <c r="J860" s="10">
        <v>3750000</v>
      </c>
      <c r="K860" s="10">
        <v>2519118</v>
      </c>
      <c r="L860" s="10">
        <v>4000000</v>
      </c>
      <c r="M860" s="10">
        <v>1597517</v>
      </c>
      <c r="N860" s="10">
        <v>2500000</v>
      </c>
      <c r="O860" s="10">
        <v>1332837</v>
      </c>
      <c r="P860" s="10">
        <v>2500000</v>
      </c>
      <c r="Q860" s="10">
        <v>909843</v>
      </c>
      <c r="R860" s="10">
        <v>2500000</v>
      </c>
      <c r="S860" s="10">
        <v>1966028</v>
      </c>
      <c r="T860" s="10">
        <v>5663158</v>
      </c>
      <c r="U860" s="11">
        <v>1.4327367901285888</v>
      </c>
      <c r="V860" s="10">
        <v>18750000</v>
      </c>
      <c r="W860" s="10">
        <v>13086842</v>
      </c>
    </row>
    <row r="861" spans="1:23" x14ac:dyDescent="0.25">
      <c r="A861" s="9" t="s">
        <v>797</v>
      </c>
      <c r="B861" s="9" t="s">
        <v>2965</v>
      </c>
      <c r="C861" s="9" t="s">
        <v>2983</v>
      </c>
      <c r="D861" s="9">
        <v>37</v>
      </c>
      <c r="E861" s="9" t="s">
        <v>2984</v>
      </c>
      <c r="F861" s="9" t="s">
        <v>2985</v>
      </c>
      <c r="G861" s="9" t="s">
        <v>2986</v>
      </c>
      <c r="H861" s="10">
        <v>4000000</v>
      </c>
      <c r="I861" s="10">
        <v>1244894</v>
      </c>
      <c r="J861" s="10">
        <v>3500000</v>
      </c>
      <c r="K861" s="10">
        <v>1957908</v>
      </c>
      <c r="L861" s="10">
        <v>2500000</v>
      </c>
      <c r="M861" s="10">
        <v>1832124</v>
      </c>
      <c r="N861" s="10">
        <v>2500000</v>
      </c>
      <c r="O861" s="10">
        <v>1048006</v>
      </c>
      <c r="P861" s="10">
        <v>1750000</v>
      </c>
      <c r="Q861" s="10">
        <v>981442</v>
      </c>
      <c r="R861" s="10">
        <v>1750000</v>
      </c>
      <c r="S861" s="10">
        <v>893787</v>
      </c>
      <c r="T861" s="10">
        <v>8041839</v>
      </c>
      <c r="U861" s="11">
        <v>2.0105147407799366</v>
      </c>
      <c r="V861" s="10">
        <v>16000000</v>
      </c>
      <c r="W861" s="10">
        <v>7958161</v>
      </c>
    </row>
    <row r="862" spans="1:23" x14ac:dyDescent="0.25">
      <c r="A862" s="9" t="s">
        <v>797</v>
      </c>
      <c r="B862" s="9" t="s">
        <v>2965</v>
      </c>
      <c r="C862" s="9" t="s">
        <v>2987</v>
      </c>
      <c r="D862" s="9">
        <v>34</v>
      </c>
      <c r="E862" s="9" t="s">
        <v>2988</v>
      </c>
      <c r="F862" s="9" t="s">
        <v>2989</v>
      </c>
      <c r="G862" s="9" t="s">
        <v>2990</v>
      </c>
      <c r="H862" s="10">
        <v>3000000</v>
      </c>
      <c r="I862" s="10">
        <v>1339873</v>
      </c>
      <c r="J862" s="10">
        <v>750000</v>
      </c>
      <c r="K862" s="10">
        <v>1909479</v>
      </c>
      <c r="L862" s="10">
        <v>400000</v>
      </c>
      <c r="M862" s="10">
        <v>0</v>
      </c>
      <c r="N862" s="10">
        <v>0</v>
      </c>
      <c r="O862" s="10">
        <v>0</v>
      </c>
      <c r="P862" s="10">
        <v>450000</v>
      </c>
      <c r="Q862" s="10">
        <v>227160</v>
      </c>
      <c r="R862" s="10">
        <v>0</v>
      </c>
      <c r="S862" s="10">
        <v>0</v>
      </c>
      <c r="T862" s="10">
        <v>1123488</v>
      </c>
      <c r="U862" s="11">
        <v>1.3231652875065583</v>
      </c>
      <c r="V862" s="10">
        <v>4600000</v>
      </c>
      <c r="W862" s="10">
        <v>3476512</v>
      </c>
    </row>
    <row r="863" spans="1:23" x14ac:dyDescent="0.25">
      <c r="A863" s="9" t="s">
        <v>797</v>
      </c>
      <c r="B863" s="9" t="s">
        <v>2965</v>
      </c>
      <c r="C863" s="9" t="s">
        <v>2991</v>
      </c>
      <c r="D863" s="9">
        <v>36</v>
      </c>
      <c r="E863" s="9" t="s">
        <v>1497</v>
      </c>
      <c r="F863" s="9" t="s">
        <v>2992</v>
      </c>
      <c r="G863" s="9" t="s">
        <v>2993</v>
      </c>
      <c r="H863" s="10">
        <v>4400000</v>
      </c>
      <c r="I863" s="10">
        <v>2119764</v>
      </c>
      <c r="J863" s="10">
        <v>3600000</v>
      </c>
      <c r="K863" s="10">
        <v>2789722</v>
      </c>
      <c r="L863" s="10">
        <v>3600000</v>
      </c>
      <c r="M863" s="10">
        <v>42230</v>
      </c>
      <c r="N863" s="10">
        <v>0</v>
      </c>
      <c r="O863" s="10">
        <v>0</v>
      </c>
      <c r="P863" s="10">
        <v>375000</v>
      </c>
      <c r="Q863" s="10">
        <v>80275</v>
      </c>
      <c r="R863" s="10">
        <v>0</v>
      </c>
      <c r="S863" s="10">
        <v>0</v>
      </c>
      <c r="T863" s="10">
        <v>6943009</v>
      </c>
      <c r="U863" s="11">
        <v>2.3797737317097747</v>
      </c>
      <c r="V863" s="10">
        <v>11975000</v>
      </c>
      <c r="W863" s="10">
        <v>5031991</v>
      </c>
    </row>
    <row r="864" spans="1:23" x14ac:dyDescent="0.25">
      <c r="A864" s="9" t="s">
        <v>797</v>
      </c>
      <c r="B864" s="9" t="s">
        <v>2965</v>
      </c>
      <c r="C864" s="9" t="s">
        <v>2721</v>
      </c>
      <c r="D864" s="9">
        <v>29</v>
      </c>
      <c r="E864" s="9" t="s">
        <v>1497</v>
      </c>
      <c r="F864" s="9" t="s">
        <v>2994</v>
      </c>
      <c r="G864" s="9" t="s">
        <v>2995</v>
      </c>
      <c r="H864" s="10">
        <v>875000</v>
      </c>
      <c r="I864" s="10">
        <v>3388559</v>
      </c>
      <c r="J864" s="10">
        <v>1400000</v>
      </c>
      <c r="K864" s="10">
        <v>2955100</v>
      </c>
      <c r="L864" s="10">
        <v>1600000</v>
      </c>
      <c r="M864" s="10">
        <v>1461381</v>
      </c>
      <c r="N864" s="10">
        <v>2000000</v>
      </c>
      <c r="O864" s="10">
        <v>329240</v>
      </c>
      <c r="P864" s="10">
        <v>2700000</v>
      </c>
      <c r="Q864" s="10">
        <v>808537</v>
      </c>
      <c r="R864" s="10">
        <v>3250000</v>
      </c>
      <c r="S864" s="10">
        <v>3149828</v>
      </c>
      <c r="T864" s="10">
        <v>-267645</v>
      </c>
      <c r="U864" s="11">
        <v>0.97786712501690076</v>
      </c>
      <c r="V864" s="10">
        <v>11825000</v>
      </c>
      <c r="W864" s="10">
        <v>12092645</v>
      </c>
    </row>
    <row r="865" spans="1:23" x14ac:dyDescent="0.25">
      <c r="A865" s="9" t="s">
        <v>797</v>
      </c>
      <c r="B865" s="9" t="s">
        <v>2965</v>
      </c>
      <c r="C865" s="9" t="s">
        <v>420</v>
      </c>
      <c r="D865" s="9">
        <v>28</v>
      </c>
      <c r="E865" s="9" t="s">
        <v>2996</v>
      </c>
      <c r="F865" s="9" t="s">
        <v>2997</v>
      </c>
      <c r="G865" s="9" t="s">
        <v>2998</v>
      </c>
      <c r="H865" s="10">
        <v>0</v>
      </c>
      <c r="I865" s="10">
        <v>0</v>
      </c>
      <c r="J865" s="10">
        <v>0</v>
      </c>
      <c r="K865" s="10">
        <v>0</v>
      </c>
      <c r="L865" s="10">
        <v>1875000</v>
      </c>
      <c r="M865" s="10">
        <v>2298002</v>
      </c>
      <c r="N865" s="10">
        <v>4000000</v>
      </c>
      <c r="O865" s="10">
        <v>2231744</v>
      </c>
      <c r="P865" s="10">
        <v>4000000</v>
      </c>
      <c r="Q865" s="10">
        <v>10362486</v>
      </c>
      <c r="R865" s="10">
        <v>9000000</v>
      </c>
      <c r="S865" s="10">
        <v>5004380</v>
      </c>
      <c r="T865" s="10">
        <v>-1021612</v>
      </c>
      <c r="U865" s="11">
        <v>0.94865397184204026</v>
      </c>
      <c r="V865" s="10">
        <v>18875000</v>
      </c>
      <c r="W865" s="10">
        <v>19896612</v>
      </c>
    </row>
    <row r="866" spans="1:23" x14ac:dyDescent="0.25">
      <c r="A866" s="9" t="s">
        <v>797</v>
      </c>
      <c r="B866" s="9" t="s">
        <v>2965</v>
      </c>
      <c r="C866" s="9" t="s">
        <v>2999</v>
      </c>
      <c r="D866" s="9">
        <v>33</v>
      </c>
      <c r="E866" s="9" t="s">
        <v>1722</v>
      </c>
      <c r="F866" s="9" t="s">
        <v>3000</v>
      </c>
      <c r="G866" s="9" t="s">
        <v>3001</v>
      </c>
      <c r="H866" s="10">
        <v>3000000</v>
      </c>
      <c r="I866" s="10">
        <v>1079456</v>
      </c>
      <c r="J866" s="10">
        <v>3500000</v>
      </c>
      <c r="K866" s="10">
        <v>2752709</v>
      </c>
      <c r="L866" s="10">
        <v>3000000</v>
      </c>
      <c r="M866" s="10">
        <v>3682163</v>
      </c>
      <c r="N866" s="10">
        <v>2100000</v>
      </c>
      <c r="O866" s="10">
        <v>4923350</v>
      </c>
      <c r="P866" s="10">
        <v>3100000</v>
      </c>
      <c r="Q866" s="10">
        <v>-495866</v>
      </c>
      <c r="R866" s="10">
        <v>4100000</v>
      </c>
      <c r="S866" s="10">
        <v>1937038</v>
      </c>
      <c r="T866" s="10">
        <v>4921150</v>
      </c>
      <c r="U866" s="11">
        <v>1.354579089766083</v>
      </c>
      <c r="V866" s="10">
        <v>18800000</v>
      </c>
      <c r="W866" s="10">
        <v>13878850</v>
      </c>
    </row>
    <row r="867" spans="1:23" x14ac:dyDescent="0.25">
      <c r="A867" s="9" t="s">
        <v>797</v>
      </c>
      <c r="B867" s="9" t="s">
        <v>2965</v>
      </c>
      <c r="C867" s="9" t="s">
        <v>3002</v>
      </c>
      <c r="D867" s="9">
        <v>37</v>
      </c>
      <c r="E867" s="9" t="s">
        <v>262</v>
      </c>
      <c r="F867" s="9" t="s">
        <v>3000</v>
      </c>
      <c r="G867" s="9" t="s">
        <v>3003</v>
      </c>
      <c r="H867" s="10">
        <v>5500000</v>
      </c>
      <c r="I867" s="10">
        <v>5311221</v>
      </c>
      <c r="J867" s="10">
        <v>5500000</v>
      </c>
      <c r="K867" s="10">
        <v>2920876</v>
      </c>
      <c r="L867" s="10">
        <v>5500000</v>
      </c>
      <c r="M867" s="10">
        <v>2184053</v>
      </c>
      <c r="N867" s="10">
        <v>3800000</v>
      </c>
      <c r="O867" s="10">
        <v>-175101</v>
      </c>
      <c r="P867" s="10">
        <v>3800000</v>
      </c>
      <c r="Q867" s="10">
        <v>3715433</v>
      </c>
      <c r="R867" s="10">
        <v>4000000</v>
      </c>
      <c r="S867" s="10">
        <v>1930956</v>
      </c>
      <c r="T867" s="10">
        <v>12212562</v>
      </c>
      <c r="U867" s="11">
        <v>1.7686929761740062</v>
      </c>
      <c r="V867" s="10">
        <v>28100000</v>
      </c>
      <c r="W867" s="10">
        <v>15887438</v>
      </c>
    </row>
    <row r="868" spans="1:23" x14ac:dyDescent="0.25">
      <c r="A868" s="9" t="s">
        <v>797</v>
      </c>
      <c r="B868" s="9" t="s">
        <v>2965</v>
      </c>
      <c r="C868" s="9" t="s">
        <v>3004</v>
      </c>
      <c r="D868" s="9">
        <v>33</v>
      </c>
      <c r="E868" s="9" t="s">
        <v>125</v>
      </c>
      <c r="F868" s="9" t="s">
        <v>3005</v>
      </c>
      <c r="G868" s="9" t="s">
        <v>3006</v>
      </c>
      <c r="H868" s="10">
        <v>4500000</v>
      </c>
      <c r="I868" s="10">
        <v>200532</v>
      </c>
      <c r="J868" s="10">
        <v>4500000</v>
      </c>
      <c r="K868" s="10">
        <v>-339287</v>
      </c>
      <c r="L868" s="10">
        <v>3000000</v>
      </c>
      <c r="M868" s="10">
        <v>-242947</v>
      </c>
      <c r="N868" s="10">
        <v>1950000</v>
      </c>
      <c r="O868" s="10">
        <v>3295855</v>
      </c>
      <c r="P868" s="10">
        <v>5000000</v>
      </c>
      <c r="Q868" s="10">
        <v>956969</v>
      </c>
      <c r="R868" s="10">
        <v>4000000</v>
      </c>
      <c r="S868" s="10">
        <v>2404043</v>
      </c>
      <c r="T868" s="10">
        <v>16674835</v>
      </c>
      <c r="U868" s="11">
        <v>3.6572743505549257</v>
      </c>
      <c r="V868" s="10">
        <v>22950000</v>
      </c>
      <c r="W868" s="10">
        <v>6275165</v>
      </c>
    </row>
    <row r="869" spans="1:23" x14ac:dyDescent="0.25">
      <c r="A869" s="9" t="s">
        <v>797</v>
      </c>
      <c r="B869" s="9" t="s">
        <v>2965</v>
      </c>
      <c r="C869" s="9" t="s">
        <v>3007</v>
      </c>
      <c r="D869" s="9">
        <v>24</v>
      </c>
      <c r="E869" s="9" t="s">
        <v>3008</v>
      </c>
      <c r="F869" s="9" t="s">
        <v>3009</v>
      </c>
      <c r="G869" s="9" t="s">
        <v>3010</v>
      </c>
      <c r="H869" s="10">
        <v>0</v>
      </c>
      <c r="I869" s="10">
        <v>0</v>
      </c>
      <c r="J869" s="10">
        <v>0</v>
      </c>
      <c r="K869" s="10">
        <v>0</v>
      </c>
      <c r="L869" s="10">
        <v>0</v>
      </c>
      <c r="M869" s="10">
        <v>0</v>
      </c>
      <c r="N869" s="10">
        <v>0</v>
      </c>
      <c r="O869" s="10">
        <v>0</v>
      </c>
      <c r="P869" s="10">
        <v>1420000</v>
      </c>
      <c r="Q869" s="10">
        <v>4129993</v>
      </c>
      <c r="R869" s="10">
        <v>2130000</v>
      </c>
      <c r="S869" s="10">
        <v>39838</v>
      </c>
      <c r="T869" s="10">
        <v>-619831</v>
      </c>
      <c r="U869" s="11">
        <v>0.85135344813734659</v>
      </c>
      <c r="V869" s="10">
        <v>3550000</v>
      </c>
      <c r="W869" s="10">
        <v>4169831</v>
      </c>
    </row>
    <row r="870" spans="1:23" x14ac:dyDescent="0.25">
      <c r="A870" s="9" t="s">
        <v>797</v>
      </c>
      <c r="B870" s="9" t="s">
        <v>2965</v>
      </c>
      <c r="C870" s="9" t="s">
        <v>3011</v>
      </c>
      <c r="D870" s="9">
        <v>28</v>
      </c>
      <c r="E870" s="9" t="s">
        <v>2858</v>
      </c>
      <c r="F870" s="9" t="s">
        <v>3012</v>
      </c>
      <c r="G870" s="9" t="s">
        <v>3013</v>
      </c>
      <c r="H870" s="10">
        <v>0</v>
      </c>
      <c r="I870" s="10">
        <v>0</v>
      </c>
      <c r="J870" s="10">
        <v>0</v>
      </c>
      <c r="K870" s="10">
        <v>0</v>
      </c>
      <c r="L870" s="10">
        <v>0</v>
      </c>
      <c r="M870" s="10">
        <v>0</v>
      </c>
      <c r="N870" s="10">
        <v>125000</v>
      </c>
      <c r="O870" s="10">
        <v>287699</v>
      </c>
      <c r="P870" s="10">
        <v>225000</v>
      </c>
      <c r="Q870" s="10">
        <v>33101</v>
      </c>
      <c r="R870" s="10">
        <v>800000</v>
      </c>
      <c r="S870" s="10">
        <v>83280</v>
      </c>
      <c r="T870" s="10">
        <v>745920</v>
      </c>
      <c r="U870" s="11">
        <v>2.8459710948327066</v>
      </c>
      <c r="V870" s="10">
        <v>1150000</v>
      </c>
      <c r="W870" s="10">
        <v>404080</v>
      </c>
    </row>
    <row r="871" spans="1:23" x14ac:dyDescent="0.25">
      <c r="A871" s="9" t="s">
        <v>797</v>
      </c>
      <c r="B871" s="9" t="s">
        <v>2965</v>
      </c>
      <c r="C871" s="9" t="s">
        <v>3014</v>
      </c>
      <c r="D871" s="9">
        <v>29</v>
      </c>
      <c r="E871" s="9" t="s">
        <v>3015</v>
      </c>
      <c r="F871" s="9" t="s">
        <v>3016</v>
      </c>
      <c r="G871" s="9" t="s">
        <v>3017</v>
      </c>
      <c r="H871" s="10">
        <v>7000000</v>
      </c>
      <c r="I871" s="10">
        <v>7207590</v>
      </c>
      <c r="J871" s="10">
        <v>5775000</v>
      </c>
      <c r="K871" s="10">
        <v>8439453</v>
      </c>
      <c r="L871" s="10">
        <v>3500000</v>
      </c>
      <c r="M871" s="10">
        <v>4481071</v>
      </c>
      <c r="N871" s="10">
        <v>5775000</v>
      </c>
      <c r="O871" s="10">
        <v>6732860</v>
      </c>
      <c r="P871" s="10">
        <v>4450000</v>
      </c>
      <c r="Q871" s="10">
        <v>10441509</v>
      </c>
      <c r="R871" s="10">
        <v>8500000</v>
      </c>
      <c r="S871" s="10">
        <v>7872484</v>
      </c>
      <c r="T871" s="10">
        <v>-10174967</v>
      </c>
      <c r="U871" s="11">
        <v>0.77476536950209618</v>
      </c>
      <c r="V871" s="10">
        <v>35000000</v>
      </c>
      <c r="W871" s="10">
        <v>45174967</v>
      </c>
    </row>
    <row r="872" spans="1:23" x14ac:dyDescent="0.25">
      <c r="A872" s="9" t="s">
        <v>797</v>
      </c>
      <c r="B872" s="9" t="s">
        <v>2965</v>
      </c>
      <c r="C872" s="9" t="s">
        <v>3018</v>
      </c>
      <c r="D872" s="9">
        <v>27</v>
      </c>
      <c r="E872" s="9" t="s">
        <v>457</v>
      </c>
      <c r="F872" s="9" t="s">
        <v>3019</v>
      </c>
      <c r="G872" s="9" t="s">
        <v>3020</v>
      </c>
      <c r="H872" s="10">
        <v>0</v>
      </c>
      <c r="I872" s="10">
        <v>0</v>
      </c>
      <c r="J872" s="10">
        <v>4000000</v>
      </c>
      <c r="K872" s="10">
        <v>7179005</v>
      </c>
      <c r="L872" s="10">
        <v>5000000</v>
      </c>
      <c r="M872" s="10">
        <v>2655078</v>
      </c>
      <c r="N872" s="10">
        <v>5250000</v>
      </c>
      <c r="O872" s="10">
        <v>2852253</v>
      </c>
      <c r="P872" s="10">
        <v>5750000</v>
      </c>
      <c r="Q872" s="10">
        <v>5150660</v>
      </c>
      <c r="R872" s="10">
        <v>6000000</v>
      </c>
      <c r="S872" s="10">
        <v>6574700</v>
      </c>
      <c r="T872" s="10">
        <v>1588304</v>
      </c>
      <c r="U872" s="11">
        <v>1.0650632385394281</v>
      </c>
      <c r="V872" s="10">
        <v>26000000</v>
      </c>
      <c r="W872" s="10">
        <v>24411696</v>
      </c>
    </row>
    <row r="873" spans="1:23" x14ac:dyDescent="0.25">
      <c r="A873" s="9" t="s">
        <v>797</v>
      </c>
      <c r="B873" s="9" t="s">
        <v>2965</v>
      </c>
      <c r="C873" s="9" t="s">
        <v>3021</v>
      </c>
      <c r="D873" s="9">
        <v>30</v>
      </c>
      <c r="E873" s="9" t="s">
        <v>1249</v>
      </c>
      <c r="F873" s="9" t="s">
        <v>3022</v>
      </c>
      <c r="G873" s="9" t="s">
        <v>3023</v>
      </c>
      <c r="H873" s="10">
        <v>1050000</v>
      </c>
      <c r="I873" s="10">
        <v>1306021</v>
      </c>
      <c r="J873" s="10">
        <v>2300000</v>
      </c>
      <c r="K873" s="10">
        <v>4341606</v>
      </c>
      <c r="L873" s="10">
        <v>2300000</v>
      </c>
      <c r="M873" s="10">
        <v>2118450</v>
      </c>
      <c r="N873" s="10">
        <v>2250000</v>
      </c>
      <c r="O873" s="10">
        <v>2075959</v>
      </c>
      <c r="P873" s="10">
        <v>2750000</v>
      </c>
      <c r="Q873" s="10">
        <v>3288233</v>
      </c>
      <c r="R873" s="10">
        <v>3875000</v>
      </c>
      <c r="S873" s="10">
        <v>2351935</v>
      </c>
      <c r="T873" s="10">
        <v>-957204</v>
      </c>
      <c r="U873" s="11">
        <v>0.93817391890715296</v>
      </c>
      <c r="V873" s="10">
        <v>14525000</v>
      </c>
      <c r="W873" s="10">
        <v>15482204</v>
      </c>
    </row>
    <row r="874" spans="1:23" x14ac:dyDescent="0.25">
      <c r="A874" s="9" t="s">
        <v>797</v>
      </c>
      <c r="B874" s="9" t="s">
        <v>2965</v>
      </c>
      <c r="C874" s="9" t="s">
        <v>3024</v>
      </c>
      <c r="D874" s="9">
        <v>35</v>
      </c>
      <c r="E874" s="9" t="s">
        <v>61</v>
      </c>
      <c r="F874" s="9" t="s">
        <v>3025</v>
      </c>
      <c r="G874" s="9" t="s">
        <v>3026</v>
      </c>
      <c r="H874" s="10">
        <v>3600000</v>
      </c>
      <c r="I874" s="10">
        <v>5532636</v>
      </c>
      <c r="J874" s="10">
        <v>4000000</v>
      </c>
      <c r="K874" s="10">
        <v>10352823</v>
      </c>
      <c r="L874" s="10">
        <v>4000000</v>
      </c>
      <c r="M874" s="10">
        <v>2687370</v>
      </c>
      <c r="N874" s="10">
        <v>4000000</v>
      </c>
      <c r="O874" s="10">
        <v>13970657</v>
      </c>
      <c r="P874" s="10">
        <v>8000000</v>
      </c>
      <c r="Q874" s="10">
        <v>2242382</v>
      </c>
      <c r="R874" s="10">
        <v>8000000</v>
      </c>
      <c r="S874" s="10">
        <v>3072256</v>
      </c>
      <c r="T874" s="10">
        <v>-6258124</v>
      </c>
      <c r="U874" s="11">
        <v>0.83469534834848125</v>
      </c>
      <c r="V874" s="10">
        <v>31600000</v>
      </c>
      <c r="W874" s="10">
        <v>37858124</v>
      </c>
    </row>
    <row r="875" spans="1:23" x14ac:dyDescent="0.25">
      <c r="A875" s="9" t="s">
        <v>797</v>
      </c>
      <c r="B875" s="9" t="s">
        <v>2965</v>
      </c>
      <c r="C875" s="9" t="s">
        <v>3027</v>
      </c>
      <c r="D875" s="9">
        <v>32</v>
      </c>
      <c r="E875" s="9" t="s">
        <v>3028</v>
      </c>
      <c r="F875" s="9" t="s">
        <v>3029</v>
      </c>
      <c r="G875" s="9" t="s">
        <v>3030</v>
      </c>
      <c r="H875" s="10">
        <v>0</v>
      </c>
      <c r="I875" s="10">
        <v>0</v>
      </c>
      <c r="J875" s="10">
        <v>150000</v>
      </c>
      <c r="K875" s="10">
        <v>1282872</v>
      </c>
      <c r="L875" s="10">
        <v>200000</v>
      </c>
      <c r="M875" s="10">
        <v>353373</v>
      </c>
      <c r="N875" s="10">
        <v>450000</v>
      </c>
      <c r="O875" s="10">
        <v>1692099</v>
      </c>
      <c r="P875" s="10">
        <v>450000</v>
      </c>
      <c r="Q875" s="10">
        <v>418400</v>
      </c>
      <c r="R875" s="10">
        <v>450000</v>
      </c>
      <c r="S875" s="10">
        <v>352013</v>
      </c>
      <c r="T875" s="10">
        <v>-2398757</v>
      </c>
      <c r="U875" s="11">
        <v>0.41475988940061587</v>
      </c>
      <c r="V875" s="10">
        <v>1700000</v>
      </c>
      <c r="W875" s="10">
        <v>4098757</v>
      </c>
    </row>
    <row r="876" spans="1:23" x14ac:dyDescent="0.25">
      <c r="A876" s="9" t="s">
        <v>797</v>
      </c>
      <c r="B876" s="9" t="s">
        <v>2965</v>
      </c>
      <c r="C876" s="9" t="s">
        <v>1118</v>
      </c>
      <c r="D876" s="9">
        <v>25</v>
      </c>
      <c r="E876" s="9" t="s">
        <v>771</v>
      </c>
      <c r="F876" s="9" t="s">
        <v>3031</v>
      </c>
      <c r="G876" s="9" t="s">
        <v>3032</v>
      </c>
      <c r="H876" s="10">
        <v>0</v>
      </c>
      <c r="I876" s="10">
        <v>0</v>
      </c>
      <c r="J876" s="10">
        <v>0</v>
      </c>
      <c r="K876" s="10">
        <v>0</v>
      </c>
      <c r="L876" s="10">
        <v>0</v>
      </c>
      <c r="M876" s="10">
        <v>0</v>
      </c>
      <c r="N876" s="10">
        <v>0</v>
      </c>
      <c r="O876" s="10">
        <v>0</v>
      </c>
      <c r="P876" s="10">
        <v>0</v>
      </c>
      <c r="Q876" s="10">
        <v>0</v>
      </c>
      <c r="R876" s="10">
        <v>1599999</v>
      </c>
      <c r="S876" s="10">
        <v>2026893</v>
      </c>
      <c r="T876" s="10">
        <v>-426894</v>
      </c>
      <c r="U876" s="11">
        <v>0.78938503413845729</v>
      </c>
      <c r="V876" s="10">
        <v>1599999</v>
      </c>
      <c r="W876" s="10">
        <v>2026893</v>
      </c>
    </row>
    <row r="877" spans="1:23" x14ac:dyDescent="0.25">
      <c r="A877" s="9" t="s">
        <v>797</v>
      </c>
      <c r="B877" s="9" t="s">
        <v>2965</v>
      </c>
      <c r="C877" s="9" t="s">
        <v>3033</v>
      </c>
      <c r="D877" s="9">
        <v>27</v>
      </c>
      <c r="E877" s="9" t="s">
        <v>1231</v>
      </c>
      <c r="F877" s="9" t="s">
        <v>3034</v>
      </c>
      <c r="G877" s="9" t="s">
        <v>3035</v>
      </c>
      <c r="H877" s="10">
        <v>0</v>
      </c>
      <c r="I877" s="10">
        <v>0</v>
      </c>
      <c r="J877" s="10">
        <v>0</v>
      </c>
      <c r="K877" s="10">
        <v>0</v>
      </c>
      <c r="L877" s="10">
        <v>75000</v>
      </c>
      <c r="M877" s="10">
        <v>48468</v>
      </c>
      <c r="N877" s="10">
        <v>100000</v>
      </c>
      <c r="O877" s="10">
        <v>-272353</v>
      </c>
      <c r="P877" s="10">
        <v>0</v>
      </c>
      <c r="Q877" s="10">
        <v>0</v>
      </c>
      <c r="R877" s="10">
        <v>0</v>
      </c>
      <c r="S877" s="10">
        <v>0</v>
      </c>
      <c r="T877" s="10">
        <v>398885</v>
      </c>
      <c r="U877" s="11">
        <v>-0.78165129419121426</v>
      </c>
      <c r="V877" s="10">
        <v>175000</v>
      </c>
      <c r="W877" s="10">
        <v>-223885</v>
      </c>
    </row>
    <row r="878" spans="1:23" x14ac:dyDescent="0.25">
      <c r="A878" s="9" t="s">
        <v>797</v>
      </c>
      <c r="B878" s="9" t="s">
        <v>2965</v>
      </c>
      <c r="C878" s="9" t="s">
        <v>3036</v>
      </c>
      <c r="D878" s="9">
        <v>30</v>
      </c>
      <c r="E878" s="9" t="s">
        <v>342</v>
      </c>
      <c r="F878" s="9" t="s">
        <v>3037</v>
      </c>
      <c r="G878" s="9" t="s">
        <v>3038</v>
      </c>
      <c r="H878" s="10">
        <v>6750000</v>
      </c>
      <c r="I878" s="10">
        <v>10378004</v>
      </c>
      <c r="J878" s="10">
        <v>6750000</v>
      </c>
      <c r="K878" s="10">
        <v>5648590</v>
      </c>
      <c r="L878" s="10">
        <v>6000000</v>
      </c>
      <c r="M878" s="10">
        <v>2842009</v>
      </c>
      <c r="N878" s="10">
        <v>6125000</v>
      </c>
      <c r="O878" s="10">
        <v>1856583</v>
      </c>
      <c r="P878" s="10">
        <v>6000000</v>
      </c>
      <c r="Q878" s="10">
        <v>1083039</v>
      </c>
      <c r="R878" s="10">
        <v>1985000</v>
      </c>
      <c r="S878" s="10">
        <v>7766657</v>
      </c>
      <c r="T878" s="10">
        <v>4035118</v>
      </c>
      <c r="U878" s="11">
        <v>1.1364373321929062</v>
      </c>
      <c r="V878" s="10">
        <v>33610000</v>
      </c>
      <c r="W878" s="10">
        <v>29574882</v>
      </c>
    </row>
    <row r="879" spans="1:23" x14ac:dyDescent="0.25">
      <c r="A879" s="9" t="s">
        <v>797</v>
      </c>
      <c r="B879" s="9" t="s">
        <v>2965</v>
      </c>
      <c r="C879" s="9" t="s">
        <v>1575</v>
      </c>
      <c r="D879" s="9">
        <v>33</v>
      </c>
      <c r="E879" s="9" t="s">
        <v>85</v>
      </c>
      <c r="F879" s="9" t="s">
        <v>3039</v>
      </c>
      <c r="G879" s="9" t="s">
        <v>3040</v>
      </c>
      <c r="H879" s="10">
        <v>8500000</v>
      </c>
      <c r="I879" s="10">
        <v>14127432</v>
      </c>
      <c r="J879" s="10">
        <v>6000000</v>
      </c>
      <c r="K879" s="10">
        <v>9302452</v>
      </c>
      <c r="L879" s="10">
        <v>6000000</v>
      </c>
      <c r="M879" s="10">
        <v>8367299</v>
      </c>
      <c r="N879" s="10">
        <v>6000000</v>
      </c>
      <c r="O879" s="10">
        <v>11156756</v>
      </c>
      <c r="P879" s="10">
        <v>6000000</v>
      </c>
      <c r="Q879" s="10">
        <v>3314931</v>
      </c>
      <c r="R879" s="10">
        <v>5000000</v>
      </c>
      <c r="S879" s="10">
        <v>7707273</v>
      </c>
      <c r="T879" s="10">
        <v>-16476143</v>
      </c>
      <c r="U879" s="11">
        <v>0.69475138303231487</v>
      </c>
      <c r="V879" s="10">
        <v>37500000</v>
      </c>
      <c r="W879" s="10">
        <v>53976143</v>
      </c>
    </row>
    <row r="880" spans="1:23" x14ac:dyDescent="0.25">
      <c r="A880" s="9" t="s">
        <v>797</v>
      </c>
      <c r="B880" s="9" t="s">
        <v>2965</v>
      </c>
      <c r="C880" s="9" t="s">
        <v>3041</v>
      </c>
      <c r="D880" s="9">
        <v>39</v>
      </c>
      <c r="E880" s="9" t="s">
        <v>3042</v>
      </c>
      <c r="F880" s="9" t="s">
        <v>3043</v>
      </c>
      <c r="G880" s="9" t="s">
        <v>3044</v>
      </c>
      <c r="H880" s="10">
        <v>9000000</v>
      </c>
      <c r="I880" s="10">
        <v>195055</v>
      </c>
      <c r="J880" s="10">
        <v>1500000</v>
      </c>
      <c r="K880" s="10">
        <v>1821206</v>
      </c>
      <c r="L880" s="10">
        <v>750000</v>
      </c>
      <c r="M880" s="10">
        <v>2549989</v>
      </c>
      <c r="N880" s="10">
        <v>750000</v>
      </c>
      <c r="O880" s="10">
        <v>5842774</v>
      </c>
      <c r="P880" s="10">
        <v>1250000</v>
      </c>
      <c r="Q880" s="10">
        <v>957126</v>
      </c>
      <c r="R880" s="10">
        <v>775000</v>
      </c>
      <c r="S880" s="10">
        <v>1858392</v>
      </c>
      <c r="T880" s="10">
        <v>800458</v>
      </c>
      <c r="U880" s="11">
        <v>1.0605282209395228</v>
      </c>
      <c r="V880" s="10">
        <v>14025000</v>
      </c>
      <c r="W880" s="10">
        <v>13224542</v>
      </c>
    </row>
    <row r="881" spans="1:23" x14ac:dyDescent="0.25">
      <c r="A881" s="9" t="s">
        <v>797</v>
      </c>
      <c r="B881" s="9" t="s">
        <v>2965</v>
      </c>
      <c r="C881" s="9" t="s">
        <v>3045</v>
      </c>
      <c r="D881" s="9">
        <v>31</v>
      </c>
      <c r="E881" s="9" t="s">
        <v>1338</v>
      </c>
      <c r="F881" s="9" t="s">
        <v>3046</v>
      </c>
      <c r="G881" s="9" t="s">
        <v>3047</v>
      </c>
      <c r="H881" s="10">
        <v>1800000</v>
      </c>
      <c r="I881" s="10">
        <v>-771154</v>
      </c>
      <c r="J881" s="10">
        <v>1000000</v>
      </c>
      <c r="K881" s="10">
        <v>194630</v>
      </c>
      <c r="L881" s="10">
        <v>125000</v>
      </c>
      <c r="M881" s="10">
        <v>152821</v>
      </c>
      <c r="N881" s="10">
        <v>900000</v>
      </c>
      <c r="O881" s="10">
        <v>-40458</v>
      </c>
      <c r="P881" s="10">
        <v>750000</v>
      </c>
      <c r="Q881" s="10">
        <v>1241769</v>
      </c>
      <c r="R881" s="10">
        <v>0</v>
      </c>
      <c r="S881" s="10">
        <v>0</v>
      </c>
      <c r="T881" s="10">
        <v>3797392</v>
      </c>
      <c r="U881" s="11">
        <v>5.883427125235337</v>
      </c>
      <c r="V881" s="10">
        <v>4575000</v>
      </c>
      <c r="W881" s="10">
        <v>777608</v>
      </c>
    </row>
    <row r="882" spans="1:23" x14ac:dyDescent="0.25">
      <c r="A882" s="9" t="s">
        <v>797</v>
      </c>
      <c r="B882" s="9" t="s">
        <v>2965</v>
      </c>
      <c r="C882" s="9" t="s">
        <v>3048</v>
      </c>
      <c r="D882" s="9">
        <v>29</v>
      </c>
      <c r="E882" s="9" t="s">
        <v>1791</v>
      </c>
      <c r="F882" s="9" t="s">
        <v>3046</v>
      </c>
      <c r="G882" s="9" t="s">
        <v>3049</v>
      </c>
      <c r="H882" s="10">
        <v>1200000</v>
      </c>
      <c r="I882" s="10">
        <v>2159297</v>
      </c>
      <c r="J882" s="10">
        <v>1400000</v>
      </c>
      <c r="K882" s="10">
        <v>-172286</v>
      </c>
      <c r="L882" s="10">
        <v>2000000</v>
      </c>
      <c r="M882" s="10">
        <v>2720434</v>
      </c>
      <c r="N882" s="10">
        <v>1700000</v>
      </c>
      <c r="O882" s="10">
        <v>1369215</v>
      </c>
      <c r="P882" s="10">
        <v>3300000</v>
      </c>
      <c r="Q882" s="10">
        <v>1437558</v>
      </c>
      <c r="R882" s="10">
        <v>0</v>
      </c>
      <c r="S882" s="10">
        <v>0</v>
      </c>
      <c r="T882" s="10">
        <v>2085782</v>
      </c>
      <c r="U882" s="11">
        <v>1.2775780526995624</v>
      </c>
      <c r="V882" s="10">
        <v>9600000</v>
      </c>
      <c r="W882" s="10">
        <v>7514218</v>
      </c>
    </row>
    <row r="883" spans="1:23" x14ac:dyDescent="0.25">
      <c r="A883" s="9" t="s">
        <v>797</v>
      </c>
      <c r="B883" s="9" t="s">
        <v>2965</v>
      </c>
      <c r="C883" s="9" t="s">
        <v>3050</v>
      </c>
      <c r="D883" s="9">
        <v>37</v>
      </c>
      <c r="E883" s="9" t="s">
        <v>616</v>
      </c>
      <c r="F883" s="9" t="s">
        <v>85</v>
      </c>
      <c r="G883" s="9" t="s">
        <v>3051</v>
      </c>
      <c r="H883" s="10">
        <v>7500000</v>
      </c>
      <c r="I883" s="10">
        <v>2480865</v>
      </c>
      <c r="J883" s="10">
        <v>7500000</v>
      </c>
      <c r="K883" s="10">
        <v>577531</v>
      </c>
      <c r="L883" s="10">
        <v>1000000</v>
      </c>
      <c r="M883" s="10">
        <v>555754</v>
      </c>
      <c r="N883" s="10">
        <v>0</v>
      </c>
      <c r="O883" s="10">
        <v>0</v>
      </c>
      <c r="P883" s="10">
        <v>0</v>
      </c>
      <c r="Q883" s="10">
        <v>0</v>
      </c>
      <c r="R883" s="10">
        <v>0</v>
      </c>
      <c r="S883" s="10">
        <v>0</v>
      </c>
      <c r="T883" s="10">
        <v>12385850</v>
      </c>
      <c r="U883" s="11">
        <v>4.4270437032220578</v>
      </c>
      <c r="V883" s="10">
        <v>16000000</v>
      </c>
      <c r="W883" s="10">
        <v>3614150</v>
      </c>
    </row>
    <row r="884" spans="1:23" x14ac:dyDescent="0.25">
      <c r="A884" s="9" t="s">
        <v>797</v>
      </c>
      <c r="B884" s="9" t="s">
        <v>2965</v>
      </c>
      <c r="C884" s="9" t="s">
        <v>3052</v>
      </c>
      <c r="D884" s="9">
        <v>32</v>
      </c>
      <c r="E884" s="9" t="s">
        <v>1249</v>
      </c>
      <c r="F884" s="9" t="s">
        <v>3053</v>
      </c>
      <c r="G884" s="9" t="s">
        <v>3054</v>
      </c>
      <c r="H884" s="10">
        <v>0</v>
      </c>
      <c r="I884" s="10">
        <v>0</v>
      </c>
      <c r="J884" s="10">
        <v>121951.21951219512</v>
      </c>
      <c r="K884" s="10">
        <v>-352122</v>
      </c>
      <c r="L884" s="10">
        <v>266463.41463414632</v>
      </c>
      <c r="M884" s="10">
        <v>-93820</v>
      </c>
      <c r="N884" s="10">
        <v>220121.95121951218</v>
      </c>
      <c r="O884" s="10">
        <v>-49228</v>
      </c>
      <c r="P884" s="10">
        <v>388719.51219512196</v>
      </c>
      <c r="Q884" s="10">
        <v>216920</v>
      </c>
      <c r="R884" s="10">
        <v>413719.5121951219</v>
      </c>
      <c r="S884" s="10">
        <v>-26792</v>
      </c>
      <c r="T884" s="10">
        <v>1716017.6097560974</v>
      </c>
      <c r="U884" s="11">
        <v>-4.6255125843526379</v>
      </c>
      <c r="V884" s="10">
        <v>1410975.6097560974</v>
      </c>
      <c r="W884" s="10">
        <v>-305042</v>
      </c>
    </row>
    <row r="885" spans="1:23" x14ac:dyDescent="0.25">
      <c r="A885" s="9" t="s">
        <v>797</v>
      </c>
      <c r="B885" s="9" t="s">
        <v>2965</v>
      </c>
      <c r="C885" s="9" t="s">
        <v>3055</v>
      </c>
      <c r="D885" s="9">
        <v>25</v>
      </c>
      <c r="E885" s="9" t="s">
        <v>3056</v>
      </c>
      <c r="F885" s="9" t="s">
        <v>3057</v>
      </c>
      <c r="G885" s="9" t="s">
        <v>3058</v>
      </c>
      <c r="H885" s="10">
        <v>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0">
        <v>0</v>
      </c>
      <c r="P885" s="10">
        <v>775000</v>
      </c>
      <c r="Q885" s="10">
        <v>161400</v>
      </c>
      <c r="R885" s="10">
        <v>250000</v>
      </c>
      <c r="S885" s="10">
        <v>147280</v>
      </c>
      <c r="T885" s="10">
        <v>716320</v>
      </c>
      <c r="U885" s="11">
        <v>3.3205909032007255</v>
      </c>
      <c r="V885" s="10">
        <v>1025000</v>
      </c>
      <c r="W885" s="10">
        <v>308680</v>
      </c>
    </row>
    <row r="886" spans="1:23" x14ac:dyDescent="0.25">
      <c r="A886" s="9" t="s">
        <v>797</v>
      </c>
      <c r="B886" s="9" t="s">
        <v>2965</v>
      </c>
      <c r="C886" s="9" t="s">
        <v>3059</v>
      </c>
      <c r="D886" s="9">
        <v>27</v>
      </c>
      <c r="E886" s="9" t="s">
        <v>73</v>
      </c>
      <c r="F886" s="9" t="s">
        <v>3060</v>
      </c>
      <c r="G886" s="9" t="s">
        <v>3061</v>
      </c>
      <c r="H886" s="10">
        <v>0</v>
      </c>
      <c r="I886" s="10">
        <v>0</v>
      </c>
      <c r="J886" s="10">
        <v>0</v>
      </c>
      <c r="K886" s="10">
        <v>0</v>
      </c>
      <c r="L886" s="10">
        <v>2400000</v>
      </c>
      <c r="M886" s="10">
        <v>1257643</v>
      </c>
      <c r="N886" s="10">
        <v>3600000</v>
      </c>
      <c r="O886" s="10">
        <v>5345929</v>
      </c>
      <c r="P886" s="10">
        <v>3500000</v>
      </c>
      <c r="Q886" s="10">
        <v>6709543</v>
      </c>
      <c r="R886" s="10">
        <v>6500000</v>
      </c>
      <c r="S886" s="10">
        <v>7416383</v>
      </c>
      <c r="T886" s="10">
        <v>-4729498</v>
      </c>
      <c r="U886" s="11">
        <v>0.771846959342672</v>
      </c>
      <c r="V886" s="10">
        <v>16000000</v>
      </c>
      <c r="W886" s="10">
        <v>20729498</v>
      </c>
    </row>
    <row r="887" spans="1:23" x14ac:dyDescent="0.25">
      <c r="A887" s="9" t="s">
        <v>797</v>
      </c>
      <c r="B887" s="9" t="s">
        <v>2965</v>
      </c>
      <c r="C887" s="9" t="s">
        <v>3062</v>
      </c>
      <c r="D887" s="9">
        <v>31</v>
      </c>
      <c r="E887" s="9" t="s">
        <v>85</v>
      </c>
      <c r="F887" s="9" t="s">
        <v>3060</v>
      </c>
      <c r="G887" s="9" t="s">
        <v>3063</v>
      </c>
      <c r="H887" s="10">
        <v>3000000</v>
      </c>
      <c r="I887" s="10">
        <v>2774659</v>
      </c>
      <c r="J887" s="10">
        <v>3200000</v>
      </c>
      <c r="K887" s="10">
        <v>5768697</v>
      </c>
      <c r="L887" s="10">
        <v>4000000</v>
      </c>
      <c r="M887" s="10">
        <v>4265883</v>
      </c>
      <c r="N887" s="10">
        <v>5000000</v>
      </c>
      <c r="O887" s="10">
        <v>7642702</v>
      </c>
      <c r="P887" s="10">
        <v>5000000</v>
      </c>
      <c r="Q887" s="10">
        <v>931861</v>
      </c>
      <c r="R887" s="10">
        <v>5000000</v>
      </c>
      <c r="S887" s="10">
        <v>1404156</v>
      </c>
      <c r="T887" s="10">
        <v>2412042</v>
      </c>
      <c r="U887" s="11">
        <v>1.105847219834265</v>
      </c>
      <c r="V887" s="10">
        <v>25200000</v>
      </c>
      <c r="W887" s="10">
        <v>22787958</v>
      </c>
    </row>
    <row r="888" spans="1:23" x14ac:dyDescent="0.25">
      <c r="A888" s="9" t="s">
        <v>797</v>
      </c>
      <c r="B888" s="9" t="s">
        <v>2965</v>
      </c>
      <c r="C888" s="9" t="s">
        <v>2377</v>
      </c>
      <c r="D888" s="9">
        <v>31</v>
      </c>
      <c r="E888" s="9" t="s">
        <v>3064</v>
      </c>
      <c r="F888" s="9" t="s">
        <v>3065</v>
      </c>
      <c r="G888" s="9" t="s">
        <v>3066</v>
      </c>
      <c r="H888" s="10">
        <v>254878.04878048779</v>
      </c>
      <c r="I888" s="10">
        <v>788936</v>
      </c>
      <c r="J888" s="10">
        <v>850000</v>
      </c>
      <c r="K888" s="10">
        <v>483845</v>
      </c>
      <c r="L888" s="10">
        <v>750000</v>
      </c>
      <c r="M888" s="10">
        <v>1457753</v>
      </c>
      <c r="N888" s="10">
        <v>950000</v>
      </c>
      <c r="O888" s="10">
        <v>-387905</v>
      </c>
      <c r="P888" s="10">
        <v>306707.31707317074</v>
      </c>
      <c r="Q888" s="10">
        <v>350870</v>
      </c>
      <c r="R888" s="10">
        <v>453963.41463414638</v>
      </c>
      <c r="S888" s="10">
        <v>214698</v>
      </c>
      <c r="T888" s="10">
        <v>657351.78048780467</v>
      </c>
      <c r="U888" s="11">
        <v>1.2260341305928741</v>
      </c>
      <c r="V888" s="10">
        <v>3565548.7804878047</v>
      </c>
      <c r="W888" s="10">
        <v>2908197</v>
      </c>
    </row>
    <row r="889" spans="1:23" x14ac:dyDescent="0.25">
      <c r="A889" s="9" t="s">
        <v>797</v>
      </c>
      <c r="B889" s="9" t="s">
        <v>2965</v>
      </c>
      <c r="C889" s="9" t="s">
        <v>3067</v>
      </c>
      <c r="D889" s="9">
        <v>27</v>
      </c>
      <c r="E889" s="9" t="s">
        <v>73</v>
      </c>
      <c r="F889" s="9" t="s">
        <v>3068</v>
      </c>
      <c r="G889" s="9" t="s">
        <v>3069</v>
      </c>
      <c r="H889" s="10">
        <v>0</v>
      </c>
      <c r="I889" s="10">
        <v>0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0</v>
      </c>
      <c r="P889" s="10">
        <v>80000</v>
      </c>
      <c r="Q889" s="10">
        <v>229638</v>
      </c>
      <c r="R889" s="10">
        <v>0</v>
      </c>
      <c r="S889" s="10">
        <v>0</v>
      </c>
      <c r="T889" s="10">
        <v>-149638</v>
      </c>
      <c r="U889" s="11">
        <v>0.34837439796549352</v>
      </c>
      <c r="V889" s="10">
        <v>80000</v>
      </c>
      <c r="W889" s="10">
        <v>229638</v>
      </c>
    </row>
    <row r="890" spans="1:23" x14ac:dyDescent="0.25">
      <c r="A890" s="9" t="s">
        <v>797</v>
      </c>
      <c r="B890" s="9" t="s">
        <v>2965</v>
      </c>
      <c r="C890" s="9" t="s">
        <v>3070</v>
      </c>
      <c r="D890" s="9">
        <v>26</v>
      </c>
      <c r="E890" s="9" t="s">
        <v>188</v>
      </c>
      <c r="F890" s="9" t="s">
        <v>3071</v>
      </c>
      <c r="G890" s="9" t="s">
        <v>3072</v>
      </c>
      <c r="H890" s="10">
        <v>0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800000</v>
      </c>
      <c r="O890" s="10">
        <v>1174681</v>
      </c>
      <c r="P890" s="10">
        <v>1000000</v>
      </c>
      <c r="Q890" s="10">
        <v>842</v>
      </c>
      <c r="R890" s="10">
        <v>1000000</v>
      </c>
      <c r="S890" s="10">
        <v>214736</v>
      </c>
      <c r="T890" s="10">
        <v>1409741</v>
      </c>
      <c r="U890" s="11">
        <v>2.0140132162424411</v>
      </c>
      <c r="V890" s="10">
        <v>2800000</v>
      </c>
      <c r="W890" s="10">
        <v>1390259</v>
      </c>
    </row>
    <row r="891" spans="1:23" x14ac:dyDescent="0.25">
      <c r="A891" s="9" t="s">
        <v>3073</v>
      </c>
      <c r="B891" s="9" t="s">
        <v>3074</v>
      </c>
      <c r="C891" s="9" t="s">
        <v>3075</v>
      </c>
      <c r="D891" s="9">
        <v>29</v>
      </c>
      <c r="E891" s="9" t="s">
        <v>3076</v>
      </c>
      <c r="F891" s="9" t="s">
        <v>3077</v>
      </c>
      <c r="G891" s="9" t="s">
        <v>3078</v>
      </c>
      <c r="H891" s="10">
        <v>1000000</v>
      </c>
      <c r="I891" s="10">
        <v>878217</v>
      </c>
      <c r="J891" s="10">
        <v>1000000</v>
      </c>
      <c r="K891" s="10">
        <v>982251</v>
      </c>
      <c r="L891" s="10">
        <v>200000</v>
      </c>
      <c r="M891" s="10">
        <v>170575</v>
      </c>
      <c r="N891" s="10">
        <v>750000</v>
      </c>
      <c r="O891" s="10">
        <v>187839</v>
      </c>
      <c r="P891" s="10">
        <v>350000</v>
      </c>
      <c r="Q891" s="10">
        <v>103280</v>
      </c>
      <c r="R891" s="10">
        <v>0</v>
      </c>
      <c r="S891" s="10">
        <v>0</v>
      </c>
      <c r="T891" s="10">
        <v>977838</v>
      </c>
      <c r="U891" s="11">
        <v>1.4210894847129529</v>
      </c>
      <c r="V891" s="10">
        <v>3300000</v>
      </c>
      <c r="W891" s="10">
        <v>2322162</v>
      </c>
    </row>
    <row r="892" spans="1:23" x14ac:dyDescent="0.25">
      <c r="A892" s="9" t="s">
        <v>3073</v>
      </c>
      <c r="B892" s="9" t="s">
        <v>3074</v>
      </c>
      <c r="C892" s="9" t="s">
        <v>3079</v>
      </c>
      <c r="D892" s="9">
        <v>27</v>
      </c>
      <c r="E892" s="9" t="s">
        <v>342</v>
      </c>
      <c r="F892" s="9" t="s">
        <v>3080</v>
      </c>
      <c r="G892" s="9" t="s">
        <v>3081</v>
      </c>
      <c r="H892" s="10">
        <v>0</v>
      </c>
      <c r="I892" s="10">
        <v>0</v>
      </c>
      <c r="J892" s="10">
        <v>0</v>
      </c>
      <c r="K892" s="10">
        <v>0</v>
      </c>
      <c r="L892" s="10">
        <v>70000</v>
      </c>
      <c r="M892" s="10">
        <v>107120</v>
      </c>
      <c r="N892" s="10">
        <v>100000</v>
      </c>
      <c r="O892" s="10">
        <v>321801</v>
      </c>
      <c r="P892" s="10">
        <v>200000</v>
      </c>
      <c r="Q892" s="10">
        <v>95240</v>
      </c>
      <c r="R892" s="10">
        <v>250000</v>
      </c>
      <c r="S892" s="10">
        <v>215756</v>
      </c>
      <c r="T892" s="10">
        <v>-119917</v>
      </c>
      <c r="U892" s="11">
        <v>0.83793182208274708</v>
      </c>
      <c r="V892" s="10">
        <v>620000</v>
      </c>
      <c r="W892" s="10">
        <v>739917</v>
      </c>
    </row>
    <row r="893" spans="1:23" x14ac:dyDescent="0.25">
      <c r="A893" s="9" t="s">
        <v>3073</v>
      </c>
      <c r="B893" s="9" t="s">
        <v>3074</v>
      </c>
      <c r="C893" s="9" t="s">
        <v>3082</v>
      </c>
      <c r="D893" s="9">
        <v>27</v>
      </c>
      <c r="E893" s="9" t="s">
        <v>377</v>
      </c>
      <c r="F893" s="9" t="s">
        <v>3083</v>
      </c>
      <c r="G893" s="9" t="s">
        <v>3084</v>
      </c>
      <c r="H893" s="10">
        <v>0</v>
      </c>
      <c r="I893" s="10">
        <v>0</v>
      </c>
      <c r="J893" s="10">
        <v>0</v>
      </c>
      <c r="K893" s="10">
        <v>0</v>
      </c>
      <c r="L893" s="10">
        <v>0</v>
      </c>
      <c r="M893" s="10">
        <v>0</v>
      </c>
      <c r="N893" s="10">
        <v>0</v>
      </c>
      <c r="O893" s="10">
        <v>0</v>
      </c>
      <c r="P893" s="10">
        <v>85000</v>
      </c>
      <c r="Q893" s="10">
        <v>18756</v>
      </c>
      <c r="R893" s="10">
        <v>200000</v>
      </c>
      <c r="S893" s="10">
        <v>60580</v>
      </c>
      <c r="T893" s="10">
        <v>205664</v>
      </c>
      <c r="U893" s="11">
        <v>3.5923162246647173</v>
      </c>
      <c r="V893" s="10">
        <v>285000</v>
      </c>
      <c r="W893" s="10">
        <v>79336</v>
      </c>
    </row>
    <row r="894" spans="1:23" x14ac:dyDescent="0.25">
      <c r="A894" s="9" t="s">
        <v>3085</v>
      </c>
      <c r="B894" s="9" t="s">
        <v>3086</v>
      </c>
      <c r="C894" s="9" t="s">
        <v>3087</v>
      </c>
      <c r="D894" s="9">
        <v>25</v>
      </c>
      <c r="E894" s="9" t="s">
        <v>3088</v>
      </c>
      <c r="F894" s="9" t="s">
        <v>3089</v>
      </c>
      <c r="G894" s="9" t="s">
        <v>3090</v>
      </c>
      <c r="H894" s="10">
        <v>0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0</v>
      </c>
      <c r="P894" s="10">
        <v>0</v>
      </c>
      <c r="Q894" s="10">
        <v>0</v>
      </c>
      <c r="R894" s="10">
        <v>326219.51219512196</v>
      </c>
      <c r="S894" s="10">
        <v>726204</v>
      </c>
      <c r="T894" s="10">
        <v>-399984.48780487804</v>
      </c>
      <c r="U894" s="11">
        <v>0.44921194622326777</v>
      </c>
      <c r="V894" s="10">
        <v>326219.51219512196</v>
      </c>
      <c r="W894" s="10">
        <v>726204</v>
      </c>
    </row>
    <row r="895" spans="1:23" x14ac:dyDescent="0.25">
      <c r="A895" s="9" t="s">
        <v>3085</v>
      </c>
      <c r="B895" s="9" t="s">
        <v>3086</v>
      </c>
      <c r="C895" s="9" t="s">
        <v>2652</v>
      </c>
      <c r="D895" s="9">
        <v>29</v>
      </c>
      <c r="E895" s="9" t="s">
        <v>3091</v>
      </c>
      <c r="F895" s="9" t="s">
        <v>3092</v>
      </c>
      <c r="G895" s="9" t="s">
        <v>3093</v>
      </c>
      <c r="H895" s="10">
        <v>0</v>
      </c>
      <c r="I895" s="10">
        <v>0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0</v>
      </c>
      <c r="P895" s="10">
        <v>300000</v>
      </c>
      <c r="Q895" s="10">
        <v>685975</v>
      </c>
      <c r="R895" s="10">
        <v>0</v>
      </c>
      <c r="S895" s="10">
        <v>0</v>
      </c>
      <c r="T895" s="10">
        <v>-385975</v>
      </c>
      <c r="U895" s="11">
        <v>0.43733372207441962</v>
      </c>
      <c r="V895" s="10">
        <v>300000</v>
      </c>
      <c r="W895" s="10">
        <v>685975</v>
      </c>
    </row>
    <row r="896" spans="1:23" x14ac:dyDescent="0.25">
      <c r="A896" s="9" t="s">
        <v>3085</v>
      </c>
      <c r="B896" s="9" t="s">
        <v>3086</v>
      </c>
      <c r="C896" s="9" t="s">
        <v>3094</v>
      </c>
      <c r="D896" s="9">
        <v>28</v>
      </c>
      <c r="E896" s="9" t="s">
        <v>3095</v>
      </c>
      <c r="F896" s="9" t="s">
        <v>3096</v>
      </c>
      <c r="G896" s="9" t="s">
        <v>3097</v>
      </c>
      <c r="H896" s="10">
        <v>0</v>
      </c>
      <c r="I896" s="10">
        <v>0</v>
      </c>
      <c r="J896" s="10">
        <v>0</v>
      </c>
      <c r="K896" s="10">
        <v>0</v>
      </c>
      <c r="L896" s="10">
        <v>0</v>
      </c>
      <c r="M896" s="10">
        <v>0</v>
      </c>
      <c r="N896" s="10">
        <v>139634.14634146341</v>
      </c>
      <c r="O896" s="10">
        <v>975052</v>
      </c>
      <c r="P896" s="10">
        <v>350914.63414634147</v>
      </c>
      <c r="Q896" s="10">
        <v>-370652</v>
      </c>
      <c r="R896" s="10">
        <v>800000</v>
      </c>
      <c r="S896" s="10">
        <v>-436244</v>
      </c>
      <c r="T896" s="10">
        <v>1122392.7804878049</v>
      </c>
      <c r="U896" s="11">
        <v>7.6747114613085756</v>
      </c>
      <c r="V896" s="10">
        <v>1290548.7804878049</v>
      </c>
      <c r="W896" s="10">
        <v>168156</v>
      </c>
    </row>
    <row r="897" spans="1:23" x14ac:dyDescent="0.25">
      <c r="A897" s="9" t="s">
        <v>1204</v>
      </c>
      <c r="B897" s="9" t="s">
        <v>3098</v>
      </c>
      <c r="C897" s="9" t="s">
        <v>3099</v>
      </c>
      <c r="D897" s="9">
        <v>26</v>
      </c>
      <c r="E897" s="9" t="s">
        <v>2177</v>
      </c>
      <c r="F897" s="9" t="s">
        <v>3100</v>
      </c>
      <c r="G897" s="9" t="s">
        <v>3101</v>
      </c>
      <c r="H897" s="10">
        <v>0</v>
      </c>
      <c r="I897" s="10">
        <v>0</v>
      </c>
      <c r="J897" s="10">
        <v>0</v>
      </c>
      <c r="K897" s="10">
        <v>0</v>
      </c>
      <c r="L897" s="10">
        <v>0</v>
      </c>
      <c r="M897" s="10">
        <v>0</v>
      </c>
      <c r="N897" s="10">
        <v>2500000</v>
      </c>
      <c r="O897" s="10">
        <v>4850157</v>
      </c>
      <c r="P897" s="10">
        <v>3500000</v>
      </c>
      <c r="Q897" s="10">
        <v>4850128</v>
      </c>
      <c r="R897" s="10">
        <v>5400000</v>
      </c>
      <c r="S897" s="10">
        <v>6139004</v>
      </c>
      <c r="T897" s="10">
        <v>-4439289</v>
      </c>
      <c r="U897" s="11">
        <v>0.71972927572695966</v>
      </c>
      <c r="V897" s="10">
        <v>11400000</v>
      </c>
      <c r="W897" s="10">
        <v>15839289</v>
      </c>
    </row>
    <row r="898" spans="1:23" x14ac:dyDescent="0.25">
      <c r="A898" s="9" t="s">
        <v>1204</v>
      </c>
      <c r="B898" s="9" t="s">
        <v>3098</v>
      </c>
      <c r="C898" s="9" t="s">
        <v>3102</v>
      </c>
      <c r="D898" s="9">
        <v>34</v>
      </c>
      <c r="E898" s="9" t="s">
        <v>3103</v>
      </c>
      <c r="F898" s="9" t="s">
        <v>3104</v>
      </c>
      <c r="G898" s="9" t="s">
        <v>3105</v>
      </c>
      <c r="H898" s="10">
        <v>4838000</v>
      </c>
      <c r="I898" s="10">
        <v>7343837</v>
      </c>
      <c r="J898" s="10">
        <v>4838000</v>
      </c>
      <c r="K898" s="10">
        <v>3596840</v>
      </c>
      <c r="L898" s="10">
        <v>2500000</v>
      </c>
      <c r="M898" s="10">
        <v>5320602</v>
      </c>
      <c r="N898" s="10">
        <v>5000000</v>
      </c>
      <c r="O898" s="10">
        <v>5409549</v>
      </c>
      <c r="P898" s="10">
        <v>5000000</v>
      </c>
      <c r="Q898" s="10">
        <v>3744879</v>
      </c>
      <c r="R898" s="10">
        <v>7500000</v>
      </c>
      <c r="S898" s="10">
        <v>4101861</v>
      </c>
      <c r="T898" s="10">
        <v>158432</v>
      </c>
      <c r="U898" s="11">
        <v>1.0053673798600209</v>
      </c>
      <c r="V898" s="10">
        <v>29676000</v>
      </c>
      <c r="W898" s="10">
        <v>29517568</v>
      </c>
    </row>
    <row r="899" spans="1:23" x14ac:dyDescent="0.25">
      <c r="A899" s="9" t="s">
        <v>1204</v>
      </c>
      <c r="B899" s="9" t="s">
        <v>3098</v>
      </c>
      <c r="C899" s="9" t="s">
        <v>3106</v>
      </c>
      <c r="D899" s="9">
        <v>26</v>
      </c>
      <c r="E899" s="9" t="s">
        <v>1461</v>
      </c>
      <c r="F899" s="9" t="s">
        <v>3107</v>
      </c>
      <c r="G899" s="9" t="s">
        <v>3108</v>
      </c>
      <c r="H899" s="10">
        <v>0</v>
      </c>
      <c r="I899" s="10">
        <v>0</v>
      </c>
      <c r="J899" s="10">
        <v>0</v>
      </c>
      <c r="K899" s="10">
        <v>0</v>
      </c>
      <c r="L899" s="10">
        <v>0</v>
      </c>
      <c r="M899" s="10">
        <v>0</v>
      </c>
      <c r="N899" s="10">
        <v>125000</v>
      </c>
      <c r="O899" s="10">
        <v>-230428</v>
      </c>
      <c r="P899" s="10">
        <v>750000</v>
      </c>
      <c r="Q899" s="10">
        <v>336780</v>
      </c>
      <c r="R899" s="10">
        <v>0</v>
      </c>
      <c r="S899" s="10">
        <v>0</v>
      </c>
      <c r="T899" s="10">
        <v>768648</v>
      </c>
      <c r="U899" s="11">
        <v>8.2273958176621029</v>
      </c>
      <c r="V899" s="10">
        <v>875000</v>
      </c>
      <c r="W899" s="10">
        <v>106352</v>
      </c>
    </row>
    <row r="900" spans="1:23" x14ac:dyDescent="0.25">
      <c r="A900" s="9" t="s">
        <v>1204</v>
      </c>
      <c r="B900" s="9" t="s">
        <v>3098</v>
      </c>
      <c r="C900" s="9" t="s">
        <v>3109</v>
      </c>
      <c r="D900" s="9">
        <v>29</v>
      </c>
      <c r="E900" s="9" t="s">
        <v>1231</v>
      </c>
      <c r="F900" s="9" t="s">
        <v>3110</v>
      </c>
      <c r="G900" s="9" t="s">
        <v>3111</v>
      </c>
      <c r="H900" s="10">
        <v>707134.14634146343</v>
      </c>
      <c r="I900" s="10">
        <v>497973</v>
      </c>
      <c r="J900" s="10">
        <v>725000</v>
      </c>
      <c r="K900" s="10">
        <v>365800</v>
      </c>
      <c r="L900" s="10">
        <v>750000</v>
      </c>
      <c r="M900" s="10">
        <v>1964192</v>
      </c>
      <c r="N900" s="10">
        <v>750000</v>
      </c>
      <c r="O900" s="10">
        <v>7520676</v>
      </c>
      <c r="P900" s="10">
        <v>1150000</v>
      </c>
      <c r="Q900" s="10">
        <v>5435389</v>
      </c>
      <c r="R900" s="10">
        <v>4500000</v>
      </c>
      <c r="S900" s="10">
        <v>4455793</v>
      </c>
      <c r="T900" s="10">
        <v>-11657688.853658536</v>
      </c>
      <c r="U900" s="11">
        <v>0.42402219359040161</v>
      </c>
      <c r="V900" s="10">
        <v>8582134.1463414636</v>
      </c>
      <c r="W900" s="10">
        <v>20239823</v>
      </c>
    </row>
    <row r="901" spans="1:23" x14ac:dyDescent="0.25">
      <c r="A901" s="9" t="s">
        <v>1204</v>
      </c>
      <c r="B901" s="9" t="s">
        <v>3098</v>
      </c>
      <c r="C901" s="9" t="s">
        <v>3112</v>
      </c>
      <c r="D901" s="9">
        <v>27</v>
      </c>
      <c r="E901" s="9" t="s">
        <v>2348</v>
      </c>
      <c r="F901" s="9" t="s">
        <v>3113</v>
      </c>
      <c r="G901" s="9" t="s">
        <v>3114</v>
      </c>
      <c r="H901" s="10">
        <v>0</v>
      </c>
      <c r="I901" s="10">
        <v>0</v>
      </c>
      <c r="J901" s="10">
        <v>0</v>
      </c>
      <c r="K901" s="10">
        <v>0</v>
      </c>
      <c r="L901" s="10">
        <v>700000</v>
      </c>
      <c r="M901" s="10">
        <v>-1410</v>
      </c>
      <c r="N901" s="10">
        <v>850000</v>
      </c>
      <c r="O901" s="10">
        <v>721953</v>
      </c>
      <c r="P901" s="10">
        <v>325000</v>
      </c>
      <c r="Q901" s="10">
        <v>386311</v>
      </c>
      <c r="R901" s="10">
        <v>775000</v>
      </c>
      <c r="S901" s="10">
        <v>514607</v>
      </c>
      <c r="T901" s="10">
        <v>1028539</v>
      </c>
      <c r="U901" s="11">
        <v>1.6343285469092381</v>
      </c>
      <c r="V901" s="10">
        <v>2650000</v>
      </c>
      <c r="W901" s="10">
        <v>1621461</v>
      </c>
    </row>
    <row r="902" spans="1:23" x14ac:dyDescent="0.25">
      <c r="A902" s="9" t="s">
        <v>1204</v>
      </c>
      <c r="B902" s="9" t="s">
        <v>3098</v>
      </c>
      <c r="C902" s="9" t="s">
        <v>3115</v>
      </c>
      <c r="D902" s="9">
        <v>32</v>
      </c>
      <c r="E902" s="9" t="s">
        <v>249</v>
      </c>
      <c r="F902" s="9" t="s">
        <v>3116</v>
      </c>
      <c r="G902" s="9" t="s">
        <v>3117</v>
      </c>
      <c r="H902" s="10">
        <v>200000</v>
      </c>
      <c r="I902" s="10">
        <v>-221433</v>
      </c>
      <c r="J902" s="10">
        <v>700000</v>
      </c>
      <c r="K902" s="10">
        <v>34880</v>
      </c>
      <c r="L902" s="10">
        <v>160000</v>
      </c>
      <c r="M902" s="10">
        <v>-260913</v>
      </c>
      <c r="N902" s="10">
        <v>170000</v>
      </c>
      <c r="O902" s="10">
        <v>171268</v>
      </c>
      <c r="P902" s="10">
        <v>182500</v>
      </c>
      <c r="Q902" s="10">
        <v>224579</v>
      </c>
      <c r="R902" s="10">
        <v>0</v>
      </c>
      <c r="S902" s="10">
        <v>0</v>
      </c>
      <c r="T902" s="10">
        <v>1464119</v>
      </c>
      <c r="U902" s="11">
        <v>-27.363955132799937</v>
      </c>
      <c r="V902" s="10">
        <v>1412500</v>
      </c>
      <c r="W902" s="10">
        <v>-51619</v>
      </c>
    </row>
    <row r="903" spans="1:23" x14ac:dyDescent="0.25">
      <c r="A903" s="9" t="s">
        <v>1204</v>
      </c>
      <c r="B903" s="9" t="s">
        <v>3098</v>
      </c>
      <c r="C903" s="9" t="s">
        <v>1215</v>
      </c>
      <c r="D903" s="9">
        <v>28</v>
      </c>
      <c r="E903" s="9" t="s">
        <v>3118</v>
      </c>
      <c r="F903" s="9" t="s">
        <v>3119</v>
      </c>
      <c r="G903" s="9" t="s">
        <v>3120</v>
      </c>
      <c r="H903" s="10">
        <v>0</v>
      </c>
      <c r="I903" s="10">
        <v>0</v>
      </c>
      <c r="J903" s="10">
        <v>700000</v>
      </c>
      <c r="K903" s="10">
        <v>833193</v>
      </c>
      <c r="L903" s="10">
        <v>700000</v>
      </c>
      <c r="M903" s="10">
        <v>437877</v>
      </c>
      <c r="N903" s="10">
        <v>750000</v>
      </c>
      <c r="O903" s="10">
        <v>323333</v>
      </c>
      <c r="P903" s="10">
        <v>0</v>
      </c>
      <c r="Q903" s="10">
        <v>0</v>
      </c>
      <c r="R903" s="10">
        <v>0</v>
      </c>
      <c r="S903" s="10">
        <v>0</v>
      </c>
      <c r="T903" s="10">
        <v>555597</v>
      </c>
      <c r="U903" s="11">
        <v>1.3484671064969145</v>
      </c>
      <c r="V903" s="10">
        <v>2150000</v>
      </c>
      <c r="W903" s="10">
        <v>1594403</v>
      </c>
    </row>
    <row r="904" spans="1:23" x14ac:dyDescent="0.25">
      <c r="A904" s="9" t="s">
        <v>1204</v>
      </c>
      <c r="B904" s="9" t="s">
        <v>3098</v>
      </c>
      <c r="C904" s="9" t="s">
        <v>3121</v>
      </c>
      <c r="D904" s="9">
        <v>31</v>
      </c>
      <c r="E904" s="9" t="s">
        <v>338</v>
      </c>
      <c r="F904" s="9" t="s">
        <v>3122</v>
      </c>
      <c r="G904" s="9" t="s">
        <v>3123</v>
      </c>
      <c r="H904" s="10">
        <v>750000</v>
      </c>
      <c r="I904" s="10">
        <v>470780</v>
      </c>
      <c r="J904" s="10">
        <v>175000</v>
      </c>
      <c r="K904" s="10">
        <v>602470</v>
      </c>
      <c r="L904" s="10">
        <v>250000</v>
      </c>
      <c r="M904" s="10">
        <v>718823</v>
      </c>
      <c r="N904" s="10">
        <v>450000</v>
      </c>
      <c r="O904" s="10">
        <v>308320</v>
      </c>
      <c r="P904" s="10">
        <v>475000</v>
      </c>
      <c r="Q904" s="10">
        <v>1378692</v>
      </c>
      <c r="R904" s="10">
        <v>500000</v>
      </c>
      <c r="S904" s="10">
        <v>679232</v>
      </c>
      <c r="T904" s="10">
        <v>-1558317</v>
      </c>
      <c r="U904" s="11">
        <v>0.62525295690540184</v>
      </c>
      <c r="V904" s="10">
        <v>2600000</v>
      </c>
      <c r="W904" s="10">
        <v>4158317</v>
      </c>
    </row>
    <row r="905" spans="1:23" x14ac:dyDescent="0.25">
      <c r="A905" s="9" t="s">
        <v>1204</v>
      </c>
      <c r="B905" s="9" t="s">
        <v>3098</v>
      </c>
      <c r="C905" s="9" t="s">
        <v>3124</v>
      </c>
      <c r="D905" s="9">
        <v>25</v>
      </c>
      <c r="E905" s="9" t="s">
        <v>2387</v>
      </c>
      <c r="F905" s="9" t="s">
        <v>3125</v>
      </c>
      <c r="G905" s="9" t="s">
        <v>3126</v>
      </c>
      <c r="H905" s="10">
        <v>0</v>
      </c>
      <c r="I905" s="10">
        <v>0</v>
      </c>
      <c r="J905" s="10">
        <v>0</v>
      </c>
      <c r="K905" s="10">
        <v>0</v>
      </c>
      <c r="L905" s="10">
        <v>0</v>
      </c>
      <c r="M905" s="10">
        <v>0</v>
      </c>
      <c r="N905" s="10">
        <v>0</v>
      </c>
      <c r="O905" s="10">
        <v>0</v>
      </c>
      <c r="P905" s="10">
        <v>750000</v>
      </c>
      <c r="Q905" s="10">
        <v>437849</v>
      </c>
      <c r="R905" s="10">
        <v>850000</v>
      </c>
      <c r="S905" s="10">
        <v>-1191843</v>
      </c>
      <c r="T905" s="10">
        <v>2353994</v>
      </c>
      <c r="U905" s="11">
        <v>-2.1220328013220264</v>
      </c>
      <c r="V905" s="10">
        <v>1600000</v>
      </c>
      <c r="W905" s="10">
        <v>-753994</v>
      </c>
    </row>
    <row r="906" spans="1:23" x14ac:dyDescent="0.25">
      <c r="A906" s="9" t="s">
        <v>1204</v>
      </c>
      <c r="B906" s="9" t="s">
        <v>3098</v>
      </c>
      <c r="C906" s="9" t="s">
        <v>1654</v>
      </c>
      <c r="D906" s="9">
        <v>30</v>
      </c>
      <c r="E906" s="9" t="s">
        <v>118</v>
      </c>
      <c r="F906" s="9" t="s">
        <v>3127</v>
      </c>
      <c r="G906" s="9" t="s">
        <v>3128</v>
      </c>
      <c r="H906" s="10">
        <v>800000</v>
      </c>
      <c r="I906" s="10">
        <v>927215</v>
      </c>
      <c r="J906" s="10">
        <v>470121.95121951215</v>
      </c>
      <c r="K906" s="10">
        <v>510692</v>
      </c>
      <c r="L906" s="10">
        <v>0</v>
      </c>
      <c r="M906" s="10">
        <v>0</v>
      </c>
      <c r="N906" s="10">
        <v>467073.17073170724</v>
      </c>
      <c r="O906" s="10">
        <v>1044386</v>
      </c>
      <c r="P906" s="10">
        <v>537804.87804878049</v>
      </c>
      <c r="Q906" s="10">
        <v>84236</v>
      </c>
      <c r="R906" s="10">
        <v>545121.95121951215</v>
      </c>
      <c r="S906" s="10">
        <v>343142</v>
      </c>
      <c r="T906" s="10">
        <v>-89549.04878048785</v>
      </c>
      <c r="U906" s="11">
        <v>0.96922365147795475</v>
      </c>
      <c r="V906" s="10">
        <v>2820121.9512195121</v>
      </c>
      <c r="W906" s="10">
        <v>2909671</v>
      </c>
    </row>
    <row r="907" spans="1:23" x14ac:dyDescent="0.25">
      <c r="A907" s="9" t="s">
        <v>1204</v>
      </c>
      <c r="B907" s="9" t="s">
        <v>3098</v>
      </c>
      <c r="C907" s="9" t="s">
        <v>2236</v>
      </c>
      <c r="D907" s="9">
        <v>29</v>
      </c>
      <c r="E907" s="9" t="s">
        <v>180</v>
      </c>
      <c r="F907" s="9" t="s">
        <v>3129</v>
      </c>
      <c r="G907" s="9" t="s">
        <v>3130</v>
      </c>
      <c r="H907" s="10">
        <v>85000</v>
      </c>
      <c r="I907" s="10">
        <v>-1458820</v>
      </c>
      <c r="J907" s="10">
        <v>0</v>
      </c>
      <c r="K907" s="10">
        <v>0</v>
      </c>
      <c r="L907" s="10">
        <v>100000</v>
      </c>
      <c r="M907" s="10">
        <v>33440</v>
      </c>
      <c r="N907" s="10">
        <v>125000</v>
      </c>
      <c r="O907" s="10">
        <v>-1514540</v>
      </c>
      <c r="P907" s="10">
        <v>300000</v>
      </c>
      <c r="Q907" s="10">
        <v>9360</v>
      </c>
      <c r="R907" s="10">
        <v>400000</v>
      </c>
      <c r="S907" s="10">
        <v>0</v>
      </c>
      <c r="T907" s="10">
        <v>3940560</v>
      </c>
      <c r="U907" s="11">
        <v>-0.34464402708014852</v>
      </c>
      <c r="V907" s="10">
        <v>1010000</v>
      </c>
      <c r="W907" s="10">
        <v>-2930560</v>
      </c>
    </row>
    <row r="908" spans="1:23" x14ac:dyDescent="0.25">
      <c r="A908" s="9" t="s">
        <v>1204</v>
      </c>
      <c r="B908" s="9" t="s">
        <v>3098</v>
      </c>
      <c r="C908" s="9" t="s">
        <v>2312</v>
      </c>
      <c r="D908" s="9">
        <v>31</v>
      </c>
      <c r="E908" s="9" t="s">
        <v>3131</v>
      </c>
      <c r="F908" s="9" t="s">
        <v>3132</v>
      </c>
      <c r="G908" s="9" t="s">
        <v>3133</v>
      </c>
      <c r="H908" s="10">
        <v>1600000</v>
      </c>
      <c r="I908" s="10">
        <v>800259</v>
      </c>
      <c r="J908" s="10">
        <v>1600000</v>
      </c>
      <c r="K908" s="10">
        <v>1643341</v>
      </c>
      <c r="L908" s="10">
        <v>2000000</v>
      </c>
      <c r="M908" s="10">
        <v>0</v>
      </c>
      <c r="N908" s="10">
        <v>2200000</v>
      </c>
      <c r="O908" s="10">
        <v>1505614</v>
      </c>
      <c r="P908" s="10">
        <v>2400000</v>
      </c>
      <c r="Q908" s="10">
        <v>1370929</v>
      </c>
      <c r="R908" s="10">
        <v>2500000</v>
      </c>
      <c r="S908" s="10">
        <v>1466138</v>
      </c>
      <c r="T908" s="10">
        <v>5513719</v>
      </c>
      <c r="U908" s="11">
        <v>1.8124802082318725</v>
      </c>
      <c r="V908" s="10">
        <v>12300000</v>
      </c>
      <c r="W908" s="10">
        <v>6786281</v>
      </c>
    </row>
    <row r="909" spans="1:23" x14ac:dyDescent="0.25">
      <c r="A909" s="9" t="s">
        <v>1204</v>
      </c>
      <c r="B909" s="9" t="s">
        <v>3098</v>
      </c>
      <c r="C909" s="9" t="s">
        <v>3134</v>
      </c>
      <c r="D909" s="9">
        <v>26</v>
      </c>
      <c r="E909" s="9" t="s">
        <v>50</v>
      </c>
      <c r="F909" s="9" t="s">
        <v>3135</v>
      </c>
      <c r="G909" s="9" t="s">
        <v>3136</v>
      </c>
      <c r="H909" s="10">
        <v>0</v>
      </c>
      <c r="I909" s="10">
        <v>0</v>
      </c>
      <c r="J909" s="10">
        <v>0</v>
      </c>
      <c r="K909" s="10">
        <v>0</v>
      </c>
      <c r="L909" s="10">
        <v>0</v>
      </c>
      <c r="M909" s="10">
        <v>0</v>
      </c>
      <c r="N909" s="10">
        <v>95000</v>
      </c>
      <c r="O909" s="10">
        <v>299070</v>
      </c>
      <c r="P909" s="10">
        <v>192500</v>
      </c>
      <c r="Q909" s="10">
        <v>332110</v>
      </c>
      <c r="R909" s="10">
        <v>425000</v>
      </c>
      <c r="S909" s="10">
        <v>309680</v>
      </c>
      <c r="T909" s="10">
        <v>-228360</v>
      </c>
      <c r="U909" s="11">
        <v>0.75728588737963143</v>
      </c>
      <c r="V909" s="10">
        <v>712500</v>
      </c>
      <c r="W909" s="10">
        <v>940860</v>
      </c>
    </row>
    <row r="910" spans="1:23" x14ac:dyDescent="0.25">
      <c r="A910" s="9" t="s">
        <v>1204</v>
      </c>
      <c r="B910" s="9" t="s">
        <v>3098</v>
      </c>
      <c r="C910" s="9" t="s">
        <v>3137</v>
      </c>
      <c r="D910" s="9">
        <v>32</v>
      </c>
      <c r="E910" s="9" t="s">
        <v>2869</v>
      </c>
      <c r="F910" s="9" t="s">
        <v>3138</v>
      </c>
      <c r="G910" s="9" t="s">
        <v>3139</v>
      </c>
      <c r="H910" s="10">
        <v>250000</v>
      </c>
      <c r="I910" s="10">
        <v>535661</v>
      </c>
      <c r="J910" s="10">
        <v>300000</v>
      </c>
      <c r="K910" s="10">
        <v>359280</v>
      </c>
      <c r="L910" s="10">
        <v>450000</v>
      </c>
      <c r="M910" s="10">
        <v>332150</v>
      </c>
      <c r="N910" s="10">
        <v>475000</v>
      </c>
      <c r="O910" s="10">
        <v>790691</v>
      </c>
      <c r="P910" s="10">
        <v>450000</v>
      </c>
      <c r="Q910" s="10">
        <v>473140</v>
      </c>
      <c r="R910" s="10">
        <v>450000</v>
      </c>
      <c r="S910" s="10">
        <v>510896</v>
      </c>
      <c r="T910" s="10">
        <v>-626818</v>
      </c>
      <c r="U910" s="11">
        <v>0.79118720721909186</v>
      </c>
      <c r="V910" s="10">
        <v>2375000</v>
      </c>
      <c r="W910" s="10">
        <v>3001818</v>
      </c>
    </row>
    <row r="911" spans="1:23" x14ac:dyDescent="0.25">
      <c r="A911" s="9" t="s">
        <v>1204</v>
      </c>
      <c r="B911" s="9" t="s">
        <v>3098</v>
      </c>
      <c r="C911" s="9" t="s">
        <v>1867</v>
      </c>
      <c r="D911" s="9">
        <v>32</v>
      </c>
      <c r="E911" s="9" t="s">
        <v>1231</v>
      </c>
      <c r="F911" s="9" t="s">
        <v>3140</v>
      </c>
      <c r="G911" s="9" t="s">
        <v>3141</v>
      </c>
      <c r="H911" s="10">
        <v>0</v>
      </c>
      <c r="I911" s="10">
        <v>0</v>
      </c>
      <c r="J911" s="10">
        <v>0</v>
      </c>
      <c r="K911" s="10">
        <v>0</v>
      </c>
      <c r="L911" s="10">
        <v>55000</v>
      </c>
      <c r="M911" s="10">
        <v>-34154</v>
      </c>
      <c r="N911" s="10">
        <v>87500</v>
      </c>
      <c r="O911" s="10">
        <v>1491969</v>
      </c>
      <c r="P911" s="10">
        <v>100000</v>
      </c>
      <c r="Q911" s="10">
        <v>95605</v>
      </c>
      <c r="R911" s="10">
        <v>100000</v>
      </c>
      <c r="S911" s="10">
        <v>3060</v>
      </c>
      <c r="T911" s="10">
        <v>-1213980</v>
      </c>
      <c r="U911" s="11">
        <v>0.22004780016447367</v>
      </c>
      <c r="V911" s="10">
        <v>342500</v>
      </c>
      <c r="W911" s="10">
        <v>1556480</v>
      </c>
    </row>
    <row r="912" spans="1:23" x14ac:dyDescent="0.25">
      <c r="A912" s="9" t="s">
        <v>1204</v>
      </c>
      <c r="B912" s="9" t="s">
        <v>3098</v>
      </c>
      <c r="C912" s="9" t="s">
        <v>3142</v>
      </c>
      <c r="D912" s="9">
        <v>38</v>
      </c>
      <c r="E912" s="9" t="s">
        <v>714</v>
      </c>
      <c r="F912" s="9" t="s">
        <v>3143</v>
      </c>
      <c r="G912" s="9" t="s">
        <v>3144</v>
      </c>
      <c r="H912" s="10">
        <v>2500000</v>
      </c>
      <c r="I912" s="10">
        <v>7431287</v>
      </c>
      <c r="J912" s="10">
        <v>2500000</v>
      </c>
      <c r="K912" s="10">
        <v>12325359</v>
      </c>
      <c r="L912" s="10">
        <v>2500000</v>
      </c>
      <c r="M912" s="10">
        <v>2284459</v>
      </c>
      <c r="N912" s="10">
        <v>3750000</v>
      </c>
      <c r="O912" s="10">
        <v>-13056</v>
      </c>
      <c r="P912" s="10">
        <v>3750000</v>
      </c>
      <c r="Q912" s="10">
        <v>-121080</v>
      </c>
      <c r="R912" s="10">
        <v>0</v>
      </c>
      <c r="S912" s="10">
        <v>0</v>
      </c>
      <c r="T912" s="10">
        <v>-6906969</v>
      </c>
      <c r="U912" s="11">
        <v>0.68471361784462292</v>
      </c>
      <c r="V912" s="10">
        <v>15000000</v>
      </c>
      <c r="W912" s="10">
        <v>21906969</v>
      </c>
    </row>
    <row r="913" spans="1:23" x14ac:dyDescent="0.25">
      <c r="A913" s="9" t="s">
        <v>1204</v>
      </c>
      <c r="B913" s="9" t="s">
        <v>3098</v>
      </c>
      <c r="C913" s="9" t="s">
        <v>3145</v>
      </c>
      <c r="D913" s="9">
        <v>37</v>
      </c>
      <c r="E913" s="9" t="s">
        <v>639</v>
      </c>
      <c r="F913" s="9" t="s">
        <v>3146</v>
      </c>
      <c r="G913" s="9" t="s">
        <v>3147</v>
      </c>
      <c r="H913" s="10">
        <v>6500000</v>
      </c>
      <c r="I913" s="10">
        <v>4668455</v>
      </c>
      <c r="J913" s="10">
        <v>6500000</v>
      </c>
      <c r="K913" s="10">
        <v>824918</v>
      </c>
      <c r="L913" s="10">
        <v>4250000</v>
      </c>
      <c r="M913" s="10">
        <v>0</v>
      </c>
      <c r="N913" s="10">
        <v>6000000</v>
      </c>
      <c r="O913" s="10">
        <v>0</v>
      </c>
      <c r="P913" s="10">
        <v>4750000</v>
      </c>
      <c r="Q913" s="10">
        <v>0</v>
      </c>
      <c r="R913" s="10">
        <v>3750000</v>
      </c>
      <c r="S913" s="10">
        <v>0</v>
      </c>
      <c r="T913" s="10">
        <v>26256627</v>
      </c>
      <c r="U913" s="11">
        <v>5.7796912752875143</v>
      </c>
      <c r="V913" s="10">
        <v>31750000</v>
      </c>
      <c r="W913" s="10">
        <v>5493373</v>
      </c>
    </row>
    <row r="914" spans="1:23" x14ac:dyDescent="0.25">
      <c r="A914" s="9" t="s">
        <v>1204</v>
      </c>
      <c r="B914" s="9" t="s">
        <v>3098</v>
      </c>
      <c r="C914" s="9" t="s">
        <v>2362</v>
      </c>
      <c r="D914" s="9">
        <v>29</v>
      </c>
      <c r="E914" s="9" t="s">
        <v>180</v>
      </c>
      <c r="F914" s="9" t="s">
        <v>3148</v>
      </c>
      <c r="G914" s="9" t="s">
        <v>3149</v>
      </c>
      <c r="H914" s="10">
        <v>0</v>
      </c>
      <c r="I914" s="10">
        <v>0</v>
      </c>
      <c r="J914" s="10">
        <v>0</v>
      </c>
      <c r="K914" s="10">
        <v>0</v>
      </c>
      <c r="L914" s="10">
        <v>692500</v>
      </c>
      <c r="M914" s="10">
        <v>1192877</v>
      </c>
      <c r="N914" s="10">
        <v>800000</v>
      </c>
      <c r="O914" s="10">
        <v>5470200</v>
      </c>
      <c r="P914" s="10">
        <v>6000000</v>
      </c>
      <c r="Q914" s="10">
        <v>1418590</v>
      </c>
      <c r="R914" s="10">
        <v>4800000</v>
      </c>
      <c r="S914" s="10">
        <v>6929262</v>
      </c>
      <c r="T914" s="10">
        <v>-2718429</v>
      </c>
      <c r="U914" s="11">
        <v>0.81890334702136025</v>
      </c>
      <c r="V914" s="10">
        <v>12292500</v>
      </c>
      <c r="W914" s="10">
        <v>15010929</v>
      </c>
    </row>
    <row r="915" spans="1:23" x14ac:dyDescent="0.25">
      <c r="A915" s="9" t="s">
        <v>1204</v>
      </c>
      <c r="B915" s="9" t="s">
        <v>3098</v>
      </c>
      <c r="C915" s="9" t="s">
        <v>3150</v>
      </c>
      <c r="D915" s="9">
        <v>29</v>
      </c>
      <c r="E915" s="9" t="s">
        <v>691</v>
      </c>
      <c r="F915" s="9" t="s">
        <v>278</v>
      </c>
      <c r="G915" s="9" t="s">
        <v>3151</v>
      </c>
      <c r="H915" s="10">
        <v>215914.63414634147</v>
      </c>
      <c r="I915" s="10">
        <v>114070</v>
      </c>
      <c r="J915" s="10">
        <v>239024.39024390245</v>
      </c>
      <c r="K915" s="10">
        <v>3230</v>
      </c>
      <c r="L915" s="10">
        <v>239024.39024390245</v>
      </c>
      <c r="M915" s="10">
        <v>60146</v>
      </c>
      <c r="N915" s="10">
        <v>304451.21951219515</v>
      </c>
      <c r="O915" s="10">
        <v>3872733</v>
      </c>
      <c r="P915" s="10">
        <v>750000</v>
      </c>
      <c r="Q915" s="10">
        <v>-181822</v>
      </c>
      <c r="R915" s="10">
        <v>775000</v>
      </c>
      <c r="S915" s="10">
        <v>462431</v>
      </c>
      <c r="T915" s="10">
        <v>-1807373.3658536584</v>
      </c>
      <c r="U915" s="11">
        <v>0.58266870466675846</v>
      </c>
      <c r="V915" s="10">
        <v>2523414.6341463416</v>
      </c>
      <c r="W915" s="10">
        <v>4330788</v>
      </c>
    </row>
    <row r="916" spans="1:23" x14ac:dyDescent="0.25">
      <c r="A916" s="9" t="s">
        <v>1204</v>
      </c>
      <c r="B916" s="9" t="s">
        <v>3098</v>
      </c>
      <c r="C916" s="9" t="s">
        <v>3152</v>
      </c>
      <c r="D916" s="9">
        <v>29</v>
      </c>
      <c r="E916" s="9" t="s">
        <v>73</v>
      </c>
      <c r="F916" s="9" t="s">
        <v>2583</v>
      </c>
      <c r="G916" s="9" t="s">
        <v>3153</v>
      </c>
      <c r="H916" s="10">
        <v>0</v>
      </c>
      <c r="I916" s="10">
        <v>0</v>
      </c>
      <c r="J916" s="10">
        <v>0</v>
      </c>
      <c r="K916" s="10">
        <v>0</v>
      </c>
      <c r="L916" s="10">
        <v>0</v>
      </c>
      <c r="M916" s="10">
        <v>0</v>
      </c>
      <c r="N916" s="10">
        <v>0</v>
      </c>
      <c r="O916" s="10">
        <v>0</v>
      </c>
      <c r="P916" s="10">
        <v>175000</v>
      </c>
      <c r="Q916" s="10">
        <v>26400</v>
      </c>
      <c r="R916" s="10">
        <v>0</v>
      </c>
      <c r="S916" s="10">
        <v>0</v>
      </c>
      <c r="T916" s="10">
        <v>148600</v>
      </c>
      <c r="U916" s="11">
        <v>6.6287878787878789</v>
      </c>
      <c r="V916" s="10">
        <v>175000</v>
      </c>
      <c r="W916" s="10">
        <v>26400</v>
      </c>
    </row>
    <row r="917" spans="1:23" x14ac:dyDescent="0.25">
      <c r="A917" s="9" t="s">
        <v>1204</v>
      </c>
      <c r="B917" s="9" t="s">
        <v>3098</v>
      </c>
      <c r="C917" s="9" t="s">
        <v>3154</v>
      </c>
      <c r="D917" s="9">
        <v>24</v>
      </c>
      <c r="E917" s="9" t="s">
        <v>38</v>
      </c>
      <c r="F917" s="9" t="s">
        <v>3155</v>
      </c>
      <c r="G917" s="9" t="s">
        <v>3156</v>
      </c>
      <c r="H917" s="10">
        <v>0</v>
      </c>
      <c r="I917" s="10">
        <v>0</v>
      </c>
      <c r="J917" s="10">
        <v>0</v>
      </c>
      <c r="K917" s="10">
        <v>0</v>
      </c>
      <c r="L917" s="10">
        <v>0</v>
      </c>
      <c r="M917" s="10">
        <v>0</v>
      </c>
      <c r="N917" s="10">
        <v>0</v>
      </c>
      <c r="O917" s="10">
        <v>0</v>
      </c>
      <c r="P917" s="10">
        <v>0</v>
      </c>
      <c r="Q917" s="10">
        <v>0</v>
      </c>
      <c r="R917" s="10">
        <v>3500000</v>
      </c>
      <c r="S917" s="10">
        <v>3021352</v>
      </c>
      <c r="T917" s="10">
        <v>478648</v>
      </c>
      <c r="U917" s="11">
        <v>1.1584217926279361</v>
      </c>
      <c r="V917" s="10">
        <v>3500000</v>
      </c>
      <c r="W917" s="10">
        <v>3021352</v>
      </c>
    </row>
    <row r="918" spans="1:23" x14ac:dyDescent="0.25">
      <c r="A918" s="9" t="s">
        <v>1204</v>
      </c>
      <c r="B918" s="9" t="s">
        <v>3098</v>
      </c>
      <c r="C918" s="9" t="s">
        <v>3157</v>
      </c>
      <c r="D918" s="9">
        <v>30</v>
      </c>
      <c r="E918" s="9" t="s">
        <v>3158</v>
      </c>
      <c r="F918" s="9" t="s">
        <v>3159</v>
      </c>
      <c r="G918" s="9" t="s">
        <v>3160</v>
      </c>
      <c r="H918" s="10">
        <v>3200000</v>
      </c>
      <c r="I918" s="10">
        <v>3900003</v>
      </c>
      <c r="J918" s="10">
        <v>3200000</v>
      </c>
      <c r="K918" s="10">
        <v>3728059</v>
      </c>
      <c r="L918" s="10">
        <v>5600000</v>
      </c>
      <c r="M918" s="10">
        <v>6838071</v>
      </c>
      <c r="N918" s="10">
        <v>5600000</v>
      </c>
      <c r="O918" s="10">
        <v>6359526</v>
      </c>
      <c r="P918" s="10">
        <v>12000000</v>
      </c>
      <c r="Q918" s="10">
        <v>6828832</v>
      </c>
      <c r="R918" s="10">
        <v>10400000</v>
      </c>
      <c r="S918" s="10">
        <v>5239027</v>
      </c>
      <c r="T918" s="10">
        <v>7106482</v>
      </c>
      <c r="U918" s="11">
        <v>1.2160450578743205</v>
      </c>
      <c r="V918" s="10">
        <v>40000000</v>
      </c>
      <c r="W918" s="10">
        <v>32893518</v>
      </c>
    </row>
    <row r="919" spans="1:23" x14ac:dyDescent="0.25">
      <c r="A919" s="9" t="s">
        <v>1204</v>
      </c>
      <c r="B919" s="9" t="s">
        <v>3098</v>
      </c>
      <c r="C919" s="9" t="s">
        <v>3161</v>
      </c>
      <c r="D919" s="9">
        <v>29</v>
      </c>
      <c r="E919" s="9" t="s">
        <v>1791</v>
      </c>
      <c r="F919" s="9" t="s">
        <v>2187</v>
      </c>
      <c r="G919" s="9" t="s">
        <v>3162</v>
      </c>
      <c r="H919" s="10">
        <v>80000</v>
      </c>
      <c r="I919" s="10">
        <v>31936</v>
      </c>
      <c r="J919" s="10">
        <v>165000</v>
      </c>
      <c r="K919" s="10">
        <v>1843367</v>
      </c>
      <c r="L919" s="10">
        <v>1200000</v>
      </c>
      <c r="M919" s="10">
        <v>2119222</v>
      </c>
      <c r="N919" s="10">
        <v>1500000</v>
      </c>
      <c r="O919" s="10">
        <v>2737869</v>
      </c>
      <c r="P919" s="10">
        <v>4150000</v>
      </c>
      <c r="Q919" s="10">
        <v>4047815</v>
      </c>
      <c r="R919" s="10">
        <v>4150000</v>
      </c>
      <c r="S919" s="10">
        <v>6184764</v>
      </c>
      <c r="T919" s="10">
        <v>-5719973</v>
      </c>
      <c r="U919" s="11">
        <v>0.66283630395403514</v>
      </c>
      <c r="V919" s="10">
        <v>11245000</v>
      </c>
      <c r="W919" s="10">
        <v>16964973</v>
      </c>
    </row>
    <row r="920" spans="1:23" x14ac:dyDescent="0.25">
      <c r="A920" s="9" t="s">
        <v>1204</v>
      </c>
      <c r="B920" s="9" t="s">
        <v>3098</v>
      </c>
      <c r="C920" s="9" t="s">
        <v>3163</v>
      </c>
      <c r="D920" s="9">
        <v>30</v>
      </c>
      <c r="E920" s="9" t="s">
        <v>962</v>
      </c>
      <c r="F920" s="9" t="s">
        <v>3164</v>
      </c>
      <c r="G920" s="9" t="s">
        <v>3165</v>
      </c>
      <c r="H920" s="10">
        <v>1100000</v>
      </c>
      <c r="I920" s="10">
        <v>5301610</v>
      </c>
      <c r="J920" s="10">
        <v>1925000</v>
      </c>
      <c r="K920" s="10">
        <v>3402741</v>
      </c>
      <c r="L920" s="10">
        <v>2500000</v>
      </c>
      <c r="M920" s="10">
        <v>3871215</v>
      </c>
      <c r="N920" s="10">
        <v>5750000</v>
      </c>
      <c r="O920" s="10">
        <v>4885437</v>
      </c>
      <c r="P920" s="10">
        <v>5750000</v>
      </c>
      <c r="Q920" s="10">
        <v>4113623</v>
      </c>
      <c r="R920" s="10">
        <v>5750000</v>
      </c>
      <c r="S920" s="10">
        <v>2623652</v>
      </c>
      <c r="T920" s="10">
        <v>-1423278</v>
      </c>
      <c r="U920" s="11">
        <v>0.94118267423822477</v>
      </c>
      <c r="V920" s="10">
        <v>22775000</v>
      </c>
      <c r="W920" s="10">
        <v>24198278</v>
      </c>
    </row>
    <row r="921" spans="1:23" x14ac:dyDescent="0.25">
      <c r="A921" s="9" t="s">
        <v>1204</v>
      </c>
      <c r="B921" s="9" t="s">
        <v>3098</v>
      </c>
      <c r="C921" s="9" t="s">
        <v>3166</v>
      </c>
      <c r="D921" s="9">
        <v>26</v>
      </c>
      <c r="E921" s="9" t="s">
        <v>1231</v>
      </c>
      <c r="F921" s="9" t="s">
        <v>3167</v>
      </c>
      <c r="G921" s="9" t="s">
        <v>3168</v>
      </c>
      <c r="H921" s="10">
        <v>0</v>
      </c>
      <c r="I921" s="10">
        <v>0</v>
      </c>
      <c r="J921" s="10">
        <v>0</v>
      </c>
      <c r="K921" s="10">
        <v>0</v>
      </c>
      <c r="L921" s="10">
        <v>0</v>
      </c>
      <c r="M921" s="10">
        <v>0</v>
      </c>
      <c r="N921" s="10">
        <v>579054.87804878049</v>
      </c>
      <c r="O921" s="10">
        <v>-644716</v>
      </c>
      <c r="P921" s="10">
        <v>750000</v>
      </c>
      <c r="Q921" s="10">
        <v>159538</v>
      </c>
      <c r="R921" s="10">
        <v>800000</v>
      </c>
      <c r="S921" s="10">
        <v>341755</v>
      </c>
      <c r="T921" s="10">
        <v>2272477.8780487804</v>
      </c>
      <c r="U921" s="11">
        <v>-14.844584746161916</v>
      </c>
      <c r="V921" s="10">
        <v>2129054.8780487804</v>
      </c>
      <c r="W921" s="10">
        <v>-143423</v>
      </c>
    </row>
    <row r="922" spans="1:23" x14ac:dyDescent="0.25">
      <c r="A922" s="9" t="s">
        <v>1204</v>
      </c>
      <c r="B922" s="9" t="s">
        <v>3098</v>
      </c>
      <c r="C922" s="9" t="s">
        <v>1946</v>
      </c>
      <c r="D922" s="9">
        <v>32</v>
      </c>
      <c r="E922" s="9" t="s">
        <v>1231</v>
      </c>
      <c r="F922" s="9" t="s">
        <v>3169</v>
      </c>
      <c r="G922" s="9" t="s">
        <v>3170</v>
      </c>
      <c r="H922" s="10">
        <v>417134.14634146338</v>
      </c>
      <c r="I922" s="10">
        <v>553970</v>
      </c>
      <c r="J922" s="10">
        <v>491463.41463414632</v>
      </c>
      <c r="K922" s="10">
        <v>354920</v>
      </c>
      <c r="L922" s="10">
        <v>501890.24390243902</v>
      </c>
      <c r="M922" s="10">
        <v>391299</v>
      </c>
      <c r="N922" s="10">
        <v>524085.36585365853</v>
      </c>
      <c r="O922" s="10">
        <v>874333</v>
      </c>
      <c r="P922" s="10">
        <v>576219.51219512196</v>
      </c>
      <c r="Q922" s="10">
        <v>585790</v>
      </c>
      <c r="R922" s="10">
        <v>601219.51219512196</v>
      </c>
      <c r="S922" s="10">
        <v>1415907</v>
      </c>
      <c r="T922" s="10">
        <v>-1064206.8048780491</v>
      </c>
      <c r="U922" s="11">
        <v>0.74517456941840232</v>
      </c>
      <c r="V922" s="10">
        <v>3112012.1951219509</v>
      </c>
      <c r="W922" s="10">
        <v>4176219</v>
      </c>
    </row>
    <row r="923" spans="1:23" x14ac:dyDescent="0.25">
      <c r="A923" s="9" t="s">
        <v>1204</v>
      </c>
      <c r="B923" s="9" t="s">
        <v>3098</v>
      </c>
      <c r="C923" s="9" t="s">
        <v>2005</v>
      </c>
      <c r="D923" s="9">
        <v>26</v>
      </c>
      <c r="E923" s="9" t="s">
        <v>524</v>
      </c>
      <c r="F923" s="9" t="s">
        <v>3171</v>
      </c>
      <c r="G923" s="9" t="s">
        <v>3172</v>
      </c>
      <c r="H923" s="10">
        <v>0</v>
      </c>
      <c r="I923" s="10">
        <v>0</v>
      </c>
      <c r="J923" s="10">
        <v>0</v>
      </c>
      <c r="K923" s="10">
        <v>0</v>
      </c>
      <c r="L923" s="10">
        <v>0</v>
      </c>
      <c r="M923" s="10">
        <v>0</v>
      </c>
      <c r="N923" s="10">
        <v>1350000</v>
      </c>
      <c r="O923" s="10">
        <v>1064883</v>
      </c>
      <c r="P923" s="10">
        <v>1350000</v>
      </c>
      <c r="Q923" s="10">
        <v>124571</v>
      </c>
      <c r="R923" s="10">
        <v>1350000</v>
      </c>
      <c r="S923" s="10">
        <v>39120</v>
      </c>
      <c r="T923" s="10">
        <v>2821426</v>
      </c>
      <c r="U923" s="11">
        <v>3.2965047282459174</v>
      </c>
      <c r="V923" s="10">
        <v>4050000</v>
      </c>
      <c r="W923" s="10">
        <v>1228574</v>
      </c>
    </row>
    <row r="924" spans="1:23" x14ac:dyDescent="0.25">
      <c r="A924" s="9" t="s">
        <v>1204</v>
      </c>
      <c r="B924" s="9" t="s">
        <v>3098</v>
      </c>
      <c r="C924" s="9" t="s">
        <v>3173</v>
      </c>
      <c r="D924" s="9">
        <v>26</v>
      </c>
      <c r="E924" s="9" t="s">
        <v>2131</v>
      </c>
      <c r="F924" s="9" t="s">
        <v>3174</v>
      </c>
      <c r="G924" s="9" t="s">
        <v>3175</v>
      </c>
      <c r="H924" s="10">
        <v>0</v>
      </c>
      <c r="I924" s="10">
        <v>0</v>
      </c>
      <c r="J924" s="10">
        <v>0</v>
      </c>
      <c r="K924" s="10">
        <v>0</v>
      </c>
      <c r="L924" s="10">
        <v>0</v>
      </c>
      <c r="M924" s="10">
        <v>0</v>
      </c>
      <c r="N924" s="10">
        <v>750000</v>
      </c>
      <c r="O924" s="10">
        <v>-112545</v>
      </c>
      <c r="P924" s="10">
        <v>950000</v>
      </c>
      <c r="Q924" s="10">
        <v>1560301</v>
      </c>
      <c r="R924" s="10">
        <v>1100000</v>
      </c>
      <c r="S924" s="10">
        <v>1687169</v>
      </c>
      <c r="T924" s="10">
        <v>-334925</v>
      </c>
      <c r="U924" s="11">
        <v>0.89316331331690546</v>
      </c>
      <c r="V924" s="10">
        <v>2800000</v>
      </c>
      <c r="W924" s="10">
        <v>3134925</v>
      </c>
    </row>
    <row r="925" spans="1:23" x14ac:dyDescent="0.25">
      <c r="A925" s="9" t="s">
        <v>1204</v>
      </c>
      <c r="B925" s="9" t="s">
        <v>3098</v>
      </c>
      <c r="C925" s="9" t="s">
        <v>3176</v>
      </c>
      <c r="D925" s="9">
        <v>27</v>
      </c>
      <c r="E925" s="9" t="s">
        <v>2443</v>
      </c>
      <c r="F925" s="9" t="s">
        <v>3177</v>
      </c>
      <c r="G925" s="9" t="s">
        <v>3178</v>
      </c>
      <c r="H925" s="10">
        <v>0</v>
      </c>
      <c r="I925" s="10">
        <v>0</v>
      </c>
      <c r="J925" s="10">
        <v>1750000</v>
      </c>
      <c r="K925" s="10">
        <v>2390333</v>
      </c>
      <c r="L925" s="10">
        <v>2000000</v>
      </c>
      <c r="M925" s="10">
        <v>3246410</v>
      </c>
      <c r="N925" s="10">
        <v>3000000</v>
      </c>
      <c r="O925" s="10">
        <v>2445330</v>
      </c>
      <c r="P925" s="10">
        <v>3500000</v>
      </c>
      <c r="Q925" s="10">
        <v>8429585</v>
      </c>
      <c r="R925" s="10">
        <v>5750000</v>
      </c>
      <c r="S925" s="10">
        <v>7948873</v>
      </c>
      <c r="T925" s="10">
        <v>-8460531</v>
      </c>
      <c r="U925" s="11">
        <v>0.65411499039002874</v>
      </c>
      <c r="V925" s="10">
        <v>16000000</v>
      </c>
      <c r="W925" s="10">
        <v>24460531</v>
      </c>
    </row>
    <row r="926" spans="1:23" x14ac:dyDescent="0.25">
      <c r="A926" s="9" t="s">
        <v>1204</v>
      </c>
      <c r="B926" s="9" t="s">
        <v>3098</v>
      </c>
      <c r="C926" s="9" t="s">
        <v>3179</v>
      </c>
      <c r="D926" s="9">
        <v>27</v>
      </c>
      <c r="E926" s="9" t="s">
        <v>1763</v>
      </c>
      <c r="F926" s="9" t="s">
        <v>3180</v>
      </c>
      <c r="G926" s="9" t="s">
        <v>3181</v>
      </c>
      <c r="H926" s="10">
        <v>0</v>
      </c>
      <c r="I926" s="10">
        <v>0</v>
      </c>
      <c r="J926" s="10">
        <v>0</v>
      </c>
      <c r="K926" s="10">
        <v>0</v>
      </c>
      <c r="L926" s="10">
        <v>700000</v>
      </c>
      <c r="M926" s="10">
        <v>980745</v>
      </c>
      <c r="N926" s="10">
        <v>750000</v>
      </c>
      <c r="O926" s="10">
        <v>389475</v>
      </c>
      <c r="P926" s="10">
        <v>975000</v>
      </c>
      <c r="Q926" s="10">
        <v>530249</v>
      </c>
      <c r="R926" s="10">
        <v>1300000</v>
      </c>
      <c r="S926" s="10">
        <v>97786</v>
      </c>
      <c r="T926" s="10">
        <v>1726745</v>
      </c>
      <c r="U926" s="11">
        <v>1.8641264503279111</v>
      </c>
      <c r="V926" s="10">
        <v>3725000</v>
      </c>
      <c r="W926" s="10">
        <v>1998255</v>
      </c>
    </row>
    <row r="927" spans="1:23" x14ac:dyDescent="0.25">
      <c r="A927" s="9" t="s">
        <v>3182</v>
      </c>
      <c r="B927" s="9" t="s">
        <v>3183</v>
      </c>
      <c r="C927" s="9" t="s">
        <v>672</v>
      </c>
      <c r="D927" s="9">
        <v>27</v>
      </c>
      <c r="E927" s="9" t="s">
        <v>38</v>
      </c>
      <c r="F927" s="9" t="s">
        <v>3184</v>
      </c>
      <c r="G927" s="9" t="s">
        <v>3185</v>
      </c>
      <c r="H927" s="10">
        <v>0</v>
      </c>
      <c r="I927" s="10">
        <v>0</v>
      </c>
      <c r="J927" s="10">
        <v>0</v>
      </c>
      <c r="K927" s="10">
        <v>0</v>
      </c>
      <c r="L927" s="10">
        <v>0</v>
      </c>
      <c r="M927" s="10">
        <v>0</v>
      </c>
      <c r="N927" s="10">
        <v>200000</v>
      </c>
      <c r="O927" s="10">
        <v>1369999</v>
      </c>
      <c r="P927" s="10">
        <v>750000</v>
      </c>
      <c r="Q927" s="10">
        <v>805860</v>
      </c>
      <c r="R927" s="10">
        <v>775000</v>
      </c>
      <c r="S927" s="10">
        <v>875697</v>
      </c>
      <c r="T927" s="10">
        <v>-1326556</v>
      </c>
      <c r="U927" s="11">
        <v>0.56528538227710712</v>
      </c>
      <c r="V927" s="10">
        <v>1725000</v>
      </c>
      <c r="W927" s="10">
        <v>3051556</v>
      </c>
    </row>
    <row r="928" spans="1:23" x14ac:dyDescent="0.25">
      <c r="A928" s="9" t="s">
        <v>3182</v>
      </c>
      <c r="B928" s="9" t="s">
        <v>3183</v>
      </c>
      <c r="C928" s="9" t="s">
        <v>3186</v>
      </c>
      <c r="D928" s="9">
        <v>29</v>
      </c>
      <c r="E928" s="9" t="s">
        <v>184</v>
      </c>
      <c r="F928" s="9" t="s">
        <v>3187</v>
      </c>
      <c r="G928" s="9" t="s">
        <v>3188</v>
      </c>
      <c r="H928" s="10">
        <v>70000</v>
      </c>
      <c r="I928" s="10">
        <v>131784</v>
      </c>
      <c r="J928" s="10">
        <v>70000</v>
      </c>
      <c r="K928" s="10">
        <v>148812</v>
      </c>
      <c r="L928" s="10">
        <v>90000</v>
      </c>
      <c r="M928" s="10">
        <v>0</v>
      </c>
      <c r="N928" s="10">
        <v>75000</v>
      </c>
      <c r="O928" s="10">
        <v>29048</v>
      </c>
      <c r="P928" s="10">
        <v>0</v>
      </c>
      <c r="Q928" s="10">
        <v>0</v>
      </c>
      <c r="R928" s="10">
        <v>0</v>
      </c>
      <c r="S928" s="10">
        <v>0</v>
      </c>
      <c r="T928" s="10">
        <v>-4644</v>
      </c>
      <c r="U928" s="11">
        <v>0.98500213148002225</v>
      </c>
      <c r="V928" s="10">
        <v>305000</v>
      </c>
      <c r="W928" s="10">
        <v>309644</v>
      </c>
    </row>
    <row r="929" spans="1:23" x14ac:dyDescent="0.25">
      <c r="A929" s="9" t="s">
        <v>3182</v>
      </c>
      <c r="B929" s="9" t="s">
        <v>3183</v>
      </c>
      <c r="C929" s="9" t="s">
        <v>3189</v>
      </c>
      <c r="D929" s="9">
        <v>26</v>
      </c>
      <c r="E929" s="9" t="s">
        <v>3190</v>
      </c>
      <c r="F929" s="9" t="s">
        <v>3191</v>
      </c>
      <c r="G929" s="9" t="s">
        <v>3192</v>
      </c>
      <c r="H929" s="10">
        <v>0</v>
      </c>
      <c r="I929" s="10">
        <v>0</v>
      </c>
      <c r="J929" s="10">
        <v>0</v>
      </c>
      <c r="K929" s="10">
        <v>0</v>
      </c>
      <c r="L929" s="10">
        <v>0</v>
      </c>
      <c r="M929" s="10">
        <v>0</v>
      </c>
      <c r="N929" s="10">
        <v>0</v>
      </c>
      <c r="O929" s="10">
        <v>0</v>
      </c>
      <c r="P929" s="10">
        <v>90000</v>
      </c>
      <c r="Q929" s="10">
        <v>562890</v>
      </c>
      <c r="R929" s="10">
        <v>100000</v>
      </c>
      <c r="S929" s="10">
        <v>179320</v>
      </c>
      <c r="T929" s="10">
        <v>-552210</v>
      </c>
      <c r="U929" s="11">
        <v>0.25599223939316368</v>
      </c>
      <c r="V929" s="10">
        <v>190000</v>
      </c>
      <c r="W929" s="10">
        <v>742210</v>
      </c>
    </row>
    <row r="930" spans="1:23" x14ac:dyDescent="0.25">
      <c r="A930" s="9" t="s">
        <v>3182</v>
      </c>
      <c r="B930" s="9" t="s">
        <v>3183</v>
      </c>
      <c r="C930" s="9" t="s">
        <v>3193</v>
      </c>
      <c r="D930" s="9">
        <v>33</v>
      </c>
      <c r="E930" s="9" t="s">
        <v>3194</v>
      </c>
      <c r="F930" s="9" t="s">
        <v>3195</v>
      </c>
      <c r="G930" s="9" t="s">
        <v>3196</v>
      </c>
      <c r="H930" s="10">
        <v>1000000</v>
      </c>
      <c r="I930" s="10">
        <v>5087871</v>
      </c>
      <c r="J930" s="10">
        <v>6300000</v>
      </c>
      <c r="K930" s="10">
        <v>5209717</v>
      </c>
      <c r="L930" s="10">
        <v>4100000</v>
      </c>
      <c r="M930" s="10">
        <v>5224044</v>
      </c>
      <c r="N930" s="10">
        <v>6300000</v>
      </c>
      <c r="O930" s="10">
        <v>3792156</v>
      </c>
      <c r="P930" s="10">
        <v>4100000</v>
      </c>
      <c r="Q930" s="10">
        <v>6086440</v>
      </c>
      <c r="R930" s="10">
        <v>5100000</v>
      </c>
      <c r="S930" s="10">
        <v>1485881</v>
      </c>
      <c r="T930" s="10">
        <v>13891</v>
      </c>
      <c r="U930" s="11">
        <v>1.0005166608526359</v>
      </c>
      <c r="V930" s="10">
        <v>26900000</v>
      </c>
      <c r="W930" s="10">
        <v>26886109</v>
      </c>
    </row>
    <row r="931" spans="1:23" x14ac:dyDescent="0.25">
      <c r="A931" s="9" t="s">
        <v>3182</v>
      </c>
      <c r="B931" s="9" t="s">
        <v>3183</v>
      </c>
      <c r="C931" s="9" t="s">
        <v>3197</v>
      </c>
      <c r="D931" s="9">
        <v>26</v>
      </c>
      <c r="E931" s="9" t="s">
        <v>520</v>
      </c>
      <c r="F931" s="9" t="s">
        <v>3198</v>
      </c>
      <c r="G931" s="9" t="s">
        <v>3199</v>
      </c>
      <c r="H931" s="10">
        <v>0</v>
      </c>
      <c r="I931" s="10">
        <v>0</v>
      </c>
      <c r="J931" s="10">
        <v>0</v>
      </c>
      <c r="K931" s="10">
        <v>0</v>
      </c>
      <c r="L931" s="10">
        <v>0</v>
      </c>
      <c r="M931" s="10">
        <v>0</v>
      </c>
      <c r="N931" s="10">
        <v>0</v>
      </c>
      <c r="O931" s="10">
        <v>0</v>
      </c>
      <c r="P931" s="10">
        <v>80000</v>
      </c>
      <c r="Q931" s="10">
        <v>315720</v>
      </c>
      <c r="R931" s="10">
        <v>0</v>
      </c>
      <c r="S931" s="10">
        <v>0</v>
      </c>
      <c r="T931" s="10">
        <v>-235720</v>
      </c>
      <c r="U931" s="11">
        <v>0.25338907893069806</v>
      </c>
      <c r="V931" s="10">
        <v>80000</v>
      </c>
      <c r="W931" s="10">
        <v>315720</v>
      </c>
    </row>
    <row r="932" spans="1:23" x14ac:dyDescent="0.25">
      <c r="A932" s="9" t="s">
        <v>3182</v>
      </c>
      <c r="B932" s="9" t="s">
        <v>3183</v>
      </c>
      <c r="C932" s="9" t="s">
        <v>573</v>
      </c>
      <c r="D932" s="9">
        <v>28</v>
      </c>
      <c r="E932" s="9" t="s">
        <v>861</v>
      </c>
      <c r="F932" s="9" t="s">
        <v>3200</v>
      </c>
      <c r="G932" s="9" t="s">
        <v>3201</v>
      </c>
      <c r="H932" s="10">
        <v>0</v>
      </c>
      <c r="I932" s="10">
        <v>0</v>
      </c>
      <c r="J932" s="10">
        <v>389375</v>
      </c>
      <c r="K932" s="10">
        <v>586344</v>
      </c>
      <c r="L932" s="10">
        <v>392500</v>
      </c>
      <c r="M932" s="10">
        <v>33028</v>
      </c>
      <c r="N932" s="10">
        <v>500000</v>
      </c>
      <c r="O932" s="10">
        <v>705848</v>
      </c>
      <c r="P932" s="10">
        <v>1000000</v>
      </c>
      <c r="Q932" s="10">
        <v>2153965</v>
      </c>
      <c r="R932" s="10">
        <v>1000000</v>
      </c>
      <c r="S932" s="10">
        <v>2946765</v>
      </c>
      <c r="T932" s="10">
        <v>-3144075</v>
      </c>
      <c r="U932" s="11">
        <v>0.51072215003229093</v>
      </c>
      <c r="V932" s="10">
        <v>3281875</v>
      </c>
      <c r="W932" s="10">
        <v>6425950</v>
      </c>
    </row>
    <row r="933" spans="1:23" x14ac:dyDescent="0.25">
      <c r="A933" s="9" t="s">
        <v>3202</v>
      </c>
      <c r="B933" s="9" t="s">
        <v>3203</v>
      </c>
      <c r="C933" s="9" t="s">
        <v>3204</v>
      </c>
      <c r="D933" s="9">
        <v>36</v>
      </c>
      <c r="E933" s="9" t="s">
        <v>3205</v>
      </c>
      <c r="F933" s="9" t="s">
        <v>3206</v>
      </c>
      <c r="G933" s="9" t="s">
        <v>3207</v>
      </c>
      <c r="H933" s="10">
        <v>6200000</v>
      </c>
      <c r="I933" s="10">
        <v>7378454</v>
      </c>
      <c r="J933" s="10">
        <v>11500000</v>
      </c>
      <c r="K933" s="10">
        <v>3021113</v>
      </c>
      <c r="L933" s="10">
        <v>12000000</v>
      </c>
      <c r="M933" s="10">
        <v>1972592</v>
      </c>
      <c r="N933" s="10">
        <v>12000000</v>
      </c>
      <c r="O933" s="10">
        <v>10667797</v>
      </c>
      <c r="P933" s="10">
        <v>12000000</v>
      </c>
      <c r="Q933" s="10">
        <v>6554615</v>
      </c>
      <c r="R933" s="10">
        <v>10000000</v>
      </c>
      <c r="S933" s="10">
        <v>13810507</v>
      </c>
      <c r="T933" s="10">
        <v>20294922</v>
      </c>
      <c r="U933" s="11">
        <v>1.4675702230047829</v>
      </c>
      <c r="V933" s="10">
        <v>63700000</v>
      </c>
      <c r="W933" s="10">
        <v>43405078</v>
      </c>
    </row>
    <row r="934" spans="1:23" x14ac:dyDescent="0.25">
      <c r="A934" s="9" t="s">
        <v>3202</v>
      </c>
      <c r="B934" s="9" t="s">
        <v>3203</v>
      </c>
      <c r="C934" s="9" t="s">
        <v>3208</v>
      </c>
      <c r="D934" s="9">
        <v>27</v>
      </c>
      <c r="E934" s="9" t="s">
        <v>3209</v>
      </c>
      <c r="F934" s="9" t="s">
        <v>3210</v>
      </c>
      <c r="G934" s="9" t="s">
        <v>3211</v>
      </c>
      <c r="H934" s="10">
        <v>0</v>
      </c>
      <c r="I934" s="10">
        <v>0</v>
      </c>
      <c r="J934" s="10">
        <v>0</v>
      </c>
      <c r="K934" s="10">
        <v>0</v>
      </c>
      <c r="L934" s="10">
        <v>0</v>
      </c>
      <c r="M934" s="10">
        <v>0</v>
      </c>
      <c r="N934" s="10">
        <v>5000000</v>
      </c>
      <c r="O934" s="10">
        <v>14578547</v>
      </c>
      <c r="P934" s="10">
        <v>10000000</v>
      </c>
      <c r="Q934" s="10">
        <v>7671370</v>
      </c>
      <c r="R934" s="10">
        <v>12500000</v>
      </c>
      <c r="S934" s="10">
        <v>10329201</v>
      </c>
      <c r="T934" s="10">
        <v>-5079118</v>
      </c>
      <c r="U934" s="11">
        <v>0.84409897161734093</v>
      </c>
      <c r="V934" s="10">
        <v>27500000</v>
      </c>
      <c r="W934" s="10">
        <v>32579118</v>
      </c>
    </row>
    <row r="935" spans="1:23" x14ac:dyDescent="0.25">
      <c r="A935" s="9" t="s">
        <v>3202</v>
      </c>
      <c r="B935" s="9" t="s">
        <v>3203</v>
      </c>
      <c r="C935" s="9" t="s">
        <v>3212</v>
      </c>
      <c r="D935" s="9">
        <v>26</v>
      </c>
      <c r="E935" s="9" t="s">
        <v>3213</v>
      </c>
      <c r="F935" s="9" t="s">
        <v>3214</v>
      </c>
      <c r="G935" s="9" t="s">
        <v>3215</v>
      </c>
      <c r="H935" s="10">
        <v>0</v>
      </c>
      <c r="I935" s="10">
        <v>0</v>
      </c>
      <c r="J935" s="10">
        <v>0</v>
      </c>
      <c r="K935" s="10">
        <v>0</v>
      </c>
      <c r="L935" s="10">
        <v>0</v>
      </c>
      <c r="M935" s="10">
        <v>0</v>
      </c>
      <c r="N935" s="10">
        <v>0</v>
      </c>
      <c r="O935" s="10">
        <v>0</v>
      </c>
      <c r="P935" s="10">
        <v>850000</v>
      </c>
      <c r="Q935" s="10">
        <v>-136617</v>
      </c>
      <c r="R935" s="10">
        <v>0</v>
      </c>
      <c r="S935" s="10">
        <v>0</v>
      </c>
      <c r="T935" s="10">
        <v>986617</v>
      </c>
      <c r="U935" s="11">
        <v>-6.2217732785817281</v>
      </c>
      <c r="V935" s="10">
        <v>850000</v>
      </c>
      <c r="W935" s="10">
        <v>-136617</v>
      </c>
    </row>
    <row r="936" spans="1:23" x14ac:dyDescent="0.25">
      <c r="A936" s="9" t="s">
        <v>3202</v>
      </c>
      <c r="B936" s="9" t="s">
        <v>3203</v>
      </c>
      <c r="C936" s="9" t="s">
        <v>976</v>
      </c>
      <c r="D936" s="9">
        <v>25</v>
      </c>
      <c r="E936" s="9" t="s">
        <v>3216</v>
      </c>
      <c r="F936" s="9" t="s">
        <v>3217</v>
      </c>
      <c r="G936" s="9" t="s">
        <v>3218</v>
      </c>
      <c r="H936" s="10">
        <v>0</v>
      </c>
      <c r="I936" s="10">
        <v>0</v>
      </c>
      <c r="J936" s="10">
        <v>0</v>
      </c>
      <c r="K936" s="10">
        <v>0</v>
      </c>
      <c r="L936" s="10">
        <v>0</v>
      </c>
      <c r="M936" s="10">
        <v>0</v>
      </c>
      <c r="N936" s="10">
        <v>0</v>
      </c>
      <c r="O936" s="10">
        <v>0</v>
      </c>
      <c r="P936" s="10">
        <v>750000</v>
      </c>
      <c r="Q936" s="10">
        <v>2941812</v>
      </c>
      <c r="R936" s="10">
        <v>1800000</v>
      </c>
      <c r="S936" s="10">
        <v>360869</v>
      </c>
      <c r="T936" s="10">
        <v>-752681</v>
      </c>
      <c r="U936" s="11">
        <v>0.77209999996972156</v>
      </c>
      <c r="V936" s="10">
        <v>2550000</v>
      </c>
      <c r="W936" s="10">
        <v>3302681</v>
      </c>
    </row>
    <row r="937" spans="1:23" x14ac:dyDescent="0.25">
      <c r="A937" s="9" t="s">
        <v>3202</v>
      </c>
      <c r="B937" s="9" t="s">
        <v>3203</v>
      </c>
      <c r="C937" s="9" t="s">
        <v>3219</v>
      </c>
      <c r="D937" s="9">
        <v>41</v>
      </c>
      <c r="E937" s="9" t="s">
        <v>966</v>
      </c>
      <c r="F937" s="9" t="s">
        <v>3220</v>
      </c>
      <c r="G937" s="9" t="s">
        <v>3221</v>
      </c>
      <c r="H937" s="10">
        <v>8500000</v>
      </c>
      <c r="I937" s="10">
        <v>2550794</v>
      </c>
      <c r="J937" s="10">
        <v>6000000</v>
      </c>
      <c r="K937" s="10">
        <v>2448770</v>
      </c>
      <c r="L937" s="10">
        <v>4250000</v>
      </c>
      <c r="M937" s="10">
        <v>0</v>
      </c>
      <c r="N937" s="10">
        <v>0</v>
      </c>
      <c r="O937" s="10">
        <v>0</v>
      </c>
      <c r="P937" s="10">
        <v>0</v>
      </c>
      <c r="Q937" s="10">
        <v>0</v>
      </c>
      <c r="R937" s="10">
        <v>0</v>
      </c>
      <c r="S937" s="10">
        <v>0</v>
      </c>
      <c r="T937" s="10">
        <v>13750436</v>
      </c>
      <c r="U937" s="11">
        <v>3.7503270285168866</v>
      </c>
      <c r="V937" s="10">
        <v>18750000</v>
      </c>
      <c r="W937" s="10">
        <v>4999564</v>
      </c>
    </row>
    <row r="938" spans="1:23" x14ac:dyDescent="0.25">
      <c r="A938" s="9" t="s">
        <v>3202</v>
      </c>
      <c r="B938" s="9" t="s">
        <v>3203</v>
      </c>
      <c r="C938" s="9" t="s">
        <v>3222</v>
      </c>
      <c r="D938" s="9">
        <v>28</v>
      </c>
      <c r="E938" s="9" t="s">
        <v>2432</v>
      </c>
      <c r="F938" s="9" t="s">
        <v>3223</v>
      </c>
      <c r="G938" s="9" t="s">
        <v>3224</v>
      </c>
      <c r="H938" s="10">
        <v>0</v>
      </c>
      <c r="I938" s="10">
        <v>0</v>
      </c>
      <c r="J938" s="10">
        <v>750000</v>
      </c>
      <c r="K938" s="10">
        <v>412509</v>
      </c>
      <c r="L938" s="10">
        <v>700000</v>
      </c>
      <c r="M938" s="10">
        <v>0</v>
      </c>
      <c r="N938" s="10">
        <v>0</v>
      </c>
      <c r="O938" s="10">
        <v>0</v>
      </c>
      <c r="P938" s="10">
        <v>750000</v>
      </c>
      <c r="Q938" s="10">
        <v>2675252</v>
      </c>
      <c r="R938" s="10">
        <v>0</v>
      </c>
      <c r="S938" s="10">
        <v>0</v>
      </c>
      <c r="T938" s="10">
        <v>-887761</v>
      </c>
      <c r="U938" s="11">
        <v>0.7124903773316652</v>
      </c>
      <c r="V938" s="10">
        <v>2200000</v>
      </c>
      <c r="W938" s="10">
        <v>3087761</v>
      </c>
    </row>
    <row r="939" spans="1:23" x14ac:dyDescent="0.25">
      <c r="A939" s="9" t="s">
        <v>3202</v>
      </c>
      <c r="B939" s="9" t="s">
        <v>3203</v>
      </c>
      <c r="C939" s="9" t="s">
        <v>3225</v>
      </c>
      <c r="D939" s="9">
        <v>26</v>
      </c>
      <c r="E939" s="9" t="s">
        <v>1050</v>
      </c>
      <c r="F939" s="9" t="s">
        <v>3226</v>
      </c>
      <c r="G939" s="9" t="s">
        <v>3227</v>
      </c>
      <c r="H939" s="10">
        <v>0</v>
      </c>
      <c r="I939" s="10">
        <v>0</v>
      </c>
      <c r="J939" s="10">
        <v>0</v>
      </c>
      <c r="K939" s="10">
        <v>0</v>
      </c>
      <c r="L939" s="10">
        <v>0</v>
      </c>
      <c r="M939" s="10">
        <v>0</v>
      </c>
      <c r="N939" s="10">
        <v>0</v>
      </c>
      <c r="O939" s="10">
        <v>0</v>
      </c>
      <c r="P939" s="10">
        <v>800000</v>
      </c>
      <c r="Q939" s="10">
        <v>312159</v>
      </c>
      <c r="R939" s="10">
        <v>450000</v>
      </c>
      <c r="S939" s="10">
        <v>126120</v>
      </c>
      <c r="T939" s="10">
        <v>811721</v>
      </c>
      <c r="U939" s="11">
        <v>2.8520645524882551</v>
      </c>
      <c r="V939" s="10">
        <v>1250000</v>
      </c>
      <c r="W939" s="10">
        <v>438279</v>
      </c>
    </row>
    <row r="940" spans="1:23" x14ac:dyDescent="0.25">
      <c r="A940" s="9" t="s">
        <v>3202</v>
      </c>
      <c r="B940" s="9" t="s">
        <v>3203</v>
      </c>
      <c r="C940" s="9" t="s">
        <v>3228</v>
      </c>
      <c r="D940" s="9">
        <v>33</v>
      </c>
      <c r="E940" s="9" t="s">
        <v>3229</v>
      </c>
      <c r="F940" s="9" t="s">
        <v>3230</v>
      </c>
      <c r="G940" s="9" t="s">
        <v>3231</v>
      </c>
      <c r="H940" s="10">
        <v>6000000</v>
      </c>
      <c r="I940" s="10">
        <v>11417412</v>
      </c>
      <c r="J940" s="10">
        <v>14000000</v>
      </c>
      <c r="K940" s="10">
        <v>11904715</v>
      </c>
      <c r="L940" s="10">
        <v>13000000</v>
      </c>
      <c r="M940" s="10">
        <v>6494932</v>
      </c>
      <c r="N940" s="10">
        <v>13000000</v>
      </c>
      <c r="O940" s="10">
        <v>11634300</v>
      </c>
      <c r="P940" s="10">
        <v>12500000</v>
      </c>
      <c r="Q940" s="10">
        <v>9181148</v>
      </c>
      <c r="R940" s="10">
        <v>11000000</v>
      </c>
      <c r="S940" s="10">
        <v>14068678</v>
      </c>
      <c r="T940" s="10">
        <v>4798815</v>
      </c>
      <c r="U940" s="11">
        <v>1.0741688888696552</v>
      </c>
      <c r="V940" s="10">
        <v>69500000</v>
      </c>
      <c r="W940" s="10">
        <v>64701185</v>
      </c>
    </row>
    <row r="941" spans="1:23" x14ac:dyDescent="0.25">
      <c r="A941" s="9" t="s">
        <v>3202</v>
      </c>
      <c r="B941" s="9" t="s">
        <v>3203</v>
      </c>
      <c r="C941" s="9" t="s">
        <v>3232</v>
      </c>
      <c r="D941" s="9">
        <v>25</v>
      </c>
      <c r="E941" s="9" t="s">
        <v>3233</v>
      </c>
      <c r="F941" s="9" t="s">
        <v>3234</v>
      </c>
      <c r="G941" s="9" t="s">
        <v>3235</v>
      </c>
      <c r="H941" s="10">
        <v>0</v>
      </c>
      <c r="I941" s="10">
        <v>0</v>
      </c>
      <c r="J941" s="10">
        <v>0</v>
      </c>
      <c r="K941" s="10">
        <v>0</v>
      </c>
      <c r="L941" s="10">
        <v>0</v>
      </c>
      <c r="M941" s="10">
        <v>0</v>
      </c>
      <c r="N941" s="10">
        <v>0</v>
      </c>
      <c r="O941" s="10">
        <v>0</v>
      </c>
      <c r="P941" s="10">
        <v>770000</v>
      </c>
      <c r="Q941" s="10">
        <v>279357</v>
      </c>
      <c r="R941" s="10">
        <v>800000</v>
      </c>
      <c r="S941" s="10">
        <v>2865599</v>
      </c>
      <c r="T941" s="10">
        <v>-1574956</v>
      </c>
      <c r="U941" s="11">
        <v>0.49921207164742526</v>
      </c>
      <c r="V941" s="10">
        <v>1570000</v>
      </c>
      <c r="W941" s="10">
        <v>3144956</v>
      </c>
    </row>
    <row r="942" spans="1:23" x14ac:dyDescent="0.25">
      <c r="A942" s="9" t="s">
        <v>3202</v>
      </c>
      <c r="B942" s="9" t="s">
        <v>3203</v>
      </c>
      <c r="C942" s="9" t="s">
        <v>1094</v>
      </c>
      <c r="D942" s="9">
        <v>31</v>
      </c>
      <c r="E942" s="9" t="s">
        <v>3236</v>
      </c>
      <c r="F942" s="9" t="s">
        <v>85</v>
      </c>
      <c r="G942" s="9" t="s">
        <v>3237</v>
      </c>
      <c r="H942" s="10">
        <v>275000</v>
      </c>
      <c r="I942" s="10">
        <v>903256</v>
      </c>
      <c r="J942" s="10">
        <v>725000</v>
      </c>
      <c r="K942" s="10">
        <v>587827</v>
      </c>
      <c r="L942" s="10">
        <v>150000</v>
      </c>
      <c r="M942" s="10">
        <v>44525</v>
      </c>
      <c r="N942" s="10">
        <v>0</v>
      </c>
      <c r="O942" s="10">
        <v>0</v>
      </c>
      <c r="P942" s="10">
        <v>0</v>
      </c>
      <c r="Q942" s="10">
        <v>0</v>
      </c>
      <c r="R942" s="10">
        <v>0</v>
      </c>
      <c r="S942" s="10">
        <v>0</v>
      </c>
      <c r="T942" s="10">
        <v>-385608</v>
      </c>
      <c r="U942" s="11">
        <v>0.74888903939026108</v>
      </c>
      <c r="V942" s="10">
        <v>1150000</v>
      </c>
      <c r="W942" s="10">
        <v>1535608</v>
      </c>
    </row>
    <row r="943" spans="1:23" x14ac:dyDescent="0.25">
      <c r="A943" s="9" t="s">
        <v>3202</v>
      </c>
      <c r="B943" s="9" t="s">
        <v>3203</v>
      </c>
      <c r="C943" s="9" t="s">
        <v>3238</v>
      </c>
      <c r="D943" s="9">
        <v>36</v>
      </c>
      <c r="E943" s="9" t="s">
        <v>3239</v>
      </c>
      <c r="F943" s="9" t="s">
        <v>3240</v>
      </c>
      <c r="G943" s="9" t="s">
        <v>3241</v>
      </c>
      <c r="H943" s="10">
        <v>5500000</v>
      </c>
      <c r="I943" s="10">
        <v>5339149</v>
      </c>
      <c r="J943" s="10">
        <v>6000000</v>
      </c>
      <c r="K943" s="10">
        <v>9342062</v>
      </c>
      <c r="L943" s="10">
        <v>4000000</v>
      </c>
      <c r="M943" s="10">
        <v>11346524</v>
      </c>
      <c r="N943" s="10">
        <v>6000000</v>
      </c>
      <c r="O943" s="10">
        <v>3675693</v>
      </c>
      <c r="P943" s="10">
        <v>4000000</v>
      </c>
      <c r="Q943" s="10">
        <v>3038515</v>
      </c>
      <c r="R943" s="10">
        <v>2750000</v>
      </c>
      <c r="S943" s="10">
        <v>5069821</v>
      </c>
      <c r="T943" s="10">
        <v>-9561764</v>
      </c>
      <c r="U943" s="11">
        <v>0.74712198034452981</v>
      </c>
      <c r="V943" s="10">
        <v>28250000</v>
      </c>
      <c r="W943" s="10">
        <v>37811764</v>
      </c>
    </row>
    <row r="944" spans="1:23" x14ac:dyDescent="0.25">
      <c r="A944" s="9" t="s">
        <v>3202</v>
      </c>
      <c r="B944" s="9" t="s">
        <v>3203</v>
      </c>
      <c r="C944" s="9" t="s">
        <v>3242</v>
      </c>
      <c r="D944" s="9">
        <v>29</v>
      </c>
      <c r="E944" s="9" t="s">
        <v>230</v>
      </c>
      <c r="F944" s="9" t="s">
        <v>3243</v>
      </c>
      <c r="G944" s="9" t="s">
        <v>3244</v>
      </c>
      <c r="H944" s="10">
        <v>578658.53658536589</v>
      </c>
      <c r="I944" s="10">
        <v>3662922</v>
      </c>
      <c r="J944" s="10">
        <v>1650000</v>
      </c>
      <c r="K944" s="10">
        <v>4110090</v>
      </c>
      <c r="L944" s="10">
        <v>1700000</v>
      </c>
      <c r="M944" s="10">
        <v>4453659</v>
      </c>
      <c r="N944" s="10">
        <v>2000000</v>
      </c>
      <c r="O944" s="10">
        <v>9100202</v>
      </c>
      <c r="P944" s="10">
        <v>3000000</v>
      </c>
      <c r="Q944" s="10">
        <v>1809562</v>
      </c>
      <c r="R944" s="10">
        <v>4000000</v>
      </c>
      <c r="S944" s="10">
        <v>4678571</v>
      </c>
      <c r="T944" s="10">
        <v>-14886347.463414634</v>
      </c>
      <c r="U944" s="11">
        <v>0.46480876317572489</v>
      </c>
      <c r="V944" s="10">
        <v>12928658.536585366</v>
      </c>
      <c r="W944" s="10">
        <v>27815006</v>
      </c>
    </row>
    <row r="945" spans="1:23" x14ac:dyDescent="0.25">
      <c r="A945" s="9" t="s">
        <v>1196</v>
      </c>
      <c r="B945" s="9" t="s">
        <v>3245</v>
      </c>
      <c r="C945" s="9" t="s">
        <v>3246</v>
      </c>
      <c r="D945" s="9">
        <v>30</v>
      </c>
      <c r="E945" s="9" t="s">
        <v>3247</v>
      </c>
      <c r="F945" s="9" t="s">
        <v>3248</v>
      </c>
      <c r="G945" s="9" t="s">
        <v>3249</v>
      </c>
      <c r="H945" s="10">
        <v>1500000</v>
      </c>
      <c r="I945" s="10">
        <v>3551015</v>
      </c>
      <c r="J945" s="10">
        <v>1500000</v>
      </c>
      <c r="K945" s="10">
        <v>2067360</v>
      </c>
      <c r="L945" s="10">
        <v>1000000</v>
      </c>
      <c r="M945" s="10">
        <v>1271219</v>
      </c>
      <c r="N945" s="10">
        <v>1050000</v>
      </c>
      <c r="O945" s="10">
        <v>1989806</v>
      </c>
      <c r="P945" s="10">
        <v>1700000</v>
      </c>
      <c r="Q945" s="10">
        <v>1046316</v>
      </c>
      <c r="R945" s="10">
        <v>775000</v>
      </c>
      <c r="S945" s="10">
        <v>476872</v>
      </c>
      <c r="T945" s="10">
        <v>-2877588</v>
      </c>
      <c r="U945" s="11">
        <v>0.72337768255361068</v>
      </c>
      <c r="V945" s="10">
        <v>7525000</v>
      </c>
      <c r="W945" s="10">
        <v>10402588</v>
      </c>
    </row>
    <row r="946" spans="1:23" x14ac:dyDescent="0.25">
      <c r="A946" s="9" t="s">
        <v>1196</v>
      </c>
      <c r="B946" s="9" t="s">
        <v>3245</v>
      </c>
      <c r="C946" s="9" t="s">
        <v>3250</v>
      </c>
      <c r="D946" s="9">
        <v>29</v>
      </c>
      <c r="E946" s="9" t="s">
        <v>999</v>
      </c>
      <c r="F946" s="9" t="s">
        <v>3251</v>
      </c>
      <c r="G946" s="9" t="s">
        <v>3252</v>
      </c>
      <c r="H946" s="10">
        <v>0</v>
      </c>
      <c r="I946" s="10">
        <v>0</v>
      </c>
      <c r="J946" s="10">
        <v>0</v>
      </c>
      <c r="K946" s="10">
        <v>0</v>
      </c>
      <c r="L946" s="10">
        <v>700000</v>
      </c>
      <c r="M946" s="10">
        <v>-224859</v>
      </c>
      <c r="N946" s="10">
        <v>800000</v>
      </c>
      <c r="O946" s="10">
        <v>-113979</v>
      </c>
      <c r="P946" s="10">
        <v>1150000</v>
      </c>
      <c r="Q946" s="10">
        <v>2485397</v>
      </c>
      <c r="R946" s="10">
        <v>1150000</v>
      </c>
      <c r="S946" s="10">
        <v>2413958</v>
      </c>
      <c r="T946" s="10">
        <v>-760517</v>
      </c>
      <c r="U946" s="11">
        <v>0.83323886304995687</v>
      </c>
      <c r="V946" s="10">
        <v>3800000</v>
      </c>
      <c r="W946" s="10">
        <v>4560517</v>
      </c>
    </row>
    <row r="947" spans="1:23" x14ac:dyDescent="0.25">
      <c r="A947" s="9" t="s">
        <v>1196</v>
      </c>
      <c r="B947" s="9" t="s">
        <v>3245</v>
      </c>
      <c r="C947" s="9" t="s">
        <v>3253</v>
      </c>
      <c r="D947" s="9">
        <v>32</v>
      </c>
      <c r="E947" s="9" t="s">
        <v>38</v>
      </c>
      <c r="F947" s="9" t="s">
        <v>3254</v>
      </c>
      <c r="G947" s="9" t="s">
        <v>3255</v>
      </c>
      <c r="H947" s="10">
        <v>518292.68292682926</v>
      </c>
      <c r="I947" s="10">
        <v>91815</v>
      </c>
      <c r="J947" s="10">
        <v>750000</v>
      </c>
      <c r="K947" s="10">
        <v>27625</v>
      </c>
      <c r="L947" s="10">
        <v>700000</v>
      </c>
      <c r="M947" s="10">
        <v>455661</v>
      </c>
      <c r="N947" s="10">
        <v>495121.95121951221</v>
      </c>
      <c r="O947" s="10">
        <v>612207</v>
      </c>
      <c r="P947" s="10">
        <v>546097.56097560981</v>
      </c>
      <c r="Q947" s="10">
        <v>3450041</v>
      </c>
      <c r="R947" s="10">
        <v>900000</v>
      </c>
      <c r="S947" s="10">
        <v>1763982</v>
      </c>
      <c r="T947" s="10">
        <v>-2491818.8048780486</v>
      </c>
      <c r="U947" s="11">
        <v>0.61073426684574683</v>
      </c>
      <c r="V947" s="10">
        <v>3909512.1951219514</v>
      </c>
      <c r="W947" s="10">
        <v>6401331</v>
      </c>
    </row>
    <row r="948" spans="1:23" x14ac:dyDescent="0.25">
      <c r="A948" s="9" t="s">
        <v>1196</v>
      </c>
      <c r="B948" s="9" t="s">
        <v>3245</v>
      </c>
      <c r="C948" s="9" t="s">
        <v>3256</v>
      </c>
      <c r="D948" s="9">
        <v>25</v>
      </c>
      <c r="E948" s="9" t="s">
        <v>172</v>
      </c>
      <c r="F948" s="9" t="s">
        <v>3257</v>
      </c>
      <c r="G948" s="9" t="s">
        <v>3258</v>
      </c>
      <c r="H948" s="10">
        <v>0</v>
      </c>
      <c r="I948" s="10">
        <v>0</v>
      </c>
      <c r="J948" s="10">
        <v>0</v>
      </c>
      <c r="K948" s="10">
        <v>0</v>
      </c>
      <c r="L948" s="10">
        <v>0</v>
      </c>
      <c r="M948" s="10">
        <v>0</v>
      </c>
      <c r="N948" s="10">
        <v>0</v>
      </c>
      <c r="O948" s="10">
        <v>0</v>
      </c>
      <c r="P948" s="10">
        <v>0</v>
      </c>
      <c r="Q948" s="10">
        <v>0</v>
      </c>
      <c r="R948" s="10">
        <v>100000</v>
      </c>
      <c r="S948" s="10">
        <v>454809</v>
      </c>
      <c r="T948" s="10">
        <v>-354809</v>
      </c>
      <c r="U948" s="11">
        <v>0.21987251791411339</v>
      </c>
      <c r="V948" s="10">
        <v>100000</v>
      </c>
      <c r="W948" s="10">
        <v>454809</v>
      </c>
    </row>
    <row r="949" spans="1:23" x14ac:dyDescent="0.25">
      <c r="A949" s="9" t="s">
        <v>1196</v>
      </c>
      <c r="B949" s="9" t="s">
        <v>3245</v>
      </c>
      <c r="C949" s="9" t="s">
        <v>2784</v>
      </c>
      <c r="D949" s="9">
        <v>29</v>
      </c>
      <c r="E949" s="9" t="s">
        <v>3259</v>
      </c>
      <c r="F949" s="9" t="s">
        <v>3260</v>
      </c>
      <c r="G949" s="9" t="s">
        <v>3261</v>
      </c>
      <c r="H949" s="10">
        <v>0</v>
      </c>
      <c r="I949" s="10">
        <v>0</v>
      </c>
      <c r="J949" s="10">
        <v>2850000</v>
      </c>
      <c r="K949" s="10">
        <v>5953030</v>
      </c>
      <c r="L949" s="10">
        <v>3150000</v>
      </c>
      <c r="M949" s="10">
        <v>5135695</v>
      </c>
      <c r="N949" s="10">
        <v>3500000</v>
      </c>
      <c r="O949" s="10">
        <v>4222684</v>
      </c>
      <c r="P949" s="10">
        <v>6500000</v>
      </c>
      <c r="Q949" s="10">
        <v>4949226</v>
      </c>
      <c r="R949" s="10">
        <v>7500000</v>
      </c>
      <c r="S949" s="10">
        <v>3685931</v>
      </c>
      <c r="T949" s="10">
        <v>-446566</v>
      </c>
      <c r="U949" s="11">
        <v>0.9813515641449384</v>
      </c>
      <c r="V949" s="10">
        <v>23500000</v>
      </c>
      <c r="W949" s="10">
        <v>23946566</v>
      </c>
    </row>
    <row r="950" spans="1:23" x14ac:dyDescent="0.25">
      <c r="A950" s="9" t="s">
        <v>3262</v>
      </c>
      <c r="B950" s="9" t="s">
        <v>3263</v>
      </c>
      <c r="C950" s="9" t="s">
        <v>3264</v>
      </c>
      <c r="D950" s="9">
        <v>29</v>
      </c>
      <c r="E950" s="9" t="s">
        <v>1756</v>
      </c>
      <c r="F950" s="9" t="s">
        <v>3265</v>
      </c>
      <c r="G950" s="9" t="s">
        <v>3266</v>
      </c>
      <c r="H950" s="10">
        <v>2500000</v>
      </c>
      <c r="I950" s="10">
        <v>5878256</v>
      </c>
      <c r="J950" s="10">
        <v>2500000</v>
      </c>
      <c r="K950" s="10">
        <v>4959356</v>
      </c>
      <c r="L950" s="10">
        <v>2500000</v>
      </c>
      <c r="M950" s="10">
        <v>3558381</v>
      </c>
      <c r="N950" s="10">
        <v>4500000</v>
      </c>
      <c r="O950" s="10">
        <v>4786202</v>
      </c>
      <c r="P950" s="10">
        <v>5250000</v>
      </c>
      <c r="Q950" s="10">
        <v>5536122</v>
      </c>
      <c r="R950" s="10">
        <v>5350000</v>
      </c>
      <c r="S950" s="10">
        <v>4294830</v>
      </c>
      <c r="T950" s="10">
        <v>-6413147</v>
      </c>
      <c r="U950" s="11">
        <v>0.77895720860615358</v>
      </c>
      <c r="V950" s="10">
        <v>22600000</v>
      </c>
      <c r="W950" s="10">
        <v>29013147</v>
      </c>
    </row>
    <row r="951" spans="1:23" x14ac:dyDescent="0.25">
      <c r="A951" s="9" t="s">
        <v>3262</v>
      </c>
      <c r="B951" s="9" t="s">
        <v>3263</v>
      </c>
      <c r="C951" s="9" t="s">
        <v>3267</v>
      </c>
      <c r="D951" s="9">
        <v>31</v>
      </c>
      <c r="E951" s="9" t="s">
        <v>3268</v>
      </c>
      <c r="F951" s="9" t="s">
        <v>3269</v>
      </c>
      <c r="G951" s="9" t="s">
        <v>3270</v>
      </c>
      <c r="H951" s="10">
        <v>395121.95121951227</v>
      </c>
      <c r="I951" s="10">
        <v>157644</v>
      </c>
      <c r="J951" s="10">
        <v>421951.21951219509</v>
      </c>
      <c r="K951" s="10">
        <v>1733644</v>
      </c>
      <c r="L951" s="10">
        <v>537804.87804878049</v>
      </c>
      <c r="M951" s="10">
        <v>2671119</v>
      </c>
      <c r="N951" s="10">
        <v>750000</v>
      </c>
      <c r="O951" s="10">
        <v>2429956</v>
      </c>
      <c r="P951" s="10">
        <v>1200000</v>
      </c>
      <c r="Q951" s="10">
        <v>518719</v>
      </c>
      <c r="R951" s="10">
        <v>1200000</v>
      </c>
      <c r="S951" s="10">
        <v>1258643</v>
      </c>
      <c r="T951" s="10">
        <v>-4264846.9512195121</v>
      </c>
      <c r="U951" s="11">
        <v>0.51368521233909703</v>
      </c>
      <c r="V951" s="10">
        <v>4504878.0487804879</v>
      </c>
      <c r="W951" s="10">
        <v>8769725</v>
      </c>
    </row>
    <row r="952" spans="1:23" x14ac:dyDescent="0.25">
      <c r="A952" s="9" t="s">
        <v>3262</v>
      </c>
      <c r="B952" s="9" t="s">
        <v>3263</v>
      </c>
      <c r="C952" s="9" t="s">
        <v>3271</v>
      </c>
      <c r="D952" s="9">
        <v>36</v>
      </c>
      <c r="E952" s="9" t="s">
        <v>262</v>
      </c>
      <c r="F952" s="9" t="s">
        <v>3272</v>
      </c>
      <c r="G952" s="9" t="s">
        <v>3273</v>
      </c>
      <c r="H952" s="10">
        <v>4100000</v>
      </c>
      <c r="I952" s="10">
        <v>5499196</v>
      </c>
      <c r="J952" s="10">
        <v>4100000</v>
      </c>
      <c r="K952" s="10">
        <v>5737651</v>
      </c>
      <c r="L952" s="10">
        <v>4100000</v>
      </c>
      <c r="M952" s="10">
        <v>2364498</v>
      </c>
      <c r="N952" s="10">
        <v>2050000</v>
      </c>
      <c r="O952" s="10">
        <v>2539815</v>
      </c>
      <c r="P952" s="10">
        <v>2050000</v>
      </c>
      <c r="Q952" s="10">
        <v>1612796</v>
      </c>
      <c r="R952" s="10">
        <v>800000</v>
      </c>
      <c r="S952" s="10">
        <v>208934</v>
      </c>
      <c r="T952" s="10">
        <v>-762890</v>
      </c>
      <c r="U952" s="11">
        <v>0.95752966254316541</v>
      </c>
      <c r="V952" s="10">
        <v>17200000</v>
      </c>
      <c r="W952" s="10">
        <v>17962890</v>
      </c>
    </row>
    <row r="953" spans="1:23" x14ac:dyDescent="0.25">
      <c r="A953" s="9" t="s">
        <v>3262</v>
      </c>
      <c r="B953" s="9" t="s">
        <v>3263</v>
      </c>
      <c r="C953" s="9" t="s">
        <v>3274</v>
      </c>
      <c r="D953" s="9">
        <v>36</v>
      </c>
      <c r="E953" s="9" t="s">
        <v>1245</v>
      </c>
      <c r="F953" s="9" t="s">
        <v>3275</v>
      </c>
      <c r="G953" s="9" t="s">
        <v>3276</v>
      </c>
      <c r="H953" s="10">
        <v>300000</v>
      </c>
      <c r="I953" s="10">
        <v>1950370</v>
      </c>
      <c r="J953" s="10">
        <v>350000</v>
      </c>
      <c r="K953" s="10">
        <v>1136511</v>
      </c>
      <c r="L953" s="10">
        <v>375000</v>
      </c>
      <c r="M953" s="10">
        <v>0</v>
      </c>
      <c r="N953" s="10">
        <v>325000</v>
      </c>
      <c r="O953" s="10">
        <v>166000</v>
      </c>
      <c r="P953" s="10">
        <v>750000</v>
      </c>
      <c r="Q953" s="10">
        <v>128978</v>
      </c>
      <c r="R953" s="10">
        <v>775000</v>
      </c>
      <c r="S953" s="10">
        <v>104880</v>
      </c>
      <c r="T953" s="10">
        <v>-611739</v>
      </c>
      <c r="U953" s="11">
        <v>0.82455268375407509</v>
      </c>
      <c r="V953" s="10">
        <v>2875000</v>
      </c>
      <c r="W953" s="10">
        <v>3486739</v>
      </c>
    </row>
    <row r="954" spans="1:23" x14ac:dyDescent="0.25">
      <c r="A954" s="9" t="s">
        <v>3262</v>
      </c>
      <c r="B954" s="9" t="s">
        <v>3263</v>
      </c>
      <c r="C954" s="9" t="s">
        <v>2312</v>
      </c>
      <c r="D954" s="9">
        <v>31</v>
      </c>
      <c r="E954" s="9" t="s">
        <v>203</v>
      </c>
      <c r="F954" s="9" t="s">
        <v>3277</v>
      </c>
      <c r="G954" s="9" t="s">
        <v>3278</v>
      </c>
      <c r="H954" s="10">
        <v>1400000</v>
      </c>
      <c r="I954" s="10">
        <v>4158201</v>
      </c>
      <c r="J954" s="10">
        <v>1400000</v>
      </c>
      <c r="K954" s="10">
        <v>3951905</v>
      </c>
      <c r="L954" s="10">
        <v>2250000</v>
      </c>
      <c r="M954" s="10">
        <v>4257194</v>
      </c>
      <c r="N954" s="10">
        <v>4000000</v>
      </c>
      <c r="O954" s="10">
        <v>4733281</v>
      </c>
      <c r="P954" s="10">
        <v>4250000</v>
      </c>
      <c r="Q954" s="10">
        <v>6846906</v>
      </c>
      <c r="R954" s="10">
        <v>4250000</v>
      </c>
      <c r="S954" s="10">
        <v>2723751</v>
      </c>
      <c r="T954" s="10">
        <v>-9121238</v>
      </c>
      <c r="U954" s="11">
        <v>0.65801220025857066</v>
      </c>
      <c r="V954" s="10">
        <v>17550000</v>
      </c>
      <c r="W954" s="10">
        <v>26671238</v>
      </c>
    </row>
    <row r="955" spans="1:23" x14ac:dyDescent="0.25">
      <c r="A955" s="9" t="s">
        <v>3262</v>
      </c>
      <c r="B955" s="9" t="s">
        <v>3263</v>
      </c>
      <c r="C955" s="9" t="s">
        <v>672</v>
      </c>
      <c r="D955" s="9">
        <v>27</v>
      </c>
      <c r="E955" s="9" t="s">
        <v>207</v>
      </c>
      <c r="F955" s="9" t="s">
        <v>3279</v>
      </c>
      <c r="G955" s="9" t="s">
        <v>3280</v>
      </c>
      <c r="H955" s="10">
        <v>0</v>
      </c>
      <c r="I955" s="10">
        <v>0</v>
      </c>
      <c r="J955" s="10">
        <v>0</v>
      </c>
      <c r="K955" s="10">
        <v>0</v>
      </c>
      <c r="L955" s="10">
        <v>0</v>
      </c>
      <c r="M955" s="10">
        <v>0</v>
      </c>
      <c r="N955" s="10">
        <v>1750000</v>
      </c>
      <c r="O955" s="10">
        <v>3728861</v>
      </c>
      <c r="P955" s="10">
        <v>3500000</v>
      </c>
      <c r="Q955" s="10">
        <v>4948925</v>
      </c>
      <c r="R955" s="10">
        <v>5250000</v>
      </c>
      <c r="S955" s="10">
        <v>2113001</v>
      </c>
      <c r="T955" s="10">
        <v>-290787</v>
      </c>
      <c r="U955" s="11">
        <v>0.97305228988395376</v>
      </c>
      <c r="V955" s="10">
        <v>10500000</v>
      </c>
      <c r="W955" s="10">
        <v>10790787</v>
      </c>
    </row>
    <row r="956" spans="1:23" x14ac:dyDescent="0.25">
      <c r="A956" s="9" t="s">
        <v>3262</v>
      </c>
      <c r="B956" s="9" t="s">
        <v>3263</v>
      </c>
      <c r="C956" s="9" t="s">
        <v>3281</v>
      </c>
      <c r="D956" s="9">
        <v>31</v>
      </c>
      <c r="E956" s="9" t="s">
        <v>864</v>
      </c>
      <c r="F956" s="9" t="s">
        <v>3282</v>
      </c>
      <c r="G956" s="9" t="s">
        <v>3283</v>
      </c>
      <c r="H956" s="10">
        <v>341463.41463414632</v>
      </c>
      <c r="I956" s="10">
        <v>1192087</v>
      </c>
      <c r="J956" s="10">
        <v>700000</v>
      </c>
      <c r="K956" s="10">
        <v>1555146</v>
      </c>
      <c r="L956" s="10">
        <v>700000</v>
      </c>
      <c r="M956" s="10">
        <v>358390</v>
      </c>
      <c r="N956" s="10">
        <v>800000</v>
      </c>
      <c r="O956" s="10">
        <v>1401908</v>
      </c>
      <c r="P956" s="10">
        <v>1300000</v>
      </c>
      <c r="Q956" s="10">
        <v>170951</v>
      </c>
      <c r="R956" s="10">
        <v>1300000</v>
      </c>
      <c r="S956" s="10">
        <v>223001</v>
      </c>
      <c r="T956" s="10">
        <v>239980.4146341458</v>
      </c>
      <c r="U956" s="11">
        <v>1.0489607766943485</v>
      </c>
      <c r="V956" s="10">
        <v>5141463.4146341458</v>
      </c>
      <c r="W956" s="10">
        <v>4901483</v>
      </c>
    </row>
    <row r="957" spans="1:23" x14ac:dyDescent="0.25">
      <c r="A957" s="9" t="s">
        <v>3262</v>
      </c>
      <c r="B957" s="9" t="s">
        <v>3263</v>
      </c>
      <c r="C957" s="9" t="s">
        <v>3284</v>
      </c>
      <c r="D957" s="9">
        <v>28</v>
      </c>
      <c r="E957" s="9" t="s">
        <v>3285</v>
      </c>
      <c r="F957" s="9" t="s">
        <v>3286</v>
      </c>
      <c r="G957" s="9" t="s">
        <v>3287</v>
      </c>
      <c r="H957" s="10">
        <v>0</v>
      </c>
      <c r="I957" s="10">
        <v>0</v>
      </c>
      <c r="J957" s="10">
        <v>0</v>
      </c>
      <c r="K957" s="10">
        <v>0</v>
      </c>
      <c r="L957" s="10">
        <v>0</v>
      </c>
      <c r="M957" s="10">
        <v>0</v>
      </c>
      <c r="N957" s="10">
        <v>0</v>
      </c>
      <c r="O957" s="10">
        <v>0</v>
      </c>
      <c r="P957" s="10">
        <v>100000</v>
      </c>
      <c r="Q957" s="10">
        <v>53300</v>
      </c>
      <c r="R957" s="10">
        <v>135000</v>
      </c>
      <c r="S957" s="10">
        <v>51976</v>
      </c>
      <c r="T957" s="10">
        <v>129724</v>
      </c>
      <c r="U957" s="11">
        <v>2.2322276682244766</v>
      </c>
      <c r="V957" s="10">
        <v>235000</v>
      </c>
      <c r="W957" s="10">
        <v>105276</v>
      </c>
    </row>
    <row r="958" spans="1:23" x14ac:dyDescent="0.25">
      <c r="A958" s="9" t="s">
        <v>3262</v>
      </c>
      <c r="B958" s="9" t="s">
        <v>3263</v>
      </c>
      <c r="C958" s="9" t="s">
        <v>3288</v>
      </c>
      <c r="D958" s="9">
        <v>30</v>
      </c>
      <c r="E958" s="9" t="s">
        <v>3289</v>
      </c>
      <c r="F958" s="9" t="s">
        <v>3290</v>
      </c>
      <c r="G958" s="9" t="s">
        <v>3291</v>
      </c>
      <c r="H958" s="10">
        <v>925000</v>
      </c>
      <c r="I958" s="10">
        <v>3665583</v>
      </c>
      <c r="J958" s="10">
        <v>2500000</v>
      </c>
      <c r="K958" s="10">
        <v>2786716</v>
      </c>
      <c r="L958" s="10">
        <v>2500000</v>
      </c>
      <c r="M958" s="10">
        <v>3793567</v>
      </c>
      <c r="N958" s="10">
        <v>2600000</v>
      </c>
      <c r="O958" s="10">
        <v>5262772</v>
      </c>
      <c r="P958" s="10">
        <v>3650000</v>
      </c>
      <c r="Q958" s="10">
        <v>1550293</v>
      </c>
      <c r="R958" s="10">
        <v>3650000</v>
      </c>
      <c r="S958" s="10">
        <v>4235389</v>
      </c>
      <c r="T958" s="10">
        <v>-5469320</v>
      </c>
      <c r="U958" s="11">
        <v>0.7431559213912442</v>
      </c>
      <c r="V958" s="10">
        <v>15825000</v>
      </c>
      <c r="W958" s="10">
        <v>21294320</v>
      </c>
    </row>
    <row r="959" spans="1:23" x14ac:dyDescent="0.25">
      <c r="A959" s="9" t="s">
        <v>3262</v>
      </c>
      <c r="B959" s="9" t="s">
        <v>3263</v>
      </c>
      <c r="C959" s="9" t="s">
        <v>1256</v>
      </c>
      <c r="D959" s="9">
        <v>31</v>
      </c>
      <c r="E959" s="9" t="s">
        <v>520</v>
      </c>
      <c r="F959" s="9" t="s">
        <v>3292</v>
      </c>
      <c r="G959" s="9" t="s">
        <v>3293</v>
      </c>
      <c r="H959" s="10">
        <v>2200000</v>
      </c>
      <c r="I959" s="10">
        <v>3566839</v>
      </c>
      <c r="J959" s="10">
        <v>2350000</v>
      </c>
      <c r="K959" s="10">
        <v>2775411</v>
      </c>
      <c r="L959" s="10">
        <v>900000</v>
      </c>
      <c r="M959" s="10">
        <v>702797</v>
      </c>
      <c r="N959" s="10">
        <v>800000</v>
      </c>
      <c r="O959" s="10">
        <v>493853</v>
      </c>
      <c r="P959" s="10">
        <v>750000</v>
      </c>
      <c r="Q959" s="10">
        <v>3025339</v>
      </c>
      <c r="R959" s="10">
        <v>800000</v>
      </c>
      <c r="S959" s="10">
        <v>2667370</v>
      </c>
      <c r="T959" s="10">
        <v>-5431609</v>
      </c>
      <c r="U959" s="11">
        <v>0.58949746776828127</v>
      </c>
      <c r="V959" s="10">
        <v>7800000</v>
      </c>
      <c r="W959" s="10">
        <v>13231609</v>
      </c>
    </row>
    <row r="960" spans="1:23" x14ac:dyDescent="0.25">
      <c r="A960" s="9" t="s">
        <v>3262</v>
      </c>
      <c r="B960" s="9" t="s">
        <v>3263</v>
      </c>
      <c r="C960" s="9" t="s">
        <v>3294</v>
      </c>
      <c r="D960" s="9">
        <v>29</v>
      </c>
      <c r="E960" s="9" t="s">
        <v>3295</v>
      </c>
      <c r="F960" s="9" t="s">
        <v>3296</v>
      </c>
      <c r="G960" s="9" t="s">
        <v>3297</v>
      </c>
      <c r="H960" s="10">
        <v>0</v>
      </c>
      <c r="I960" s="10">
        <v>0</v>
      </c>
      <c r="J960" s="10">
        <v>0</v>
      </c>
      <c r="K960" s="10">
        <v>0</v>
      </c>
      <c r="L960" s="10">
        <v>0</v>
      </c>
      <c r="M960" s="10">
        <v>0</v>
      </c>
      <c r="N960" s="10">
        <v>100000</v>
      </c>
      <c r="O960" s="10">
        <v>195640</v>
      </c>
      <c r="P960" s="10">
        <v>135000</v>
      </c>
      <c r="Q960" s="10">
        <v>241160</v>
      </c>
      <c r="R960" s="10">
        <v>135000</v>
      </c>
      <c r="S960" s="10">
        <v>831465</v>
      </c>
      <c r="T960" s="10">
        <v>-898265</v>
      </c>
      <c r="U960" s="11">
        <v>0.29173713695481623</v>
      </c>
      <c r="V960" s="10">
        <v>370000</v>
      </c>
      <c r="W960" s="10">
        <v>1268265</v>
      </c>
    </row>
    <row r="961" spans="1:23" x14ac:dyDescent="0.25">
      <c r="A961" s="9" t="s">
        <v>3262</v>
      </c>
      <c r="B961" s="9" t="s">
        <v>3263</v>
      </c>
      <c r="C961" s="9" t="s">
        <v>3298</v>
      </c>
      <c r="D961" s="9">
        <v>29</v>
      </c>
      <c r="E961" s="9" t="s">
        <v>3299</v>
      </c>
      <c r="F961" s="9" t="s">
        <v>3300</v>
      </c>
      <c r="G961" s="9" t="s">
        <v>3301</v>
      </c>
      <c r="H961" s="10">
        <v>2500000</v>
      </c>
      <c r="I961" s="10">
        <v>381518</v>
      </c>
      <c r="J961" s="10">
        <v>2500000</v>
      </c>
      <c r="K961" s="10">
        <v>1005013</v>
      </c>
      <c r="L961" s="10">
        <v>2500000</v>
      </c>
      <c r="M961" s="10">
        <v>2717869</v>
      </c>
      <c r="N961" s="10">
        <v>3500000</v>
      </c>
      <c r="O961" s="10">
        <v>-158666</v>
      </c>
      <c r="P961" s="10">
        <v>3200000</v>
      </c>
      <c r="Q961" s="10">
        <v>1709684</v>
      </c>
      <c r="R961" s="10">
        <v>3250000</v>
      </c>
      <c r="S961" s="10">
        <v>942952</v>
      </c>
      <c r="T961" s="10">
        <v>10851630</v>
      </c>
      <c r="U961" s="11">
        <v>2.6445925281546807</v>
      </c>
      <c r="V961" s="10">
        <v>17450000</v>
      </c>
      <c r="W961" s="10">
        <v>6598370</v>
      </c>
    </row>
    <row r="962" spans="1:23" x14ac:dyDescent="0.25">
      <c r="A962" s="9" t="s">
        <v>1204</v>
      </c>
      <c r="B962" s="9" t="s">
        <v>3302</v>
      </c>
      <c r="C962" s="9" t="s">
        <v>2377</v>
      </c>
      <c r="D962" s="9">
        <v>31</v>
      </c>
      <c r="E962" s="9" t="s">
        <v>2744</v>
      </c>
      <c r="F962" s="9" t="s">
        <v>3303</v>
      </c>
      <c r="G962" s="9" t="s">
        <v>3304</v>
      </c>
      <c r="H962" s="10">
        <v>4300000</v>
      </c>
      <c r="I962" s="10">
        <v>3450729</v>
      </c>
      <c r="J962" s="10">
        <v>4500000</v>
      </c>
      <c r="K962" s="10">
        <v>2559254</v>
      </c>
      <c r="L962" s="10">
        <v>1250000</v>
      </c>
      <c r="M962" s="10">
        <v>3930533</v>
      </c>
      <c r="N962" s="10">
        <v>2000000</v>
      </c>
      <c r="O962" s="10">
        <v>4616778</v>
      </c>
      <c r="P962" s="10">
        <v>3000000</v>
      </c>
      <c r="Q962" s="10">
        <v>2973596</v>
      </c>
      <c r="R962" s="10">
        <v>4500000</v>
      </c>
      <c r="S962" s="10">
        <v>5478468</v>
      </c>
      <c r="T962" s="10">
        <v>-3459358</v>
      </c>
      <c r="U962" s="11">
        <v>0.84965430152375399</v>
      </c>
      <c r="V962" s="10">
        <v>19550000</v>
      </c>
      <c r="W962" s="10">
        <v>23009358</v>
      </c>
    </row>
    <row r="963" spans="1:23" x14ac:dyDescent="0.25">
      <c r="A963" s="9" t="s">
        <v>3305</v>
      </c>
      <c r="B963" s="9" t="s">
        <v>3306</v>
      </c>
      <c r="C963" s="9" t="s">
        <v>3307</v>
      </c>
      <c r="D963" s="9">
        <v>24</v>
      </c>
      <c r="E963" s="9" t="s">
        <v>962</v>
      </c>
      <c r="F963" s="9" t="s">
        <v>3308</v>
      </c>
      <c r="G963" s="9" t="s">
        <v>3309</v>
      </c>
      <c r="H963" s="10">
        <v>0</v>
      </c>
      <c r="I963" s="10">
        <v>0</v>
      </c>
      <c r="J963" s="10">
        <v>0</v>
      </c>
      <c r="K963" s="10">
        <v>0</v>
      </c>
      <c r="L963" s="10">
        <v>0</v>
      </c>
      <c r="M963" s="10">
        <v>0</v>
      </c>
      <c r="N963" s="10">
        <v>0</v>
      </c>
      <c r="O963" s="10">
        <v>0</v>
      </c>
      <c r="P963" s="10">
        <v>2000000</v>
      </c>
      <c r="Q963" s="10">
        <v>2962712</v>
      </c>
      <c r="R963" s="10">
        <v>2600000</v>
      </c>
      <c r="S963" s="10">
        <v>1278259</v>
      </c>
      <c r="T963" s="10">
        <v>359029</v>
      </c>
      <c r="U963" s="11">
        <v>1.0846572636313712</v>
      </c>
      <c r="V963" s="10">
        <v>4600000</v>
      </c>
      <c r="W963" s="10">
        <v>4240971</v>
      </c>
    </row>
    <row r="964" spans="1:23" x14ac:dyDescent="0.25">
      <c r="A964" s="9" t="s">
        <v>3305</v>
      </c>
      <c r="B964" s="9" t="s">
        <v>3306</v>
      </c>
      <c r="C964" s="9" t="s">
        <v>597</v>
      </c>
      <c r="D964" s="9">
        <v>26</v>
      </c>
      <c r="E964" s="9" t="s">
        <v>1993</v>
      </c>
      <c r="F964" s="9" t="s">
        <v>3310</v>
      </c>
      <c r="G964" s="9" t="s">
        <v>3311</v>
      </c>
      <c r="H964" s="10">
        <v>0</v>
      </c>
      <c r="I964" s="10">
        <v>0</v>
      </c>
      <c r="J964" s="10">
        <v>0</v>
      </c>
      <c r="K964" s="10">
        <v>0</v>
      </c>
      <c r="L964" s="10">
        <v>0</v>
      </c>
      <c r="M964" s="10">
        <v>0</v>
      </c>
      <c r="N964" s="10">
        <v>0</v>
      </c>
      <c r="O964" s="10">
        <v>0</v>
      </c>
      <c r="P964" s="10">
        <v>530900.91463414626</v>
      </c>
      <c r="Q964" s="10">
        <v>2752612</v>
      </c>
      <c r="R964" s="10">
        <v>775000</v>
      </c>
      <c r="S964" s="10">
        <v>2633075</v>
      </c>
      <c r="T964" s="10">
        <v>-4079786.0853658537</v>
      </c>
      <c r="U964" s="11">
        <v>0.24247619934729706</v>
      </c>
      <c r="V964" s="10">
        <v>1305900.9146341463</v>
      </c>
      <c r="W964" s="10">
        <v>5385687</v>
      </c>
    </row>
    <row r="965" spans="1:23" x14ac:dyDescent="0.25">
      <c r="A965" s="9" t="s">
        <v>3305</v>
      </c>
      <c r="B965" s="9" t="s">
        <v>3306</v>
      </c>
      <c r="C965" s="9" t="s">
        <v>3312</v>
      </c>
      <c r="D965" s="9">
        <v>31</v>
      </c>
      <c r="E965" s="9" t="s">
        <v>222</v>
      </c>
      <c r="F965" s="9" t="s">
        <v>3313</v>
      </c>
      <c r="G965" s="9" t="s">
        <v>3314</v>
      </c>
      <c r="H965" s="10">
        <v>5750000</v>
      </c>
      <c r="I965" s="10">
        <v>2691230</v>
      </c>
      <c r="J965" s="10">
        <v>4750000</v>
      </c>
      <c r="K965" s="10">
        <v>4284172</v>
      </c>
      <c r="L965" s="10">
        <v>3500000</v>
      </c>
      <c r="M965" s="10">
        <v>4044764</v>
      </c>
      <c r="N965" s="10">
        <v>4000000</v>
      </c>
      <c r="O965" s="10">
        <v>5321486</v>
      </c>
      <c r="P965" s="10">
        <v>5000000</v>
      </c>
      <c r="Q965" s="10">
        <v>3661112</v>
      </c>
      <c r="R965" s="10">
        <v>8000000</v>
      </c>
      <c r="S965" s="10">
        <v>5536732</v>
      </c>
      <c r="T965" s="10">
        <v>5460504</v>
      </c>
      <c r="U965" s="11">
        <v>1.2138062552213247</v>
      </c>
      <c r="V965" s="10">
        <v>31000000</v>
      </c>
      <c r="W965" s="10">
        <v>25539496</v>
      </c>
    </row>
    <row r="966" spans="1:23" x14ac:dyDescent="0.25">
      <c r="A966" s="9" t="s">
        <v>3305</v>
      </c>
      <c r="B966" s="9" t="s">
        <v>3306</v>
      </c>
      <c r="C966" s="9" t="s">
        <v>3315</v>
      </c>
      <c r="D966" s="9">
        <v>27</v>
      </c>
      <c r="E966" s="9" t="s">
        <v>1819</v>
      </c>
      <c r="F966" s="9" t="s">
        <v>1699</v>
      </c>
      <c r="G966" s="9" t="s">
        <v>3316</v>
      </c>
      <c r="H966" s="10">
        <v>0</v>
      </c>
      <c r="I966" s="10">
        <v>0</v>
      </c>
      <c r="J966" s="10">
        <v>0</v>
      </c>
      <c r="K966" s="10">
        <v>0</v>
      </c>
      <c r="L966" s="10">
        <v>0</v>
      </c>
      <c r="M966" s="10">
        <v>0</v>
      </c>
      <c r="N966" s="10">
        <v>150000</v>
      </c>
      <c r="O966" s="10">
        <v>1423207</v>
      </c>
      <c r="P966" s="10">
        <v>300000</v>
      </c>
      <c r="Q966" s="10">
        <v>555446</v>
      </c>
      <c r="R966" s="10">
        <v>450000</v>
      </c>
      <c r="S966" s="10">
        <v>356520</v>
      </c>
      <c r="T966" s="10">
        <v>-1435173</v>
      </c>
      <c r="U966" s="11">
        <v>0.38541041712969448</v>
      </c>
      <c r="V966" s="10">
        <v>900000</v>
      </c>
      <c r="W966" s="10">
        <v>2335173</v>
      </c>
    </row>
    <row r="967" spans="1:23" x14ac:dyDescent="0.25">
      <c r="A967" s="9" t="s">
        <v>3305</v>
      </c>
      <c r="B967" s="9" t="s">
        <v>3306</v>
      </c>
      <c r="C967" s="9" t="s">
        <v>3317</v>
      </c>
      <c r="D967" s="9">
        <v>26</v>
      </c>
      <c r="E967" s="9" t="s">
        <v>3318</v>
      </c>
      <c r="F967" s="9" t="s">
        <v>3319</v>
      </c>
      <c r="G967" s="9" t="s">
        <v>3320</v>
      </c>
      <c r="H967" s="10">
        <v>0</v>
      </c>
      <c r="I967" s="10">
        <v>0</v>
      </c>
      <c r="J967" s="10">
        <v>0</v>
      </c>
      <c r="K967" s="10">
        <v>0</v>
      </c>
      <c r="L967" s="10">
        <v>0</v>
      </c>
      <c r="M967" s="10">
        <v>0</v>
      </c>
      <c r="N967" s="10">
        <v>0</v>
      </c>
      <c r="O967" s="10">
        <v>0</v>
      </c>
      <c r="P967" s="10">
        <v>3250000</v>
      </c>
      <c r="Q967" s="10">
        <v>1829933</v>
      </c>
      <c r="R967" s="10">
        <v>3250000</v>
      </c>
      <c r="S967" s="10">
        <v>2541686</v>
      </c>
      <c r="T967" s="10">
        <v>2128381</v>
      </c>
      <c r="U967" s="11">
        <v>1.4868633336985679</v>
      </c>
      <c r="V967" s="10">
        <v>6500000</v>
      </c>
      <c r="W967" s="10">
        <v>4371619</v>
      </c>
    </row>
    <row r="968" spans="1:23" x14ac:dyDescent="0.25">
      <c r="A968" s="9" t="s">
        <v>3305</v>
      </c>
      <c r="B968" s="9" t="s">
        <v>3306</v>
      </c>
      <c r="C968" s="9" t="s">
        <v>3321</v>
      </c>
      <c r="D968" s="9">
        <v>34</v>
      </c>
      <c r="E968" s="9" t="s">
        <v>760</v>
      </c>
      <c r="F968" s="9" t="s">
        <v>3322</v>
      </c>
      <c r="G968" s="9" t="s">
        <v>3323</v>
      </c>
      <c r="H968" s="10">
        <v>8000000</v>
      </c>
      <c r="I968" s="10">
        <v>8567007</v>
      </c>
      <c r="J968" s="10">
        <v>8000000</v>
      </c>
      <c r="K968" s="10">
        <v>13794617</v>
      </c>
      <c r="L968" s="10">
        <v>8000000</v>
      </c>
      <c r="M968" s="10">
        <v>9554277</v>
      </c>
      <c r="N968" s="10">
        <v>8000000</v>
      </c>
      <c r="O968" s="10">
        <v>15083711</v>
      </c>
      <c r="P968" s="10">
        <v>8000000</v>
      </c>
      <c r="Q968" s="10">
        <v>7501604</v>
      </c>
      <c r="R968" s="10">
        <v>8000000</v>
      </c>
      <c r="S968" s="10">
        <v>9908722</v>
      </c>
      <c r="T968" s="10">
        <v>-16409938</v>
      </c>
      <c r="U968" s="11">
        <v>0.74522661394271172</v>
      </c>
      <c r="V968" s="10">
        <v>48000000</v>
      </c>
      <c r="W968" s="10">
        <v>64409938</v>
      </c>
    </row>
    <row r="969" spans="1:23" x14ac:dyDescent="0.25">
      <c r="A969" s="9" t="s">
        <v>3305</v>
      </c>
      <c r="B969" s="9" t="s">
        <v>3306</v>
      </c>
      <c r="C969" s="9" t="s">
        <v>3324</v>
      </c>
      <c r="D969" s="9">
        <v>32</v>
      </c>
      <c r="E969" s="9" t="s">
        <v>2267</v>
      </c>
      <c r="F969" s="9" t="s">
        <v>3325</v>
      </c>
      <c r="G969" s="9" t="s">
        <v>3326</v>
      </c>
      <c r="H969" s="10">
        <v>2300000</v>
      </c>
      <c r="I969" s="10">
        <v>2819577</v>
      </c>
      <c r="J969" s="10">
        <v>2300000</v>
      </c>
      <c r="K969" s="10">
        <v>1613794</v>
      </c>
      <c r="L969" s="10">
        <v>2250000</v>
      </c>
      <c r="M969" s="10">
        <v>3501271</v>
      </c>
      <c r="N969" s="10">
        <v>2000000</v>
      </c>
      <c r="O969" s="10">
        <v>2817755</v>
      </c>
      <c r="P969" s="10">
        <v>1250000</v>
      </c>
      <c r="Q969" s="10">
        <v>3085190</v>
      </c>
      <c r="R969" s="10">
        <v>1000000</v>
      </c>
      <c r="S969" s="10">
        <v>2124481</v>
      </c>
      <c r="T969" s="10">
        <v>-4862068</v>
      </c>
      <c r="U969" s="11">
        <v>0.69539861626952093</v>
      </c>
      <c r="V969" s="10">
        <v>11100000</v>
      </c>
      <c r="W969" s="10">
        <v>15962068</v>
      </c>
    </row>
    <row r="970" spans="1:23" x14ac:dyDescent="0.25">
      <c r="A970" s="9" t="s">
        <v>3305</v>
      </c>
      <c r="B970" s="9" t="s">
        <v>3306</v>
      </c>
      <c r="C970" s="9" t="s">
        <v>3327</v>
      </c>
      <c r="D970" s="9">
        <v>32</v>
      </c>
      <c r="E970" s="9" t="s">
        <v>389</v>
      </c>
      <c r="F970" s="9" t="s">
        <v>3328</v>
      </c>
      <c r="G970" s="9" t="s">
        <v>3329</v>
      </c>
      <c r="H970" s="10">
        <v>6000000</v>
      </c>
      <c r="I970" s="10">
        <v>10702422</v>
      </c>
      <c r="J970" s="10">
        <v>6000000</v>
      </c>
      <c r="K970" s="10">
        <v>6766831</v>
      </c>
      <c r="L970" s="10">
        <v>6500000</v>
      </c>
      <c r="M970" s="10">
        <v>7816923</v>
      </c>
      <c r="N970" s="10">
        <v>6000000</v>
      </c>
      <c r="O970" s="10">
        <v>12172992</v>
      </c>
      <c r="P970" s="10">
        <v>7500000</v>
      </c>
      <c r="Q970" s="10">
        <v>0</v>
      </c>
      <c r="R970" s="10">
        <v>9000000</v>
      </c>
      <c r="S970" s="10">
        <v>0</v>
      </c>
      <c r="T970" s="10">
        <v>3540832</v>
      </c>
      <c r="U970" s="11">
        <v>1.0945251106484799</v>
      </c>
      <c r="V970" s="10">
        <v>41000000</v>
      </c>
      <c r="W970" s="10">
        <v>37459168</v>
      </c>
    </row>
    <row r="971" spans="1:23" x14ac:dyDescent="0.25">
      <c r="A971" s="9" t="s">
        <v>3305</v>
      </c>
      <c r="B971" s="9" t="s">
        <v>3306</v>
      </c>
      <c r="C971" s="9" t="s">
        <v>1770</v>
      </c>
      <c r="D971" s="9">
        <v>25</v>
      </c>
      <c r="E971" s="9" t="s">
        <v>1241</v>
      </c>
      <c r="F971" s="9" t="s">
        <v>3330</v>
      </c>
      <c r="G971" s="9" t="s">
        <v>3331</v>
      </c>
      <c r="H971" s="10">
        <v>0</v>
      </c>
      <c r="I971" s="10">
        <v>0</v>
      </c>
      <c r="J971" s="10">
        <v>0</v>
      </c>
      <c r="K971" s="10">
        <v>0</v>
      </c>
      <c r="L971" s="10">
        <v>0</v>
      </c>
      <c r="M971" s="10">
        <v>0</v>
      </c>
      <c r="N971" s="10">
        <v>0</v>
      </c>
      <c r="O971" s="10">
        <v>0</v>
      </c>
      <c r="P971" s="10">
        <v>1300000</v>
      </c>
      <c r="Q971" s="10">
        <v>4906054</v>
      </c>
      <c r="R971" s="10">
        <v>1500000</v>
      </c>
      <c r="S971" s="10">
        <v>3505818</v>
      </c>
      <c r="T971" s="10">
        <v>-5611872</v>
      </c>
      <c r="U971" s="11">
        <v>0.33286288711953771</v>
      </c>
      <c r="V971" s="10">
        <v>2800000</v>
      </c>
      <c r="W971" s="10">
        <v>8411872</v>
      </c>
    </row>
    <row r="972" spans="1:23" x14ac:dyDescent="0.25">
      <c r="A972" s="9" t="s">
        <v>3305</v>
      </c>
      <c r="B972" s="9" t="s">
        <v>3306</v>
      </c>
      <c r="C972" s="9" t="s">
        <v>3332</v>
      </c>
      <c r="D972" s="9">
        <v>25</v>
      </c>
      <c r="E972" s="9" t="s">
        <v>3333</v>
      </c>
      <c r="F972" s="9" t="s">
        <v>3334</v>
      </c>
      <c r="G972" s="9" t="s">
        <v>3335</v>
      </c>
      <c r="H972" s="10">
        <v>0</v>
      </c>
      <c r="I972" s="10">
        <v>0</v>
      </c>
      <c r="J972" s="10">
        <v>0</v>
      </c>
      <c r="K972" s="10">
        <v>0</v>
      </c>
      <c r="L972" s="10">
        <v>0</v>
      </c>
      <c r="M972" s="10">
        <v>0</v>
      </c>
      <c r="N972" s="10">
        <v>521094.51219512202</v>
      </c>
      <c r="O972" s="10">
        <v>3588899</v>
      </c>
      <c r="P972" s="10">
        <v>1800000</v>
      </c>
      <c r="Q972" s="10">
        <v>777493</v>
      </c>
      <c r="R972" s="10">
        <v>1800000</v>
      </c>
      <c r="S972" s="10">
        <v>677589</v>
      </c>
      <c r="T972" s="10">
        <v>-922886.48780487804</v>
      </c>
      <c r="U972" s="11">
        <v>0.81703212446579832</v>
      </c>
      <c r="V972" s="10">
        <v>4121094.512195122</v>
      </c>
      <c r="W972" s="10">
        <v>5043981</v>
      </c>
    </row>
    <row r="973" spans="1:23" x14ac:dyDescent="0.25">
      <c r="A973" s="9" t="s">
        <v>3305</v>
      </c>
      <c r="B973" s="9" t="s">
        <v>3306</v>
      </c>
      <c r="C973" s="9" t="s">
        <v>3336</v>
      </c>
      <c r="D973" s="9">
        <v>28</v>
      </c>
      <c r="E973" s="9" t="s">
        <v>1722</v>
      </c>
      <c r="F973" s="9" t="s">
        <v>2910</v>
      </c>
      <c r="G973" s="9" t="s">
        <v>3337</v>
      </c>
      <c r="H973" s="10">
        <v>0</v>
      </c>
      <c r="I973" s="10">
        <v>0</v>
      </c>
      <c r="J973" s="10">
        <v>874125</v>
      </c>
      <c r="K973" s="10">
        <v>3232149</v>
      </c>
      <c r="L973" s="10">
        <v>4025175</v>
      </c>
      <c r="M973" s="10">
        <v>1851364</v>
      </c>
      <c r="N973" s="10">
        <v>4025175</v>
      </c>
      <c r="O973" s="10">
        <v>3220938</v>
      </c>
      <c r="P973" s="10">
        <v>4025175</v>
      </c>
      <c r="Q973" s="10">
        <v>2742285</v>
      </c>
      <c r="R973" s="10">
        <v>4025175</v>
      </c>
      <c r="S973" s="10">
        <v>6165679</v>
      </c>
      <c r="T973" s="10">
        <v>-237590</v>
      </c>
      <c r="U973" s="11">
        <v>0.98619659123952097</v>
      </c>
      <c r="V973" s="10">
        <v>16974825</v>
      </c>
      <c r="W973" s="10">
        <v>17212415</v>
      </c>
    </row>
    <row r="974" spans="1:23" x14ac:dyDescent="0.25">
      <c r="A974" s="9" t="s">
        <v>3305</v>
      </c>
      <c r="B974" s="9" t="s">
        <v>3306</v>
      </c>
      <c r="C974" s="9" t="s">
        <v>3338</v>
      </c>
      <c r="D974" s="9">
        <v>27</v>
      </c>
      <c r="E974" s="9" t="s">
        <v>962</v>
      </c>
      <c r="F974" s="9" t="s">
        <v>3339</v>
      </c>
      <c r="G974" s="9" t="s">
        <v>3340</v>
      </c>
      <c r="H974" s="10">
        <v>0</v>
      </c>
      <c r="I974" s="10">
        <v>0</v>
      </c>
      <c r="J974" s="10">
        <v>0</v>
      </c>
      <c r="K974" s="10">
        <v>0</v>
      </c>
      <c r="L974" s="10">
        <v>0</v>
      </c>
      <c r="M974" s="10">
        <v>0</v>
      </c>
      <c r="N974" s="10">
        <v>100000</v>
      </c>
      <c r="O974" s="10">
        <v>4488</v>
      </c>
      <c r="P974" s="10">
        <v>0</v>
      </c>
      <c r="Q974" s="10">
        <v>0</v>
      </c>
      <c r="R974" s="10">
        <v>0</v>
      </c>
      <c r="S974" s="10">
        <v>0</v>
      </c>
      <c r="T974" s="10">
        <v>95512</v>
      </c>
      <c r="U974" s="11">
        <v>22.281639928698752</v>
      </c>
      <c r="V974" s="10">
        <v>100000</v>
      </c>
      <c r="W974" s="10">
        <v>4488</v>
      </c>
    </row>
    <row r="975" spans="1:23" x14ac:dyDescent="0.25">
      <c r="A975" s="9" t="s">
        <v>1204</v>
      </c>
      <c r="B975" s="9" t="s">
        <v>3341</v>
      </c>
      <c r="C975" s="9" t="s">
        <v>651</v>
      </c>
      <c r="D975" s="9">
        <v>28</v>
      </c>
      <c r="E975" s="9" t="s">
        <v>1102</v>
      </c>
      <c r="F975" s="9" t="s">
        <v>3342</v>
      </c>
      <c r="G975" s="9" t="s">
        <v>3343</v>
      </c>
      <c r="H975" s="10">
        <v>0</v>
      </c>
      <c r="I975" s="10">
        <v>0</v>
      </c>
      <c r="J975" s="10">
        <v>530975.60975609755</v>
      </c>
      <c r="K975" s="10">
        <v>2033890</v>
      </c>
      <c r="L975" s="10">
        <v>925000</v>
      </c>
      <c r="M975" s="10">
        <v>197680</v>
      </c>
      <c r="N975" s="10">
        <v>1225000</v>
      </c>
      <c r="O975" s="10">
        <v>2793308</v>
      </c>
      <c r="P975" s="10">
        <v>1000000</v>
      </c>
      <c r="Q975" s="10">
        <v>160664</v>
      </c>
      <c r="R975" s="10">
        <v>1225000</v>
      </c>
      <c r="S975" s="10">
        <v>1536620</v>
      </c>
      <c r="T975" s="10">
        <v>-1816186.3902439028</v>
      </c>
      <c r="U975" s="11">
        <v>0.72982109174936538</v>
      </c>
      <c r="V975" s="10">
        <v>4905975.6097560972</v>
      </c>
      <c r="W975" s="10">
        <v>6722162</v>
      </c>
    </row>
    <row r="976" spans="1:23" x14ac:dyDescent="0.25">
      <c r="A976" s="9" t="s">
        <v>1204</v>
      </c>
      <c r="B976" s="9" t="s">
        <v>3341</v>
      </c>
      <c r="C976" s="9" t="s">
        <v>3344</v>
      </c>
      <c r="D976" s="9">
        <v>27</v>
      </c>
      <c r="E976" s="9" t="s">
        <v>230</v>
      </c>
      <c r="F976" s="9" t="s">
        <v>3345</v>
      </c>
      <c r="G976" s="9" t="s">
        <v>3346</v>
      </c>
      <c r="H976" s="10">
        <v>0</v>
      </c>
      <c r="I976" s="10">
        <v>0</v>
      </c>
      <c r="J976" s="10">
        <v>1800000</v>
      </c>
      <c r="K976" s="10">
        <v>6744211</v>
      </c>
      <c r="L976" s="10">
        <v>2400000</v>
      </c>
      <c r="M976" s="10">
        <v>5890131</v>
      </c>
      <c r="N976" s="10">
        <v>4150000</v>
      </c>
      <c r="O976" s="10">
        <v>3256836</v>
      </c>
      <c r="P976" s="10">
        <v>4150000</v>
      </c>
      <c r="Q976" s="10">
        <v>4054024</v>
      </c>
      <c r="R976" s="10">
        <v>4150000</v>
      </c>
      <c r="S976" s="10">
        <v>1648142</v>
      </c>
      <c r="T976" s="10">
        <v>-4943344</v>
      </c>
      <c r="U976" s="11">
        <v>0.7710709374147886</v>
      </c>
      <c r="V976" s="10">
        <v>16650000</v>
      </c>
      <c r="W976" s="10">
        <v>21593344</v>
      </c>
    </row>
    <row r="977" spans="1:23" x14ac:dyDescent="0.25">
      <c r="A977" s="9" t="s">
        <v>1204</v>
      </c>
      <c r="B977" s="9" t="s">
        <v>3341</v>
      </c>
      <c r="C977" s="9" t="s">
        <v>3347</v>
      </c>
      <c r="D977" s="9">
        <v>26</v>
      </c>
      <c r="E977" s="9" t="s">
        <v>328</v>
      </c>
      <c r="F977" s="9" t="s">
        <v>3348</v>
      </c>
      <c r="G977" s="9" t="s">
        <v>3349</v>
      </c>
      <c r="H977" s="10">
        <v>0</v>
      </c>
      <c r="I977" s="10">
        <v>0</v>
      </c>
      <c r="J977" s="10">
        <v>0</v>
      </c>
      <c r="K977" s="10">
        <v>0</v>
      </c>
      <c r="L977" s="10">
        <v>0</v>
      </c>
      <c r="M977" s="10">
        <v>0</v>
      </c>
      <c r="N977" s="10">
        <v>0</v>
      </c>
      <c r="O977" s="10">
        <v>0</v>
      </c>
      <c r="P977" s="10">
        <v>607317.07317073166</v>
      </c>
      <c r="Q977" s="10">
        <v>706664</v>
      </c>
      <c r="R977" s="10">
        <v>775000</v>
      </c>
      <c r="S977" s="10">
        <v>1200151</v>
      </c>
      <c r="T977" s="10">
        <v>-524497.92682926822</v>
      </c>
      <c r="U977" s="11">
        <v>0.72493507402172297</v>
      </c>
      <c r="V977" s="10">
        <v>1382317.0731707318</v>
      </c>
      <c r="W977" s="10">
        <v>1906815</v>
      </c>
    </row>
    <row r="978" spans="1:23" x14ac:dyDescent="0.25">
      <c r="A978" s="9" t="s">
        <v>1204</v>
      </c>
      <c r="B978" s="9" t="s">
        <v>3341</v>
      </c>
      <c r="C978" s="9" t="s">
        <v>3350</v>
      </c>
      <c r="D978" s="9">
        <v>24</v>
      </c>
      <c r="E978" s="9" t="s">
        <v>861</v>
      </c>
      <c r="F978" s="9" t="s">
        <v>3351</v>
      </c>
      <c r="G978" s="9" t="s">
        <v>3352</v>
      </c>
      <c r="H978" s="10">
        <v>0</v>
      </c>
      <c r="I978" s="10">
        <v>0</v>
      </c>
      <c r="J978" s="10">
        <v>0</v>
      </c>
      <c r="K978" s="10">
        <v>0</v>
      </c>
      <c r="L978" s="10">
        <v>0</v>
      </c>
      <c r="M978" s="10">
        <v>0</v>
      </c>
      <c r="N978" s="10">
        <v>0</v>
      </c>
      <c r="O978" s="10">
        <v>0</v>
      </c>
      <c r="P978" s="10">
        <v>0</v>
      </c>
      <c r="Q978" s="10">
        <v>0</v>
      </c>
      <c r="R978" s="10">
        <v>800000</v>
      </c>
      <c r="S978" s="10">
        <v>736668</v>
      </c>
      <c r="T978" s="10">
        <v>63332</v>
      </c>
      <c r="U978" s="11">
        <v>1.0859708851205698</v>
      </c>
      <c r="V978" s="10">
        <v>800000</v>
      </c>
      <c r="W978" s="10">
        <v>736668</v>
      </c>
    </row>
    <row r="979" spans="1:23" x14ac:dyDescent="0.25">
      <c r="A979" s="9" t="s">
        <v>1204</v>
      </c>
      <c r="B979" s="9" t="s">
        <v>3341</v>
      </c>
      <c r="C979" s="9" t="s">
        <v>3353</v>
      </c>
      <c r="D979" s="9">
        <v>30</v>
      </c>
      <c r="E979" s="9" t="s">
        <v>304</v>
      </c>
      <c r="F979" s="9" t="s">
        <v>3354</v>
      </c>
      <c r="G979" s="9" t="s">
        <v>3355</v>
      </c>
      <c r="H979" s="10">
        <v>725000</v>
      </c>
      <c r="I979" s="10">
        <v>538187</v>
      </c>
      <c r="J979" s="10">
        <v>725000</v>
      </c>
      <c r="K979" s="10">
        <v>2082350</v>
      </c>
      <c r="L979" s="10">
        <v>1000000</v>
      </c>
      <c r="M979" s="10">
        <v>1850362</v>
      </c>
      <c r="N979" s="10">
        <v>1100000</v>
      </c>
      <c r="O979" s="10">
        <v>1938452</v>
      </c>
      <c r="P979" s="10">
        <v>1750000</v>
      </c>
      <c r="Q979" s="10">
        <v>4355034</v>
      </c>
      <c r="R979" s="10">
        <v>1750000</v>
      </c>
      <c r="S979" s="10">
        <v>1127868</v>
      </c>
      <c r="T979" s="10">
        <v>-4842253</v>
      </c>
      <c r="U979" s="11">
        <v>0.59282290748439337</v>
      </c>
      <c r="V979" s="10">
        <v>7050000</v>
      </c>
      <c r="W979" s="10">
        <v>11892253</v>
      </c>
    </row>
    <row r="980" spans="1:23" x14ac:dyDescent="0.25">
      <c r="A980" s="9" t="s">
        <v>1204</v>
      </c>
      <c r="B980" s="9" t="s">
        <v>3341</v>
      </c>
      <c r="C980" s="9" t="s">
        <v>749</v>
      </c>
      <c r="D980" s="9">
        <v>28</v>
      </c>
      <c r="E980" s="9" t="s">
        <v>1141</v>
      </c>
      <c r="F980" s="9" t="s">
        <v>3356</v>
      </c>
      <c r="G980" s="9" t="s">
        <v>3357</v>
      </c>
      <c r="H980" s="10">
        <v>0</v>
      </c>
      <c r="I980" s="10">
        <v>0</v>
      </c>
      <c r="J980" s="10">
        <v>0</v>
      </c>
      <c r="K980" s="10">
        <v>0</v>
      </c>
      <c r="L980" s="10">
        <v>636890.24390243902</v>
      </c>
      <c r="M980" s="10">
        <v>1293103</v>
      </c>
      <c r="N980" s="10">
        <v>686890.24390243902</v>
      </c>
      <c r="O980" s="10">
        <v>6033374</v>
      </c>
      <c r="P980" s="10">
        <v>689634.14634146343</v>
      </c>
      <c r="Q980" s="10">
        <v>1591517</v>
      </c>
      <c r="R980" s="10">
        <v>2500000</v>
      </c>
      <c r="S980" s="10">
        <v>4235275</v>
      </c>
      <c r="T980" s="10">
        <v>-8639854.3658536579</v>
      </c>
      <c r="U980" s="11">
        <v>0.34314014517199809</v>
      </c>
      <c r="V980" s="10">
        <v>4513414.6341463421</v>
      </c>
      <c r="W980" s="10">
        <v>13153269</v>
      </c>
    </row>
    <row r="981" spans="1:23" x14ac:dyDescent="0.25">
      <c r="A981" s="9" t="s">
        <v>1204</v>
      </c>
      <c r="B981" s="9" t="s">
        <v>3341</v>
      </c>
      <c r="C981" s="9" t="s">
        <v>80</v>
      </c>
      <c r="D981" s="9">
        <v>34</v>
      </c>
      <c r="E981" s="9" t="s">
        <v>38</v>
      </c>
      <c r="F981" s="9" t="s">
        <v>3358</v>
      </c>
      <c r="G981" s="9" t="s">
        <v>3359</v>
      </c>
      <c r="H981" s="10">
        <v>650000</v>
      </c>
      <c r="I981" s="10">
        <v>5377230</v>
      </c>
      <c r="J981" s="10">
        <v>2150000</v>
      </c>
      <c r="K981" s="10">
        <v>3256798</v>
      </c>
      <c r="L981" s="10">
        <v>2150000</v>
      </c>
      <c r="M981" s="10">
        <v>1642629</v>
      </c>
      <c r="N981" s="10">
        <v>750000</v>
      </c>
      <c r="O981" s="10">
        <v>3115452</v>
      </c>
      <c r="P981" s="10">
        <v>750000</v>
      </c>
      <c r="Q981" s="10">
        <v>1052834</v>
      </c>
      <c r="R981" s="10">
        <v>0</v>
      </c>
      <c r="S981" s="10">
        <v>0</v>
      </c>
      <c r="T981" s="10">
        <v>-7994943</v>
      </c>
      <c r="U981" s="11">
        <v>0.44652304962366413</v>
      </c>
      <c r="V981" s="10">
        <v>6450000</v>
      </c>
      <c r="W981" s="10">
        <v>14444943</v>
      </c>
    </row>
    <row r="982" spans="1:23" x14ac:dyDescent="0.25">
      <c r="A982" s="9" t="s">
        <v>1204</v>
      </c>
      <c r="B982" s="9" t="s">
        <v>3341</v>
      </c>
      <c r="C982" s="9" t="s">
        <v>3360</v>
      </c>
      <c r="D982" s="9">
        <v>28</v>
      </c>
      <c r="E982" s="9" t="s">
        <v>3247</v>
      </c>
      <c r="F982" s="9" t="s">
        <v>3361</v>
      </c>
      <c r="G982" s="9" t="s">
        <v>3362</v>
      </c>
      <c r="H982" s="10">
        <v>0</v>
      </c>
      <c r="I982" s="10">
        <v>0</v>
      </c>
      <c r="J982" s="10">
        <v>0</v>
      </c>
      <c r="K982" s="10">
        <v>0</v>
      </c>
      <c r="L982" s="10">
        <v>0</v>
      </c>
      <c r="M982" s="10">
        <v>0</v>
      </c>
      <c r="N982" s="10">
        <v>0</v>
      </c>
      <c r="O982" s="10">
        <v>0</v>
      </c>
      <c r="P982" s="10">
        <v>720731.70731707313</v>
      </c>
      <c r="Q982" s="10">
        <v>1666486</v>
      </c>
      <c r="R982" s="10">
        <v>775000</v>
      </c>
      <c r="S982" s="10">
        <v>1317348</v>
      </c>
      <c r="T982" s="10">
        <v>-1488102.2926829269</v>
      </c>
      <c r="U982" s="11">
        <v>0.50127845829126993</v>
      </c>
      <c r="V982" s="10">
        <v>1495731.7073170731</v>
      </c>
      <c r="W982" s="10">
        <v>2983834</v>
      </c>
    </row>
    <row r="983" spans="1:23" x14ac:dyDescent="0.25">
      <c r="A983" s="9" t="s">
        <v>1204</v>
      </c>
      <c r="B983" s="9" t="s">
        <v>3341</v>
      </c>
      <c r="C983" s="9" t="s">
        <v>3363</v>
      </c>
      <c r="D983" s="9">
        <v>33</v>
      </c>
      <c r="E983" s="9" t="s">
        <v>1102</v>
      </c>
      <c r="F983" s="9" t="s">
        <v>3364</v>
      </c>
      <c r="G983" s="9" t="s">
        <v>3365</v>
      </c>
      <c r="H983" s="10">
        <v>950000</v>
      </c>
      <c r="I983" s="10">
        <v>-263489</v>
      </c>
      <c r="J983" s="10">
        <v>950000</v>
      </c>
      <c r="K983" s="10">
        <v>-358673</v>
      </c>
      <c r="L983" s="10">
        <v>1000000</v>
      </c>
      <c r="M983" s="10">
        <v>-559754</v>
      </c>
      <c r="N983" s="10">
        <v>1000000</v>
      </c>
      <c r="O983" s="10">
        <v>-1248507</v>
      </c>
      <c r="P983" s="10">
        <v>2000000</v>
      </c>
      <c r="Q983" s="10">
        <v>-1967019</v>
      </c>
      <c r="R983" s="10">
        <v>2000000</v>
      </c>
      <c r="S983" s="10">
        <v>-1817024</v>
      </c>
      <c r="T983" s="10">
        <v>14114466</v>
      </c>
      <c r="U983" s="11">
        <v>-1.2712274876071412</v>
      </c>
      <c r="V983" s="10">
        <v>7900000</v>
      </c>
      <c r="W983" s="10">
        <v>-6214466</v>
      </c>
    </row>
    <row r="984" spans="1:23" x14ac:dyDescent="0.25">
      <c r="A984" s="9" t="s">
        <v>1204</v>
      </c>
      <c r="B984" s="9" t="s">
        <v>3341</v>
      </c>
      <c r="C984" s="9" t="s">
        <v>3366</v>
      </c>
      <c r="D984" s="9">
        <v>26</v>
      </c>
      <c r="E984" s="9" t="s">
        <v>3367</v>
      </c>
      <c r="F984" s="9" t="s">
        <v>3368</v>
      </c>
      <c r="G984" s="9" t="s">
        <v>3369</v>
      </c>
      <c r="H984" s="10">
        <v>0</v>
      </c>
      <c r="I984" s="10">
        <v>0</v>
      </c>
      <c r="J984" s="10">
        <v>0</v>
      </c>
      <c r="K984" s="10">
        <v>0</v>
      </c>
      <c r="L984" s="10">
        <v>0</v>
      </c>
      <c r="M984" s="10">
        <v>0</v>
      </c>
      <c r="N984" s="10">
        <v>0</v>
      </c>
      <c r="O984" s="10">
        <v>0</v>
      </c>
      <c r="P984" s="10">
        <v>0</v>
      </c>
      <c r="Q984" s="10">
        <v>0</v>
      </c>
      <c r="R984" s="10">
        <v>1200000</v>
      </c>
      <c r="S984" s="10">
        <v>1061620</v>
      </c>
      <c r="T984" s="10">
        <v>138380</v>
      </c>
      <c r="U984" s="11">
        <v>1.1303479587799778</v>
      </c>
      <c r="V984" s="10">
        <v>1200000</v>
      </c>
      <c r="W984" s="10">
        <v>1061620</v>
      </c>
    </row>
    <row r="985" spans="1:23" x14ac:dyDescent="0.25">
      <c r="A985" s="9" t="s">
        <v>1204</v>
      </c>
      <c r="B985" s="9" t="s">
        <v>3341</v>
      </c>
      <c r="C985" s="9" t="s">
        <v>1316</v>
      </c>
      <c r="D985" s="9">
        <v>24</v>
      </c>
      <c r="E985" s="9" t="s">
        <v>3370</v>
      </c>
      <c r="F985" s="9" t="s">
        <v>3371</v>
      </c>
      <c r="G985" s="9" t="s">
        <v>3372</v>
      </c>
      <c r="H985" s="10">
        <v>0</v>
      </c>
      <c r="I985" s="10">
        <v>0</v>
      </c>
      <c r="J985" s="10">
        <v>0</v>
      </c>
      <c r="K985" s="10">
        <v>0</v>
      </c>
      <c r="L985" s="10">
        <v>0</v>
      </c>
      <c r="M985" s="10">
        <v>0</v>
      </c>
      <c r="N985" s="10">
        <v>0</v>
      </c>
      <c r="O985" s="10">
        <v>0</v>
      </c>
      <c r="P985" s="10">
        <v>0</v>
      </c>
      <c r="Q985" s="10">
        <v>0</v>
      </c>
      <c r="R985" s="10">
        <v>85000</v>
      </c>
      <c r="S985" s="10">
        <v>227520</v>
      </c>
      <c r="T985" s="10">
        <v>-142520</v>
      </c>
      <c r="U985" s="11">
        <v>0.37359353023909986</v>
      </c>
      <c r="V985" s="10">
        <v>85000</v>
      </c>
      <c r="W985" s="10">
        <v>227520</v>
      </c>
    </row>
    <row r="986" spans="1:23" x14ac:dyDescent="0.25">
      <c r="A986" s="9" t="s">
        <v>1204</v>
      </c>
      <c r="B986" s="9" t="s">
        <v>3341</v>
      </c>
      <c r="C986" s="9" t="s">
        <v>3373</v>
      </c>
      <c r="D986" s="9">
        <v>24</v>
      </c>
      <c r="E986" s="9" t="s">
        <v>3374</v>
      </c>
      <c r="F986" s="9" t="s">
        <v>3375</v>
      </c>
      <c r="G986" s="9" t="s">
        <v>3376</v>
      </c>
      <c r="H986" s="10">
        <v>0</v>
      </c>
      <c r="I986" s="10">
        <v>0</v>
      </c>
      <c r="J986" s="10">
        <v>0</v>
      </c>
      <c r="K986" s="10">
        <v>0</v>
      </c>
      <c r="L986" s="10">
        <v>0</v>
      </c>
      <c r="M986" s="10">
        <v>0</v>
      </c>
      <c r="N986" s="10">
        <v>0</v>
      </c>
      <c r="O986" s="10">
        <v>0</v>
      </c>
      <c r="P986" s="10">
        <v>0</v>
      </c>
      <c r="Q986" s="10">
        <v>0</v>
      </c>
      <c r="R986" s="10">
        <v>138644.81707317074</v>
      </c>
      <c r="S986" s="10">
        <v>341087</v>
      </c>
      <c r="T986" s="10">
        <v>-202442.18292682926</v>
      </c>
      <c r="U986" s="11">
        <v>0.40647933539880071</v>
      </c>
      <c r="V986" s="10">
        <v>138644.81707317074</v>
      </c>
      <c r="W986" s="10">
        <v>341087</v>
      </c>
    </row>
    <row r="987" spans="1:23" x14ac:dyDescent="0.25">
      <c r="A987" s="9" t="s">
        <v>1204</v>
      </c>
      <c r="B987" s="9" t="s">
        <v>3341</v>
      </c>
      <c r="C987" s="9" t="s">
        <v>3377</v>
      </c>
      <c r="D987" s="9">
        <v>37</v>
      </c>
      <c r="E987" s="9" t="s">
        <v>3378</v>
      </c>
      <c r="F987" s="9" t="s">
        <v>3379</v>
      </c>
      <c r="G987" s="9" t="s">
        <v>3380</v>
      </c>
      <c r="H987" s="10">
        <v>7250000</v>
      </c>
      <c r="I987" s="10">
        <v>8543618</v>
      </c>
      <c r="J987" s="10">
        <v>7250000</v>
      </c>
      <c r="K987" s="10">
        <v>5159695</v>
      </c>
      <c r="L987" s="10">
        <v>7250000</v>
      </c>
      <c r="M987" s="10">
        <v>7691712</v>
      </c>
      <c r="N987" s="10">
        <v>7250000</v>
      </c>
      <c r="O987" s="10">
        <v>10585447</v>
      </c>
      <c r="P987" s="10">
        <v>8000000</v>
      </c>
      <c r="Q987" s="10">
        <v>5540717</v>
      </c>
      <c r="R987" s="10">
        <v>8000000</v>
      </c>
      <c r="S987" s="10">
        <v>6230545</v>
      </c>
      <c r="T987" s="10">
        <v>1248266</v>
      </c>
      <c r="U987" s="11">
        <v>1.0285306634932458</v>
      </c>
      <c r="V987" s="10">
        <v>45000000</v>
      </c>
      <c r="W987" s="10">
        <v>43751734</v>
      </c>
    </row>
    <row r="988" spans="1:23" x14ac:dyDescent="0.25">
      <c r="A988" s="9" t="s">
        <v>1204</v>
      </c>
      <c r="B988" s="9" t="s">
        <v>3341</v>
      </c>
      <c r="C988" s="9" t="s">
        <v>3381</v>
      </c>
      <c r="D988" s="9">
        <v>24</v>
      </c>
      <c r="E988" s="9" t="s">
        <v>864</v>
      </c>
      <c r="F988" s="9" t="s">
        <v>3382</v>
      </c>
      <c r="G988" s="9" t="s">
        <v>3383</v>
      </c>
      <c r="H988" s="10">
        <v>0</v>
      </c>
      <c r="I988" s="10">
        <v>0</v>
      </c>
      <c r="J988" s="10">
        <v>0</v>
      </c>
      <c r="K988" s="10">
        <v>0</v>
      </c>
      <c r="L988" s="10">
        <v>0</v>
      </c>
      <c r="M988" s="10">
        <v>0</v>
      </c>
      <c r="N988" s="10">
        <v>0</v>
      </c>
      <c r="O988" s="10">
        <v>0</v>
      </c>
      <c r="P988" s="10">
        <v>0</v>
      </c>
      <c r="Q988" s="10">
        <v>0</v>
      </c>
      <c r="R988" s="10">
        <v>110000</v>
      </c>
      <c r="S988" s="10">
        <v>78012</v>
      </c>
      <c r="T988" s="10">
        <v>31988</v>
      </c>
      <c r="U988" s="11">
        <v>1.4100394811054711</v>
      </c>
      <c r="V988" s="10">
        <v>110000</v>
      </c>
      <c r="W988" s="10">
        <v>78012</v>
      </c>
    </row>
    <row r="989" spans="1:23" x14ac:dyDescent="0.25">
      <c r="A989" s="9" t="s">
        <v>1204</v>
      </c>
      <c r="B989" s="9" t="s">
        <v>3341</v>
      </c>
      <c r="C989" s="9" t="s">
        <v>3384</v>
      </c>
      <c r="D989" s="9">
        <v>30</v>
      </c>
      <c r="E989" s="9" t="s">
        <v>1231</v>
      </c>
      <c r="F989" s="9" t="s">
        <v>3385</v>
      </c>
      <c r="G989" s="9" t="s">
        <v>3386</v>
      </c>
      <c r="H989" s="10">
        <v>3500000</v>
      </c>
      <c r="I989" s="10">
        <v>3225192</v>
      </c>
      <c r="J989" s="10">
        <v>3500000</v>
      </c>
      <c r="K989" s="10">
        <v>2203825</v>
      </c>
      <c r="L989" s="10">
        <v>3500000</v>
      </c>
      <c r="M989" s="10">
        <v>2492056</v>
      </c>
      <c r="N989" s="10">
        <v>5000000</v>
      </c>
      <c r="O989" s="10">
        <v>5351909</v>
      </c>
      <c r="P989" s="10">
        <v>4000000</v>
      </c>
      <c r="Q989" s="10">
        <v>4440601</v>
      </c>
      <c r="R989" s="10">
        <v>6500000</v>
      </c>
      <c r="S989" s="10">
        <v>6637849</v>
      </c>
      <c r="T989" s="10">
        <v>1648568</v>
      </c>
      <c r="U989" s="11">
        <v>1.0676990166327796</v>
      </c>
      <c r="V989" s="10">
        <v>26000000</v>
      </c>
      <c r="W989" s="10">
        <v>24351432</v>
      </c>
    </row>
    <row r="990" spans="1:23" x14ac:dyDescent="0.25">
      <c r="A990" s="9" t="s">
        <v>1204</v>
      </c>
      <c r="B990" s="9" t="s">
        <v>3341</v>
      </c>
      <c r="C990" s="9" t="s">
        <v>244</v>
      </c>
      <c r="D990" s="9">
        <v>27</v>
      </c>
      <c r="E990" s="9" t="s">
        <v>2795</v>
      </c>
      <c r="F990" s="9" t="s">
        <v>2920</v>
      </c>
      <c r="G990" s="9" t="s">
        <v>3387</v>
      </c>
      <c r="H990" s="10">
        <v>0</v>
      </c>
      <c r="I990" s="10">
        <v>0</v>
      </c>
      <c r="J990" s="10">
        <v>0</v>
      </c>
      <c r="K990" s="10">
        <v>0</v>
      </c>
      <c r="L990" s="10">
        <v>0</v>
      </c>
      <c r="M990" s="10">
        <v>0</v>
      </c>
      <c r="N990" s="10">
        <v>750000</v>
      </c>
      <c r="O990" s="10">
        <v>-729363</v>
      </c>
      <c r="P990" s="10">
        <v>750000</v>
      </c>
      <c r="Q990" s="10">
        <v>-1071968</v>
      </c>
      <c r="R990" s="10">
        <v>1100000</v>
      </c>
      <c r="S990" s="10">
        <v>-33626</v>
      </c>
      <c r="T990" s="10">
        <v>4434957</v>
      </c>
      <c r="U990" s="11">
        <v>-1.4169269361625367</v>
      </c>
      <c r="V990" s="10">
        <v>2600000</v>
      </c>
      <c r="W990" s="10">
        <v>-1834957</v>
      </c>
    </row>
    <row r="991" spans="1:23" x14ac:dyDescent="0.25">
      <c r="A991" s="9" t="s">
        <v>1204</v>
      </c>
      <c r="B991" s="9" t="s">
        <v>3341</v>
      </c>
      <c r="C991" s="9" t="s">
        <v>604</v>
      </c>
      <c r="D991" s="9">
        <v>28</v>
      </c>
      <c r="E991" s="9" t="s">
        <v>230</v>
      </c>
      <c r="F991" s="9" t="s">
        <v>1576</v>
      </c>
      <c r="G991" s="9" t="s">
        <v>3388</v>
      </c>
      <c r="H991" s="10">
        <v>0</v>
      </c>
      <c r="I991" s="10">
        <v>0</v>
      </c>
      <c r="J991" s="10">
        <v>0</v>
      </c>
      <c r="K991" s="10">
        <v>0</v>
      </c>
      <c r="L991" s="10">
        <v>138536.58536585365</v>
      </c>
      <c r="M991" s="10">
        <v>182160</v>
      </c>
      <c r="N991" s="10">
        <v>171341.46341463414</v>
      </c>
      <c r="O991" s="10">
        <v>468010</v>
      </c>
      <c r="P991" s="10">
        <v>349390.24390243902</v>
      </c>
      <c r="Q991" s="10">
        <v>1300734</v>
      </c>
      <c r="R991" s="10">
        <v>485670.73170731706</v>
      </c>
      <c r="S991" s="10">
        <v>843584</v>
      </c>
      <c r="T991" s="10">
        <v>-1649548.9756097561</v>
      </c>
      <c r="U991" s="11">
        <v>0.4097133444087947</v>
      </c>
      <c r="V991" s="10">
        <v>1144939.0243902439</v>
      </c>
      <c r="W991" s="10">
        <v>2794488</v>
      </c>
    </row>
    <row r="992" spans="1:23" x14ac:dyDescent="0.25">
      <c r="A992" s="9" t="s">
        <v>1204</v>
      </c>
      <c r="B992" s="9" t="s">
        <v>3341</v>
      </c>
      <c r="C992" s="9" t="s">
        <v>2199</v>
      </c>
      <c r="D992" s="9">
        <v>34</v>
      </c>
      <c r="E992" s="9" t="s">
        <v>3389</v>
      </c>
      <c r="F992" s="9" t="s">
        <v>3390</v>
      </c>
      <c r="G992" s="9" t="s">
        <v>3391</v>
      </c>
      <c r="H992" s="10">
        <v>4500000</v>
      </c>
      <c r="I992" s="10">
        <v>1385666</v>
      </c>
      <c r="J992" s="10">
        <v>4750000</v>
      </c>
      <c r="K992" s="10">
        <v>3372038</v>
      </c>
      <c r="L992" s="10">
        <v>2700000</v>
      </c>
      <c r="M992" s="10">
        <v>1982274</v>
      </c>
      <c r="N992" s="10">
        <v>3550000</v>
      </c>
      <c r="O992" s="10">
        <v>3678542</v>
      </c>
      <c r="P992" s="10">
        <v>3850000</v>
      </c>
      <c r="Q992" s="10">
        <v>584456</v>
      </c>
      <c r="R992" s="10">
        <v>3000000</v>
      </c>
      <c r="S992" s="10">
        <v>1582184</v>
      </c>
      <c r="T992" s="10">
        <v>9764840</v>
      </c>
      <c r="U992" s="11">
        <v>1.7759011407085805</v>
      </c>
      <c r="V992" s="10">
        <v>22350000</v>
      </c>
      <c r="W992" s="10">
        <v>12585160</v>
      </c>
    </row>
    <row r="993" spans="1:23" x14ac:dyDescent="0.25">
      <c r="A993" s="9" t="s">
        <v>1204</v>
      </c>
      <c r="B993" s="9" t="s">
        <v>3341</v>
      </c>
      <c r="C993" s="9" t="s">
        <v>3392</v>
      </c>
      <c r="D993" s="9">
        <v>25</v>
      </c>
      <c r="E993" s="9" t="s">
        <v>249</v>
      </c>
      <c r="F993" s="9" t="s">
        <v>3393</v>
      </c>
      <c r="G993" s="9" t="s">
        <v>3394</v>
      </c>
      <c r="H993" s="10">
        <v>0</v>
      </c>
      <c r="I993" s="10">
        <v>0</v>
      </c>
      <c r="J993" s="10">
        <v>0</v>
      </c>
      <c r="K993" s="10">
        <v>0</v>
      </c>
      <c r="L993" s="10">
        <v>0</v>
      </c>
      <c r="M993" s="10">
        <v>0</v>
      </c>
      <c r="N993" s="10">
        <v>0</v>
      </c>
      <c r="O993" s="10">
        <v>0</v>
      </c>
      <c r="P993" s="10">
        <v>0</v>
      </c>
      <c r="Q993" s="10">
        <v>0</v>
      </c>
      <c r="R993" s="10">
        <v>825000</v>
      </c>
      <c r="S993" s="10">
        <v>2171174</v>
      </c>
      <c r="T993" s="10">
        <v>-1346174</v>
      </c>
      <c r="U993" s="11">
        <v>0.37997875803597503</v>
      </c>
      <c r="V993" s="10">
        <v>825000</v>
      </c>
      <c r="W993" s="10">
        <v>2171174</v>
      </c>
    </row>
    <row r="994" spans="1:23" x14ac:dyDescent="0.25">
      <c r="A994" s="9" t="s">
        <v>1204</v>
      </c>
      <c r="B994" s="9" t="s">
        <v>3341</v>
      </c>
      <c r="C994" s="9" t="s">
        <v>3395</v>
      </c>
      <c r="D994" s="9">
        <v>30</v>
      </c>
      <c r="E994" s="9" t="s">
        <v>2591</v>
      </c>
      <c r="F994" s="9" t="s">
        <v>3396</v>
      </c>
      <c r="G994" s="9" t="s">
        <v>3397</v>
      </c>
      <c r="H994" s="10">
        <v>100000</v>
      </c>
      <c r="I994" s="10">
        <v>-147955</v>
      </c>
      <c r="J994" s="10">
        <v>125000</v>
      </c>
      <c r="K994" s="10">
        <v>147640</v>
      </c>
      <c r="L994" s="10">
        <v>125000</v>
      </c>
      <c r="M994" s="10">
        <v>-116835</v>
      </c>
      <c r="N994" s="10">
        <v>130000</v>
      </c>
      <c r="O994" s="10">
        <v>131550</v>
      </c>
      <c r="P994" s="10">
        <v>130000</v>
      </c>
      <c r="Q994" s="10">
        <v>298660</v>
      </c>
      <c r="R994" s="10">
        <v>0</v>
      </c>
      <c r="S994" s="10">
        <v>0</v>
      </c>
      <c r="T994" s="10">
        <v>296940</v>
      </c>
      <c r="U994" s="11">
        <v>1.9485082731744714</v>
      </c>
      <c r="V994" s="10">
        <v>610000</v>
      </c>
      <c r="W994" s="10">
        <v>313060</v>
      </c>
    </row>
    <row r="995" spans="1:23" x14ac:dyDescent="0.25">
      <c r="A995" s="9" t="s">
        <v>1204</v>
      </c>
      <c r="B995" s="9" t="s">
        <v>3341</v>
      </c>
      <c r="C995" s="9" t="s">
        <v>1623</v>
      </c>
      <c r="D995" s="9">
        <v>28</v>
      </c>
      <c r="E995" s="9" t="s">
        <v>3268</v>
      </c>
      <c r="F995" s="9" t="s">
        <v>3398</v>
      </c>
      <c r="G995" s="9" t="s">
        <v>3399</v>
      </c>
      <c r="H995" s="10">
        <v>0</v>
      </c>
      <c r="I995" s="10">
        <v>0</v>
      </c>
      <c r="J995" s="10">
        <v>0</v>
      </c>
      <c r="K995" s="10">
        <v>0</v>
      </c>
      <c r="L995" s="10">
        <v>0</v>
      </c>
      <c r="M995" s="10">
        <v>0</v>
      </c>
      <c r="N995" s="10">
        <v>0</v>
      </c>
      <c r="O995" s="10">
        <v>0</v>
      </c>
      <c r="P995" s="10">
        <v>1200000</v>
      </c>
      <c r="Q995" s="10">
        <v>1388878</v>
      </c>
      <c r="R995" s="10">
        <v>593902.43902439019</v>
      </c>
      <c r="S995" s="10">
        <v>-214196</v>
      </c>
      <c r="T995" s="10">
        <v>619220.43902439019</v>
      </c>
      <c r="U995" s="11">
        <v>1.5271387822614038</v>
      </c>
      <c r="V995" s="10">
        <v>1793902.4390243902</v>
      </c>
      <c r="W995" s="10">
        <v>1174682</v>
      </c>
    </row>
    <row r="996" spans="1:23" x14ac:dyDescent="0.25">
      <c r="A996" s="9" t="s">
        <v>3400</v>
      </c>
      <c r="B996" s="9" t="s">
        <v>3401</v>
      </c>
      <c r="C996" s="9" t="s">
        <v>3402</v>
      </c>
      <c r="D996" s="9">
        <v>31</v>
      </c>
      <c r="E996" s="9" t="s">
        <v>1424</v>
      </c>
      <c r="F996" s="9" t="s">
        <v>3403</v>
      </c>
      <c r="G996" s="9" t="s">
        <v>3404</v>
      </c>
      <c r="H996" s="10">
        <v>650000</v>
      </c>
      <c r="I996" s="10">
        <v>5034053</v>
      </c>
      <c r="J996" s="10">
        <v>1225000</v>
      </c>
      <c r="K996" s="10">
        <v>266517</v>
      </c>
      <c r="L996" s="10">
        <v>1500000</v>
      </c>
      <c r="M996" s="10">
        <v>2595325</v>
      </c>
      <c r="N996" s="10">
        <v>1650000</v>
      </c>
      <c r="O996" s="10">
        <v>950807</v>
      </c>
      <c r="P996" s="10">
        <v>3000000</v>
      </c>
      <c r="Q996" s="10">
        <v>3708508</v>
      </c>
      <c r="R996" s="10">
        <v>1750000</v>
      </c>
      <c r="S996" s="10">
        <v>5782969</v>
      </c>
      <c r="T996" s="10">
        <v>-8563179</v>
      </c>
      <c r="U996" s="11">
        <v>0.53304093061802915</v>
      </c>
      <c r="V996" s="10">
        <v>9775000</v>
      </c>
      <c r="W996" s="10">
        <v>18338179</v>
      </c>
    </row>
    <row r="997" spans="1:23" x14ac:dyDescent="0.25">
      <c r="A997" s="9" t="s">
        <v>3400</v>
      </c>
      <c r="B997" s="9" t="s">
        <v>3401</v>
      </c>
      <c r="C997" s="9" t="s">
        <v>3405</v>
      </c>
      <c r="D997" s="9">
        <v>29</v>
      </c>
      <c r="E997" s="9" t="s">
        <v>3406</v>
      </c>
      <c r="F997" s="9" t="s">
        <v>3407</v>
      </c>
      <c r="G997" s="9" t="s">
        <v>3408</v>
      </c>
      <c r="H997" s="10">
        <v>189024.39024390245</v>
      </c>
      <c r="I997" s="10">
        <v>194223</v>
      </c>
      <c r="J997" s="10">
        <v>260975.60975609755</v>
      </c>
      <c r="K997" s="10">
        <v>-82751</v>
      </c>
      <c r="L997" s="10">
        <v>700000</v>
      </c>
      <c r="M997" s="10">
        <v>457459</v>
      </c>
      <c r="N997" s="10">
        <v>750000</v>
      </c>
      <c r="O997" s="10">
        <v>3370886</v>
      </c>
      <c r="P997" s="10">
        <v>1800000</v>
      </c>
      <c r="Q997" s="10">
        <v>977881</v>
      </c>
      <c r="R997" s="10">
        <v>1800000</v>
      </c>
      <c r="S997" s="10">
        <v>-88159</v>
      </c>
      <c r="T997" s="10">
        <v>670461</v>
      </c>
      <c r="U997" s="11">
        <v>1.138825051417951</v>
      </c>
      <c r="V997" s="10">
        <v>5500000</v>
      </c>
      <c r="W997" s="10">
        <v>4829539</v>
      </c>
    </row>
    <row r="998" spans="1:23" x14ac:dyDescent="0.25">
      <c r="A998" s="9" t="s">
        <v>3400</v>
      </c>
      <c r="B998" s="9" t="s">
        <v>3401</v>
      </c>
      <c r="C998" s="9" t="s">
        <v>3409</v>
      </c>
      <c r="D998" s="9">
        <v>31</v>
      </c>
      <c r="E998" s="9" t="s">
        <v>1461</v>
      </c>
      <c r="F998" s="9" t="s">
        <v>3410</v>
      </c>
      <c r="G998" s="9" t="s">
        <v>3411</v>
      </c>
      <c r="H998" s="10">
        <v>7000000</v>
      </c>
      <c r="I998" s="10">
        <v>7543508</v>
      </c>
      <c r="J998" s="10">
        <v>6000000</v>
      </c>
      <c r="K998" s="10">
        <v>10280910</v>
      </c>
      <c r="L998" s="10">
        <v>4500000</v>
      </c>
      <c r="M998" s="10">
        <v>9208493</v>
      </c>
      <c r="N998" s="10">
        <v>7500000</v>
      </c>
      <c r="O998" s="10">
        <v>6578571</v>
      </c>
      <c r="P998" s="10">
        <v>4500000</v>
      </c>
      <c r="Q998" s="10">
        <v>11476055</v>
      </c>
      <c r="R998" s="10">
        <v>7500000</v>
      </c>
      <c r="S998" s="10">
        <v>11436118</v>
      </c>
      <c r="T998" s="10">
        <v>-19523655</v>
      </c>
      <c r="U998" s="11">
        <v>0.65459319642369196</v>
      </c>
      <c r="V998" s="10">
        <v>37000000</v>
      </c>
      <c r="W998" s="10">
        <v>56523655</v>
      </c>
    </row>
    <row r="999" spans="1:23" x14ac:dyDescent="0.25">
      <c r="A999" s="9" t="s">
        <v>3400</v>
      </c>
      <c r="B999" s="9" t="s">
        <v>3401</v>
      </c>
      <c r="C999" s="9" t="s">
        <v>3412</v>
      </c>
      <c r="D999" s="9">
        <v>35</v>
      </c>
      <c r="E999" s="9" t="s">
        <v>278</v>
      </c>
      <c r="F999" s="9" t="s">
        <v>1300</v>
      </c>
      <c r="G999" s="9" t="s">
        <v>3413</v>
      </c>
      <c r="H999" s="10">
        <v>0</v>
      </c>
      <c r="I999" s="10">
        <v>0</v>
      </c>
      <c r="J999" s="10">
        <v>0</v>
      </c>
      <c r="K999" s="10">
        <v>0</v>
      </c>
      <c r="L999" s="10">
        <v>0</v>
      </c>
      <c r="M999" s="10">
        <v>0</v>
      </c>
      <c r="N999" s="10">
        <v>2000000</v>
      </c>
      <c r="O999" s="10">
        <v>1023509</v>
      </c>
      <c r="P999" s="10">
        <v>2000000</v>
      </c>
      <c r="Q999" s="10">
        <v>1220044</v>
      </c>
      <c r="R999" s="10">
        <v>875000</v>
      </c>
      <c r="S999" s="10">
        <v>1210551</v>
      </c>
      <c r="T999" s="10">
        <v>1420896</v>
      </c>
      <c r="U999" s="11">
        <v>1.4113645680616449</v>
      </c>
      <c r="V999" s="10">
        <v>4875000</v>
      </c>
      <c r="W999" s="10">
        <v>3454104</v>
      </c>
    </row>
    <row r="1000" spans="1:23" x14ac:dyDescent="0.25">
      <c r="A1000" s="9" t="s">
        <v>3400</v>
      </c>
      <c r="B1000" s="9" t="s">
        <v>3401</v>
      </c>
      <c r="C1000" s="9" t="s">
        <v>3414</v>
      </c>
      <c r="D1000" s="9">
        <v>27</v>
      </c>
      <c r="E1000" s="9" t="s">
        <v>541</v>
      </c>
      <c r="F1000" s="9" t="s">
        <v>3415</v>
      </c>
      <c r="G1000" s="9" t="s">
        <v>3416</v>
      </c>
      <c r="H1000" s="10">
        <v>0</v>
      </c>
      <c r="I1000" s="10">
        <v>0</v>
      </c>
      <c r="J1000" s="10">
        <v>0</v>
      </c>
      <c r="K1000" s="10">
        <v>0</v>
      </c>
      <c r="L1000" s="10">
        <v>70000</v>
      </c>
      <c r="M1000" s="10">
        <v>23414</v>
      </c>
      <c r="N1000" s="10">
        <v>0</v>
      </c>
      <c r="O1000" s="10">
        <v>0</v>
      </c>
      <c r="P1000" s="10">
        <v>0</v>
      </c>
      <c r="Q1000" s="10">
        <v>0</v>
      </c>
      <c r="R1000" s="10">
        <v>0</v>
      </c>
      <c r="S1000" s="10">
        <v>0</v>
      </c>
      <c r="T1000" s="10">
        <v>46586</v>
      </c>
      <c r="U1000" s="11">
        <v>2.9896643034082171</v>
      </c>
      <c r="V1000" s="10">
        <v>70000</v>
      </c>
      <c r="W1000" s="10">
        <v>23414</v>
      </c>
    </row>
    <row r="1001" spans="1:23" x14ac:dyDescent="0.25">
      <c r="A1001" s="9" t="s">
        <v>3400</v>
      </c>
      <c r="B1001" s="9" t="s">
        <v>3401</v>
      </c>
      <c r="C1001" s="9" t="s">
        <v>3417</v>
      </c>
      <c r="D1001" s="9">
        <v>32</v>
      </c>
      <c r="E1001" s="9" t="s">
        <v>3418</v>
      </c>
      <c r="F1001" s="9" t="s">
        <v>3419</v>
      </c>
      <c r="G1001" s="9" t="s">
        <v>3420</v>
      </c>
      <c r="H1001" s="10">
        <v>250000</v>
      </c>
      <c r="I1001" s="10">
        <v>190537</v>
      </c>
      <c r="J1001" s="10">
        <v>70000</v>
      </c>
      <c r="K1001" s="10">
        <v>96256</v>
      </c>
      <c r="L1001" s="10">
        <v>0</v>
      </c>
      <c r="M1001" s="10">
        <v>0</v>
      </c>
      <c r="N1001" s="10">
        <v>250000</v>
      </c>
      <c r="O1001" s="10">
        <v>331009</v>
      </c>
      <c r="P1001" s="10">
        <v>300000</v>
      </c>
      <c r="Q1001" s="10">
        <v>83562</v>
      </c>
      <c r="R1001" s="10">
        <v>305000</v>
      </c>
      <c r="S1001" s="10">
        <v>0</v>
      </c>
      <c r="T1001" s="10">
        <v>473636</v>
      </c>
      <c r="U1001" s="11">
        <v>1.6753069732692296</v>
      </c>
      <c r="V1001" s="10">
        <v>1175000</v>
      </c>
      <c r="W1001" s="10">
        <v>701364</v>
      </c>
    </row>
    <row r="1002" spans="1:23" x14ac:dyDescent="0.25">
      <c r="A1002" s="9" t="s">
        <v>3400</v>
      </c>
      <c r="B1002" s="9" t="s">
        <v>3401</v>
      </c>
      <c r="C1002" s="9" t="s">
        <v>3421</v>
      </c>
      <c r="D1002" s="9">
        <v>36</v>
      </c>
      <c r="E1002" s="9" t="s">
        <v>3422</v>
      </c>
      <c r="F1002" s="9" t="s">
        <v>3423</v>
      </c>
      <c r="G1002" s="9" t="s">
        <v>3424</v>
      </c>
      <c r="H1002" s="10">
        <v>3100000</v>
      </c>
      <c r="I1002" s="10">
        <v>593899</v>
      </c>
      <c r="J1002" s="10">
        <v>3100000</v>
      </c>
      <c r="K1002" s="10">
        <v>5138140</v>
      </c>
      <c r="L1002" s="10">
        <v>3100000</v>
      </c>
      <c r="M1002" s="10">
        <v>2070768</v>
      </c>
      <c r="N1002" s="10">
        <v>1750000</v>
      </c>
      <c r="O1002" s="10">
        <v>6414384</v>
      </c>
      <c r="P1002" s="10">
        <v>2750000</v>
      </c>
      <c r="Q1002" s="10">
        <v>3124216</v>
      </c>
      <c r="R1002" s="10">
        <v>1500000</v>
      </c>
      <c r="S1002" s="10">
        <v>3287629</v>
      </c>
      <c r="T1002" s="10">
        <v>-5329036</v>
      </c>
      <c r="U1002" s="11">
        <v>0.74167304764022901</v>
      </c>
      <c r="V1002" s="10">
        <v>15300000</v>
      </c>
      <c r="W1002" s="10">
        <v>20629036</v>
      </c>
    </row>
    <row r="1003" spans="1:23" x14ac:dyDescent="0.25">
      <c r="A1003" s="9" t="s">
        <v>3400</v>
      </c>
      <c r="B1003" s="9" t="s">
        <v>3401</v>
      </c>
      <c r="C1003" s="9" t="s">
        <v>3425</v>
      </c>
      <c r="D1003" s="9">
        <v>34</v>
      </c>
      <c r="E1003" s="9" t="s">
        <v>81</v>
      </c>
      <c r="F1003" s="9" t="s">
        <v>3426</v>
      </c>
      <c r="G1003" s="9" t="s">
        <v>3427</v>
      </c>
      <c r="H1003" s="10">
        <v>5000000</v>
      </c>
      <c r="I1003" s="10">
        <v>2565121</v>
      </c>
      <c r="J1003" s="10">
        <v>6000000</v>
      </c>
      <c r="K1003" s="10">
        <v>1910450</v>
      </c>
      <c r="L1003" s="10">
        <v>3000000</v>
      </c>
      <c r="M1003" s="10">
        <v>4881428</v>
      </c>
      <c r="N1003" s="10">
        <v>5000000</v>
      </c>
      <c r="O1003" s="10">
        <v>3269463</v>
      </c>
      <c r="P1003" s="10">
        <v>3000000</v>
      </c>
      <c r="Q1003" s="10">
        <v>6518402</v>
      </c>
      <c r="R1003" s="10">
        <v>3000000</v>
      </c>
      <c r="S1003" s="10">
        <v>2573064</v>
      </c>
      <c r="T1003" s="10">
        <v>3282072</v>
      </c>
      <c r="U1003" s="11">
        <v>1.1511227037864753</v>
      </c>
      <c r="V1003" s="10">
        <v>25000000</v>
      </c>
      <c r="W1003" s="10">
        <v>21717928</v>
      </c>
    </row>
    <row r="1004" spans="1:23" x14ac:dyDescent="0.25">
      <c r="A1004" s="9" t="s">
        <v>3400</v>
      </c>
      <c r="B1004" s="9" t="s">
        <v>3401</v>
      </c>
      <c r="C1004" s="9" t="s">
        <v>3428</v>
      </c>
      <c r="D1004" s="9">
        <v>26</v>
      </c>
      <c r="E1004" s="9" t="s">
        <v>3429</v>
      </c>
      <c r="F1004" s="9" t="s">
        <v>1439</v>
      </c>
      <c r="G1004" s="9" t="s">
        <v>3430</v>
      </c>
      <c r="H1004" s="10">
        <v>0</v>
      </c>
      <c r="I1004" s="10">
        <v>0</v>
      </c>
      <c r="J1004" s="10">
        <v>0</v>
      </c>
      <c r="K1004" s="10">
        <v>0</v>
      </c>
      <c r="L1004" s="10">
        <v>0</v>
      </c>
      <c r="M1004" s="10">
        <v>0</v>
      </c>
      <c r="N1004" s="10">
        <v>567682.92682926834</v>
      </c>
      <c r="O1004" s="10">
        <v>1973159</v>
      </c>
      <c r="P1004" s="10">
        <v>595731.70731707325</v>
      </c>
      <c r="Q1004" s="10">
        <v>7603730</v>
      </c>
      <c r="R1004" s="10">
        <v>2300000</v>
      </c>
      <c r="S1004" s="10">
        <v>8632861</v>
      </c>
      <c r="T1004" s="10">
        <v>-14746335.365853658</v>
      </c>
      <c r="U1004" s="11">
        <v>0.19019561686164507</v>
      </c>
      <c r="V1004" s="10">
        <v>3463414.6341463416</v>
      </c>
      <c r="W1004" s="10">
        <v>18209750</v>
      </c>
    </row>
    <row r="1005" spans="1:23" x14ac:dyDescent="0.25">
      <c r="A1005" s="9" t="s">
        <v>3431</v>
      </c>
      <c r="B1005" s="9" t="s">
        <v>3432</v>
      </c>
      <c r="C1005" s="9" t="s">
        <v>2151</v>
      </c>
      <c r="D1005" s="9">
        <v>28</v>
      </c>
      <c r="E1005" s="9" t="s">
        <v>3433</v>
      </c>
      <c r="F1005" s="9" t="s">
        <v>3434</v>
      </c>
      <c r="G1005" s="9" t="s">
        <v>3435</v>
      </c>
      <c r="H1005" s="10">
        <v>0</v>
      </c>
      <c r="I1005" s="10">
        <v>0</v>
      </c>
      <c r="J1005" s="10">
        <v>0</v>
      </c>
      <c r="K1005" s="10">
        <v>0</v>
      </c>
      <c r="L1005" s="10">
        <v>700000</v>
      </c>
      <c r="M1005" s="10">
        <v>1516080</v>
      </c>
      <c r="N1005" s="10">
        <v>750000</v>
      </c>
      <c r="O1005" s="10">
        <v>3142441</v>
      </c>
      <c r="P1005" s="10">
        <v>1700000</v>
      </c>
      <c r="Q1005" s="10">
        <v>1534611</v>
      </c>
      <c r="R1005" s="10">
        <v>1700000</v>
      </c>
      <c r="S1005" s="10">
        <v>1914094</v>
      </c>
      <c r="T1005" s="10">
        <v>-3257226</v>
      </c>
      <c r="U1005" s="11">
        <v>0.59823175029288689</v>
      </c>
      <c r="V1005" s="10">
        <v>4850000</v>
      </c>
      <c r="W1005" s="10">
        <v>8107226</v>
      </c>
    </row>
    <row r="1006" spans="1:23" x14ac:dyDescent="0.25">
      <c r="A1006" s="9" t="s">
        <v>2659</v>
      </c>
      <c r="B1006" s="9" t="s">
        <v>3436</v>
      </c>
      <c r="C1006" s="9" t="s">
        <v>3412</v>
      </c>
      <c r="D1006" s="9">
        <v>35</v>
      </c>
      <c r="E1006" s="9" t="s">
        <v>207</v>
      </c>
      <c r="F1006" s="9" t="s">
        <v>3437</v>
      </c>
      <c r="G1006" s="9" t="s">
        <v>3438</v>
      </c>
      <c r="H1006" s="10">
        <v>12000000</v>
      </c>
      <c r="I1006" s="10">
        <v>11774385</v>
      </c>
      <c r="J1006" s="10">
        <v>12000000</v>
      </c>
      <c r="K1006" s="10">
        <v>9820522</v>
      </c>
      <c r="L1006" s="10">
        <v>8000000</v>
      </c>
      <c r="M1006" s="10">
        <v>5227318</v>
      </c>
      <c r="N1006" s="10">
        <v>8000000</v>
      </c>
      <c r="O1006" s="10">
        <v>9858953</v>
      </c>
      <c r="P1006" s="10">
        <v>6000000</v>
      </c>
      <c r="Q1006" s="10">
        <v>3912284</v>
      </c>
      <c r="R1006" s="10">
        <v>6000000</v>
      </c>
      <c r="S1006" s="10">
        <v>6958572</v>
      </c>
      <c r="T1006" s="10">
        <v>4447966</v>
      </c>
      <c r="U1006" s="11">
        <v>1.0935389220154075</v>
      </c>
      <c r="V1006" s="10">
        <v>52000000</v>
      </c>
      <c r="W1006" s="10">
        <v>47552034</v>
      </c>
    </row>
    <row r="1007" spans="1:23" x14ac:dyDescent="0.25">
      <c r="A1007" s="9" t="s">
        <v>2659</v>
      </c>
      <c r="B1007" s="9" t="s">
        <v>3436</v>
      </c>
      <c r="C1007" s="9" t="s">
        <v>1617</v>
      </c>
      <c r="D1007" s="9">
        <v>34</v>
      </c>
      <c r="E1007" s="9" t="s">
        <v>85</v>
      </c>
      <c r="F1007" s="9" t="s">
        <v>3439</v>
      </c>
      <c r="G1007" s="9" t="s">
        <v>3440</v>
      </c>
      <c r="H1007" s="10">
        <v>3500000</v>
      </c>
      <c r="I1007" s="10">
        <v>7692662</v>
      </c>
      <c r="J1007" s="10">
        <v>7700000</v>
      </c>
      <c r="K1007" s="10">
        <v>6448110</v>
      </c>
      <c r="L1007" s="10">
        <v>5300000</v>
      </c>
      <c r="M1007" s="10">
        <v>3250113</v>
      </c>
      <c r="N1007" s="10">
        <v>7700000</v>
      </c>
      <c r="O1007" s="10">
        <v>770907</v>
      </c>
      <c r="P1007" s="10">
        <v>5300000</v>
      </c>
      <c r="Q1007" s="10">
        <v>0</v>
      </c>
      <c r="R1007" s="10">
        <v>7500000</v>
      </c>
      <c r="S1007" s="10">
        <v>0</v>
      </c>
      <c r="T1007" s="10">
        <v>18838208</v>
      </c>
      <c r="U1007" s="11">
        <v>2.0372439019233344</v>
      </c>
      <c r="V1007" s="10">
        <v>37000000</v>
      </c>
      <c r="W1007" s="10">
        <v>18161792</v>
      </c>
    </row>
    <row r="1008" spans="1:23" x14ac:dyDescent="0.25">
      <c r="A1008" s="9" t="s">
        <v>2659</v>
      </c>
      <c r="B1008" s="9" t="s">
        <v>3436</v>
      </c>
      <c r="C1008" s="9" t="s">
        <v>3441</v>
      </c>
      <c r="D1008" s="9">
        <v>34</v>
      </c>
      <c r="E1008" s="9" t="s">
        <v>1452</v>
      </c>
      <c r="F1008" s="9" t="s">
        <v>3442</v>
      </c>
      <c r="G1008" s="9" t="s">
        <v>3443</v>
      </c>
      <c r="H1008" s="10">
        <v>2000000</v>
      </c>
      <c r="I1008" s="10">
        <v>386373</v>
      </c>
      <c r="J1008" s="10">
        <v>2000000</v>
      </c>
      <c r="K1008" s="10">
        <v>1972489</v>
      </c>
      <c r="L1008" s="10">
        <v>0</v>
      </c>
      <c r="M1008" s="10">
        <v>0</v>
      </c>
      <c r="N1008" s="10">
        <v>0</v>
      </c>
      <c r="O1008" s="10">
        <v>0</v>
      </c>
      <c r="P1008" s="10">
        <v>0</v>
      </c>
      <c r="Q1008" s="10">
        <v>0</v>
      </c>
      <c r="R1008" s="10">
        <v>0</v>
      </c>
      <c r="S1008" s="10">
        <v>0</v>
      </c>
      <c r="T1008" s="10">
        <v>1641138</v>
      </c>
      <c r="U1008" s="11">
        <v>1.6957329424103658</v>
      </c>
      <c r="V1008" s="10">
        <v>4000000</v>
      </c>
      <c r="W1008" s="10">
        <v>2358862</v>
      </c>
    </row>
    <row r="1009" spans="1:23" x14ac:dyDescent="0.25">
      <c r="A1009" s="9" t="s">
        <v>2659</v>
      </c>
      <c r="B1009" s="9" t="s">
        <v>3436</v>
      </c>
      <c r="C1009" s="9" t="s">
        <v>3444</v>
      </c>
      <c r="D1009" s="9">
        <v>28</v>
      </c>
      <c r="E1009" s="9" t="s">
        <v>3445</v>
      </c>
      <c r="F1009" s="9" t="s">
        <v>3446</v>
      </c>
      <c r="G1009" s="9" t="s">
        <v>3447</v>
      </c>
      <c r="H1009" s="10">
        <v>0</v>
      </c>
      <c r="I1009" s="10">
        <v>0</v>
      </c>
      <c r="J1009" s="10">
        <v>0</v>
      </c>
      <c r="K1009" s="10">
        <v>0</v>
      </c>
      <c r="L1009" s="10">
        <v>0</v>
      </c>
      <c r="M1009" s="10">
        <v>0</v>
      </c>
      <c r="N1009" s="10">
        <v>425000</v>
      </c>
      <c r="O1009" s="10">
        <v>1211786</v>
      </c>
      <c r="P1009" s="10">
        <v>0</v>
      </c>
      <c r="Q1009" s="10">
        <v>0</v>
      </c>
      <c r="R1009" s="10">
        <v>0</v>
      </c>
      <c r="S1009" s="10">
        <v>0</v>
      </c>
      <c r="T1009" s="10">
        <v>-786786</v>
      </c>
      <c r="U1009" s="11">
        <v>0.35072199216693378</v>
      </c>
      <c r="V1009" s="10">
        <v>425000</v>
      </c>
      <c r="W1009" s="10">
        <v>1211786</v>
      </c>
    </row>
    <row r="1010" spans="1:23" x14ac:dyDescent="0.25">
      <c r="A1010" s="9" t="s">
        <v>2659</v>
      </c>
      <c r="B1010" s="9" t="s">
        <v>3436</v>
      </c>
      <c r="C1010" s="9" t="s">
        <v>3448</v>
      </c>
      <c r="D1010" s="9">
        <v>36</v>
      </c>
      <c r="E1010" s="9" t="s">
        <v>577</v>
      </c>
      <c r="F1010" s="9" t="s">
        <v>3449</v>
      </c>
      <c r="G1010" s="9" t="s">
        <v>3450</v>
      </c>
      <c r="H1010" s="10">
        <v>6000000</v>
      </c>
      <c r="I1010" s="10">
        <v>4495886</v>
      </c>
      <c r="J1010" s="10">
        <v>6000000</v>
      </c>
      <c r="K1010" s="10">
        <v>2363769</v>
      </c>
      <c r="L1010" s="10">
        <v>6000000</v>
      </c>
      <c r="M1010" s="10">
        <v>6407923</v>
      </c>
      <c r="N1010" s="10">
        <v>6000000</v>
      </c>
      <c r="O1010" s="10">
        <v>6022485</v>
      </c>
      <c r="P1010" s="10">
        <v>6000000</v>
      </c>
      <c r="Q1010" s="10">
        <v>5284301</v>
      </c>
      <c r="R1010" s="10">
        <v>3450000</v>
      </c>
      <c r="S1010" s="10">
        <v>2622482</v>
      </c>
      <c r="T1010" s="10">
        <v>6253154</v>
      </c>
      <c r="U1010" s="11">
        <v>1.2299220284587411</v>
      </c>
      <c r="V1010" s="10">
        <v>33450000</v>
      </c>
      <c r="W1010" s="10">
        <v>27196846</v>
      </c>
    </row>
    <row r="1011" spans="1:23" x14ac:dyDescent="0.25">
      <c r="A1011" s="9" t="s">
        <v>1196</v>
      </c>
      <c r="B1011" s="9" t="s">
        <v>3451</v>
      </c>
      <c r="C1011" s="9" t="s">
        <v>3452</v>
      </c>
      <c r="D1011" s="9">
        <v>25</v>
      </c>
      <c r="E1011" s="9" t="s">
        <v>923</v>
      </c>
      <c r="F1011" s="9" t="s">
        <v>3453</v>
      </c>
      <c r="G1011" s="9" t="s">
        <v>3454</v>
      </c>
      <c r="H1011" s="10">
        <v>0</v>
      </c>
      <c r="I1011" s="10">
        <v>0</v>
      </c>
      <c r="J1011" s="10">
        <v>0</v>
      </c>
      <c r="K1011" s="10">
        <v>0</v>
      </c>
      <c r="L1011" s="10">
        <v>0</v>
      </c>
      <c r="M1011" s="10">
        <v>0</v>
      </c>
      <c r="N1011" s="10">
        <v>0</v>
      </c>
      <c r="O1011" s="10">
        <v>0</v>
      </c>
      <c r="P1011" s="10">
        <v>0</v>
      </c>
      <c r="Q1011" s="10">
        <v>0</v>
      </c>
      <c r="R1011" s="10">
        <v>175000</v>
      </c>
      <c r="S1011" s="10">
        <v>538001</v>
      </c>
      <c r="T1011" s="10">
        <v>-363001</v>
      </c>
      <c r="U1011" s="11">
        <v>0.32527820580259142</v>
      </c>
      <c r="V1011" s="10">
        <v>175000</v>
      </c>
      <c r="W1011" s="10">
        <v>538001</v>
      </c>
    </row>
    <row r="1012" spans="1:23" x14ac:dyDescent="0.25">
      <c r="A1012" s="9" t="s">
        <v>1196</v>
      </c>
      <c r="B1012" s="9" t="s">
        <v>3451</v>
      </c>
      <c r="C1012" s="9" t="s">
        <v>1790</v>
      </c>
      <c r="D1012" s="9">
        <v>27</v>
      </c>
      <c r="E1012" s="9" t="s">
        <v>249</v>
      </c>
      <c r="F1012" s="9" t="s">
        <v>3455</v>
      </c>
      <c r="G1012" s="9" t="s">
        <v>3456</v>
      </c>
      <c r="H1012" s="10">
        <v>0</v>
      </c>
      <c r="I1012" s="10">
        <v>0</v>
      </c>
      <c r="J1012" s="10">
        <v>0</v>
      </c>
      <c r="K1012" s="10">
        <v>0</v>
      </c>
      <c r="L1012" s="10">
        <v>0</v>
      </c>
      <c r="M1012" s="10">
        <v>0</v>
      </c>
      <c r="N1012" s="10">
        <v>85000</v>
      </c>
      <c r="O1012" s="10">
        <v>88000</v>
      </c>
      <c r="P1012" s="10">
        <v>150000</v>
      </c>
      <c r="Q1012" s="10">
        <v>152620</v>
      </c>
      <c r="R1012" s="10">
        <v>325000</v>
      </c>
      <c r="S1012" s="10">
        <v>108368</v>
      </c>
      <c r="T1012" s="10">
        <v>211012</v>
      </c>
      <c r="U1012" s="11">
        <v>1.6046397010785471</v>
      </c>
      <c r="V1012" s="10">
        <v>560000</v>
      </c>
      <c r="W1012" s="10">
        <v>348988</v>
      </c>
    </row>
    <row r="1013" spans="1:23" x14ac:dyDescent="0.25">
      <c r="A1013" s="9" t="s">
        <v>1196</v>
      </c>
      <c r="B1013" s="9" t="s">
        <v>3451</v>
      </c>
      <c r="C1013" s="9" t="s">
        <v>3457</v>
      </c>
      <c r="D1013" s="9">
        <v>25</v>
      </c>
      <c r="E1013" s="9" t="s">
        <v>3458</v>
      </c>
      <c r="F1013" s="9" t="s">
        <v>3459</v>
      </c>
      <c r="G1013" s="9" t="s">
        <v>3460</v>
      </c>
      <c r="H1013" s="10">
        <v>0</v>
      </c>
      <c r="I1013" s="10">
        <v>0</v>
      </c>
      <c r="J1013" s="10">
        <v>0</v>
      </c>
      <c r="K1013" s="10">
        <v>0</v>
      </c>
      <c r="L1013" s="10">
        <v>0</v>
      </c>
      <c r="M1013" s="10">
        <v>0</v>
      </c>
      <c r="N1013" s="10">
        <v>0</v>
      </c>
      <c r="O1013" s="10">
        <v>0</v>
      </c>
      <c r="P1013" s="10">
        <v>0</v>
      </c>
      <c r="Q1013" s="10">
        <v>0</v>
      </c>
      <c r="R1013" s="10">
        <v>348963.41463414632</v>
      </c>
      <c r="S1013" s="10">
        <v>1183438</v>
      </c>
      <c r="T1013" s="10">
        <v>-834474.58536585374</v>
      </c>
      <c r="U1013" s="11">
        <v>0.29487257856697718</v>
      </c>
      <c r="V1013" s="10">
        <v>348963.41463414632</v>
      </c>
      <c r="W1013" s="10">
        <v>1183438</v>
      </c>
    </row>
    <row r="1014" spans="1:23" x14ac:dyDescent="0.25">
      <c r="A1014" s="9" t="s">
        <v>1196</v>
      </c>
      <c r="B1014" s="9" t="s">
        <v>3451</v>
      </c>
      <c r="C1014" s="9" t="s">
        <v>395</v>
      </c>
      <c r="D1014" s="9">
        <v>28</v>
      </c>
      <c r="E1014" s="9" t="s">
        <v>2348</v>
      </c>
      <c r="F1014" s="9" t="s">
        <v>1461</v>
      </c>
      <c r="G1014" s="9" t="s">
        <v>3461</v>
      </c>
      <c r="H1014" s="10">
        <v>0</v>
      </c>
      <c r="I1014" s="10">
        <v>0</v>
      </c>
      <c r="J1014" s="10">
        <v>7500000</v>
      </c>
      <c r="K1014" s="10">
        <v>7788409</v>
      </c>
      <c r="L1014" s="10">
        <v>8000000</v>
      </c>
      <c r="M1014" s="10">
        <v>5630707</v>
      </c>
      <c r="N1014" s="10">
        <v>7500000</v>
      </c>
      <c r="O1014" s="10">
        <v>9861473</v>
      </c>
      <c r="P1014" s="10">
        <v>5000000</v>
      </c>
      <c r="Q1014" s="10">
        <v>8544843</v>
      </c>
      <c r="R1014" s="10">
        <v>7500000</v>
      </c>
      <c r="S1014" s="10">
        <v>7156318</v>
      </c>
      <c r="T1014" s="10">
        <v>-3481750</v>
      </c>
      <c r="U1014" s="11">
        <v>0.91068256299422168</v>
      </c>
      <c r="V1014" s="10">
        <v>35500000</v>
      </c>
      <c r="W1014" s="10">
        <v>38981750</v>
      </c>
    </row>
    <row r="1015" spans="1:23" x14ac:dyDescent="0.25">
      <c r="A1015" s="9" t="s">
        <v>1196</v>
      </c>
      <c r="B1015" s="9" t="s">
        <v>3451</v>
      </c>
      <c r="C1015" s="9" t="s">
        <v>3462</v>
      </c>
      <c r="D1015" s="9">
        <v>30</v>
      </c>
      <c r="E1015" s="9" t="s">
        <v>1380</v>
      </c>
      <c r="F1015" s="9" t="s">
        <v>3463</v>
      </c>
      <c r="G1015" s="9" t="s">
        <v>3464</v>
      </c>
      <c r="H1015" s="10">
        <v>0</v>
      </c>
      <c r="I1015" s="10">
        <v>0</v>
      </c>
      <c r="J1015" s="10">
        <v>395000</v>
      </c>
      <c r="K1015" s="10">
        <v>171183</v>
      </c>
      <c r="L1015" s="10">
        <v>395000</v>
      </c>
      <c r="M1015" s="10">
        <v>63622</v>
      </c>
      <c r="N1015" s="10">
        <v>300000</v>
      </c>
      <c r="O1015" s="10">
        <v>967347</v>
      </c>
      <c r="P1015" s="10">
        <v>450000</v>
      </c>
      <c r="Q1015" s="10">
        <v>1659588</v>
      </c>
      <c r="R1015" s="10">
        <v>450000</v>
      </c>
      <c r="S1015" s="10">
        <v>546356</v>
      </c>
      <c r="T1015" s="10">
        <v>-1418096</v>
      </c>
      <c r="U1015" s="11">
        <v>0.58390373980075683</v>
      </c>
      <c r="V1015" s="10">
        <v>1990000</v>
      </c>
      <c r="W1015" s="10">
        <v>3408096</v>
      </c>
    </row>
    <row r="1016" spans="1:23" x14ac:dyDescent="0.25">
      <c r="A1016" s="9" t="s">
        <v>1196</v>
      </c>
      <c r="B1016" s="9" t="s">
        <v>3451</v>
      </c>
      <c r="C1016" s="9" t="s">
        <v>3465</v>
      </c>
      <c r="D1016" s="9">
        <v>27</v>
      </c>
      <c r="E1016" s="9" t="s">
        <v>46</v>
      </c>
      <c r="F1016" s="9" t="s">
        <v>3466</v>
      </c>
      <c r="G1016" s="9" t="s">
        <v>3467</v>
      </c>
      <c r="H1016" s="10">
        <v>0</v>
      </c>
      <c r="I1016" s="10">
        <v>0</v>
      </c>
      <c r="J1016" s="10">
        <v>0</v>
      </c>
      <c r="K1016" s="10">
        <v>0</v>
      </c>
      <c r="L1016" s="10">
        <v>0</v>
      </c>
      <c r="M1016" s="10">
        <v>0</v>
      </c>
      <c r="N1016" s="10">
        <v>734146.3414634146</v>
      </c>
      <c r="O1016" s="10">
        <v>-1073345</v>
      </c>
      <c r="P1016" s="10">
        <v>750000</v>
      </c>
      <c r="Q1016" s="10">
        <v>1010597</v>
      </c>
      <c r="R1016" s="10">
        <v>1100000</v>
      </c>
      <c r="S1016" s="10">
        <v>-186119</v>
      </c>
      <c r="T1016" s="10">
        <v>2833013.3414634145</v>
      </c>
      <c r="U1016" s="11">
        <v>-10.383644040645866</v>
      </c>
      <c r="V1016" s="10">
        <v>2584146.3414634145</v>
      </c>
      <c r="W1016" s="10">
        <v>-248867</v>
      </c>
    </row>
    <row r="1017" spans="1:23" x14ac:dyDescent="0.25">
      <c r="A1017" s="9" t="s">
        <v>1196</v>
      </c>
      <c r="B1017" s="9" t="s">
        <v>3451</v>
      </c>
      <c r="C1017" s="9" t="s">
        <v>1226</v>
      </c>
      <c r="D1017" s="9">
        <v>28</v>
      </c>
      <c r="E1017" s="9" t="s">
        <v>2313</v>
      </c>
      <c r="F1017" s="9" t="s">
        <v>977</v>
      </c>
      <c r="G1017" s="9" t="s">
        <v>3468</v>
      </c>
      <c r="H1017" s="10">
        <v>0</v>
      </c>
      <c r="I1017" s="10">
        <v>0</v>
      </c>
      <c r="J1017" s="10">
        <v>0</v>
      </c>
      <c r="K1017" s="10">
        <v>0</v>
      </c>
      <c r="L1017" s="10">
        <v>0</v>
      </c>
      <c r="M1017" s="10">
        <v>0</v>
      </c>
      <c r="N1017" s="10">
        <v>599390.24390243902</v>
      </c>
      <c r="O1017" s="10">
        <v>1366407</v>
      </c>
      <c r="P1017" s="10">
        <v>800000</v>
      </c>
      <c r="Q1017" s="10">
        <v>1043951</v>
      </c>
      <c r="R1017" s="10">
        <v>850000</v>
      </c>
      <c r="S1017" s="10">
        <v>4855373</v>
      </c>
      <c r="T1017" s="10">
        <v>-5016340.7560975607</v>
      </c>
      <c r="U1017" s="11">
        <v>0.30958897926477585</v>
      </c>
      <c r="V1017" s="10">
        <v>2249390.2439024393</v>
      </c>
      <c r="W1017" s="10">
        <v>7265731</v>
      </c>
    </row>
    <row r="1018" spans="1:23" x14ac:dyDescent="0.25">
      <c r="A1018" s="9" t="s">
        <v>1196</v>
      </c>
      <c r="B1018" s="9" t="s">
        <v>3451</v>
      </c>
      <c r="C1018" s="9" t="s">
        <v>3469</v>
      </c>
      <c r="D1018" s="9">
        <v>27</v>
      </c>
      <c r="E1018" s="9" t="s">
        <v>3470</v>
      </c>
      <c r="F1018" s="9" t="s">
        <v>3471</v>
      </c>
      <c r="G1018" s="9" t="s">
        <v>3472</v>
      </c>
      <c r="H1018" s="10">
        <v>0</v>
      </c>
      <c r="I1018" s="10">
        <v>0</v>
      </c>
      <c r="J1018" s="10">
        <v>0</v>
      </c>
      <c r="K1018" s="10">
        <v>0</v>
      </c>
      <c r="L1018" s="10">
        <v>0</v>
      </c>
      <c r="M1018" s="10">
        <v>0</v>
      </c>
      <c r="N1018" s="10">
        <v>589024.39024390245</v>
      </c>
      <c r="O1018" s="10">
        <v>441741</v>
      </c>
      <c r="P1018" s="10">
        <v>603658.53658536589</v>
      </c>
      <c r="Q1018" s="10">
        <v>1826386</v>
      </c>
      <c r="R1018" s="10">
        <v>646951.21951219509</v>
      </c>
      <c r="S1018" s="10">
        <v>2480200</v>
      </c>
      <c r="T1018" s="10">
        <v>-2908692.8536585364</v>
      </c>
      <c r="U1018" s="11">
        <v>0.38742785539864111</v>
      </c>
      <c r="V1018" s="10">
        <v>1839634.1463414633</v>
      </c>
      <c r="W1018" s="10">
        <v>4748327</v>
      </c>
    </row>
    <row r="1019" spans="1:23" x14ac:dyDescent="0.25">
      <c r="A1019" s="9" t="s">
        <v>1196</v>
      </c>
      <c r="B1019" s="9" t="s">
        <v>3451</v>
      </c>
      <c r="C1019" s="9" t="s">
        <v>3473</v>
      </c>
      <c r="D1019" s="9">
        <v>25</v>
      </c>
      <c r="E1019" s="9" t="s">
        <v>26</v>
      </c>
      <c r="F1019" s="9" t="s">
        <v>3474</v>
      </c>
      <c r="G1019" s="9" t="s">
        <v>3475</v>
      </c>
      <c r="H1019" s="10">
        <v>0</v>
      </c>
      <c r="I1019" s="10">
        <v>0</v>
      </c>
      <c r="J1019" s="10">
        <v>0</v>
      </c>
      <c r="K1019" s="10">
        <v>0</v>
      </c>
      <c r="L1019" s="10">
        <v>0</v>
      </c>
      <c r="M1019" s="10">
        <v>0</v>
      </c>
      <c r="N1019" s="10">
        <v>0</v>
      </c>
      <c r="O1019" s="10">
        <v>0</v>
      </c>
      <c r="P1019" s="10">
        <v>0</v>
      </c>
      <c r="Q1019" s="10">
        <v>0</v>
      </c>
      <c r="R1019" s="10">
        <v>82500</v>
      </c>
      <c r="S1019" s="10">
        <v>183190</v>
      </c>
      <c r="T1019" s="10">
        <v>-100690</v>
      </c>
      <c r="U1019" s="11">
        <v>0.45035209345488292</v>
      </c>
      <c r="V1019" s="10">
        <v>82500</v>
      </c>
      <c r="W1019" s="10">
        <v>183190</v>
      </c>
    </row>
    <row r="1020" spans="1:23" x14ac:dyDescent="0.25">
      <c r="A1020" s="9" t="s">
        <v>1196</v>
      </c>
      <c r="B1020" s="9" t="s">
        <v>3451</v>
      </c>
      <c r="C1020" s="9" t="s">
        <v>1633</v>
      </c>
      <c r="D1020" s="9">
        <v>31</v>
      </c>
      <c r="E1020" s="9" t="s">
        <v>61</v>
      </c>
      <c r="F1020" s="9" t="s">
        <v>3476</v>
      </c>
      <c r="G1020" s="9" t="s">
        <v>3477</v>
      </c>
      <c r="H1020" s="10">
        <v>407317.07317073166</v>
      </c>
      <c r="I1020" s="10">
        <v>732965</v>
      </c>
      <c r="J1020" s="10">
        <v>478048.78048780491</v>
      </c>
      <c r="K1020" s="10">
        <v>391640</v>
      </c>
      <c r="L1020" s="10">
        <v>495121.95121951215</v>
      </c>
      <c r="M1020" s="10">
        <v>2114883</v>
      </c>
      <c r="N1020" s="10">
        <v>530487.80487804883</v>
      </c>
      <c r="O1020" s="10">
        <v>346027</v>
      </c>
      <c r="P1020" s="10">
        <v>574390.24390243902</v>
      </c>
      <c r="Q1020" s="10">
        <v>558848</v>
      </c>
      <c r="R1020" s="10">
        <v>584756.09756097558</v>
      </c>
      <c r="S1020" s="10">
        <v>1138717</v>
      </c>
      <c r="T1020" s="10">
        <v>-2212958.0487804879</v>
      </c>
      <c r="U1020" s="11">
        <v>0.58112350205174101</v>
      </c>
      <c r="V1020" s="10">
        <v>3070121.9512195121</v>
      </c>
      <c r="W1020" s="10">
        <v>5283080</v>
      </c>
    </row>
    <row r="1021" spans="1:23" x14ac:dyDescent="0.25">
      <c r="A1021" s="9" t="s">
        <v>1196</v>
      </c>
      <c r="B1021" s="9" t="s">
        <v>3451</v>
      </c>
      <c r="C1021" s="9" t="s">
        <v>3478</v>
      </c>
      <c r="D1021" s="9">
        <v>28</v>
      </c>
      <c r="E1021" s="9" t="s">
        <v>1438</v>
      </c>
      <c r="F1021" s="9" t="s">
        <v>3479</v>
      </c>
      <c r="G1021" s="9" t="s">
        <v>3480</v>
      </c>
      <c r="H1021" s="10">
        <v>0</v>
      </c>
      <c r="I1021" s="10">
        <v>0</v>
      </c>
      <c r="J1021" s="10">
        <v>0</v>
      </c>
      <c r="K1021" s="10">
        <v>0</v>
      </c>
      <c r="L1021" s="10">
        <v>0</v>
      </c>
      <c r="M1021" s="10">
        <v>0</v>
      </c>
      <c r="N1021" s="10">
        <v>100000</v>
      </c>
      <c r="O1021" s="10">
        <v>394158</v>
      </c>
      <c r="P1021" s="10">
        <v>125000</v>
      </c>
      <c r="Q1021" s="10">
        <v>391570</v>
      </c>
      <c r="R1021" s="10">
        <v>175000</v>
      </c>
      <c r="S1021" s="10">
        <v>471100</v>
      </c>
      <c r="T1021" s="10">
        <v>-856828</v>
      </c>
      <c r="U1021" s="11">
        <v>0.31826152822820625</v>
      </c>
      <c r="V1021" s="10">
        <v>400000</v>
      </c>
      <c r="W1021" s="10">
        <v>1256828</v>
      </c>
    </row>
    <row r="1022" spans="1:23" x14ac:dyDescent="0.25">
      <c r="A1022" s="9" t="s">
        <v>1196</v>
      </c>
      <c r="B1022" s="9" t="s">
        <v>3451</v>
      </c>
      <c r="C1022" s="9" t="s">
        <v>3481</v>
      </c>
      <c r="D1022" s="9">
        <v>26</v>
      </c>
      <c r="E1022" s="9" t="s">
        <v>3482</v>
      </c>
      <c r="F1022" s="9" t="s">
        <v>3483</v>
      </c>
      <c r="G1022" s="9" t="s">
        <v>3484</v>
      </c>
      <c r="H1022" s="10">
        <v>0</v>
      </c>
      <c r="I1022" s="10">
        <v>0</v>
      </c>
      <c r="J1022" s="10">
        <v>0</v>
      </c>
      <c r="K1022" s="10">
        <v>0</v>
      </c>
      <c r="L1022" s="10">
        <v>0</v>
      </c>
      <c r="M1022" s="10">
        <v>0</v>
      </c>
      <c r="N1022" s="10">
        <v>0</v>
      </c>
      <c r="O1022" s="10">
        <v>0</v>
      </c>
      <c r="P1022" s="10">
        <v>130243.90243902439</v>
      </c>
      <c r="Q1022" s="10">
        <v>405456</v>
      </c>
      <c r="R1022" s="10">
        <v>178719.51219512193</v>
      </c>
      <c r="S1022" s="10">
        <v>177373</v>
      </c>
      <c r="T1022" s="10">
        <v>-273865.58536585368</v>
      </c>
      <c r="U1022" s="11">
        <v>0.53010988580552154</v>
      </c>
      <c r="V1022" s="10">
        <v>308963.41463414632</v>
      </c>
      <c r="W1022" s="10">
        <v>582829</v>
      </c>
    </row>
    <row r="1023" spans="1:23" x14ac:dyDescent="0.25">
      <c r="A1023" s="9" t="s">
        <v>1196</v>
      </c>
      <c r="B1023" s="9" t="s">
        <v>3451</v>
      </c>
      <c r="C1023" s="9" t="s">
        <v>3485</v>
      </c>
      <c r="D1023" s="9">
        <v>29</v>
      </c>
      <c r="E1023" s="9" t="s">
        <v>38</v>
      </c>
      <c r="F1023" s="9" t="s">
        <v>3486</v>
      </c>
      <c r="G1023" s="9" t="s">
        <v>3487</v>
      </c>
      <c r="H1023" s="10">
        <v>0</v>
      </c>
      <c r="I1023" s="10">
        <v>0</v>
      </c>
      <c r="J1023" s="10">
        <v>373536.58536585368</v>
      </c>
      <c r="K1023" s="10">
        <v>325439</v>
      </c>
      <c r="L1023" s="10">
        <v>750000</v>
      </c>
      <c r="M1023" s="10">
        <v>9042196</v>
      </c>
      <c r="N1023" s="10">
        <v>2500000</v>
      </c>
      <c r="O1023" s="10">
        <v>2386425</v>
      </c>
      <c r="P1023" s="10">
        <v>3500000</v>
      </c>
      <c r="Q1023" s="10">
        <v>550926</v>
      </c>
      <c r="R1023" s="10">
        <v>1500000</v>
      </c>
      <c r="S1023" s="10">
        <v>1878029</v>
      </c>
      <c r="T1023" s="10">
        <v>-5559478.4146341458</v>
      </c>
      <c r="U1023" s="11">
        <v>0.60801857611839616</v>
      </c>
      <c r="V1023" s="10">
        <v>8623536.5853658542</v>
      </c>
      <c r="W1023" s="10">
        <v>14183015</v>
      </c>
    </row>
    <row r="1024" spans="1:23" x14ac:dyDescent="0.25">
      <c r="A1024" s="9" t="s">
        <v>1196</v>
      </c>
      <c r="B1024" s="9" t="s">
        <v>3451</v>
      </c>
      <c r="C1024" s="9" t="s">
        <v>3347</v>
      </c>
      <c r="D1024" s="9">
        <v>26</v>
      </c>
      <c r="E1024" s="9" t="s">
        <v>646</v>
      </c>
      <c r="F1024" s="9" t="s">
        <v>491</v>
      </c>
      <c r="G1024" s="9" t="s">
        <v>3488</v>
      </c>
      <c r="H1024" s="10">
        <v>0</v>
      </c>
      <c r="I1024" s="10">
        <v>0</v>
      </c>
      <c r="J1024" s="10">
        <v>0</v>
      </c>
      <c r="K1024" s="10">
        <v>0</v>
      </c>
      <c r="L1024" s="10">
        <v>874125</v>
      </c>
      <c r="M1024" s="10">
        <v>-275753</v>
      </c>
      <c r="N1024" s="10">
        <v>1000000</v>
      </c>
      <c r="O1024" s="10">
        <v>729643</v>
      </c>
      <c r="P1024" s="10">
        <v>1400000</v>
      </c>
      <c r="Q1024" s="10">
        <v>0</v>
      </c>
      <c r="R1024" s="10">
        <v>0</v>
      </c>
      <c r="S1024" s="10">
        <v>0</v>
      </c>
      <c r="T1024" s="10">
        <v>2820235</v>
      </c>
      <c r="U1024" s="11">
        <v>7.2134768335940427</v>
      </c>
      <c r="V1024" s="10">
        <v>3274125</v>
      </c>
      <c r="W1024" s="10">
        <v>453890</v>
      </c>
    </row>
    <row r="1025" spans="1:23" x14ac:dyDescent="0.25">
      <c r="A1025" s="9" t="s">
        <v>1196</v>
      </c>
      <c r="B1025" s="9" t="s">
        <v>3451</v>
      </c>
      <c r="C1025" s="9" t="s">
        <v>3489</v>
      </c>
      <c r="D1025" s="9">
        <v>27</v>
      </c>
      <c r="E1025" s="9" t="s">
        <v>1166</v>
      </c>
      <c r="F1025" s="9" t="s">
        <v>3490</v>
      </c>
      <c r="G1025" s="9" t="s">
        <v>3491</v>
      </c>
      <c r="H1025" s="10">
        <v>0</v>
      </c>
      <c r="I1025" s="10">
        <v>0</v>
      </c>
      <c r="J1025" s="10">
        <v>0</v>
      </c>
      <c r="K1025" s="10">
        <v>0</v>
      </c>
      <c r="L1025" s="10">
        <v>0</v>
      </c>
      <c r="M1025" s="10">
        <v>0</v>
      </c>
      <c r="N1025" s="10">
        <v>75000</v>
      </c>
      <c r="O1025" s="10">
        <v>379120</v>
      </c>
      <c r="P1025" s="10">
        <v>0</v>
      </c>
      <c r="Q1025" s="10">
        <v>0</v>
      </c>
      <c r="R1025" s="10">
        <v>0</v>
      </c>
      <c r="S1025" s="10">
        <v>0</v>
      </c>
      <c r="T1025" s="10">
        <v>-304120</v>
      </c>
      <c r="U1025" s="11">
        <v>0.19782654568474362</v>
      </c>
      <c r="V1025" s="10">
        <v>75000</v>
      </c>
      <c r="W1025" s="10">
        <v>379120</v>
      </c>
    </row>
    <row r="1026" spans="1:23" x14ac:dyDescent="0.25">
      <c r="A1026" s="9" t="s">
        <v>1196</v>
      </c>
      <c r="B1026" s="9" t="s">
        <v>3451</v>
      </c>
      <c r="C1026" s="9" t="s">
        <v>3492</v>
      </c>
      <c r="D1026" s="9">
        <v>29</v>
      </c>
      <c r="E1026" s="9" t="s">
        <v>308</v>
      </c>
      <c r="F1026" s="9" t="s">
        <v>2923</v>
      </c>
      <c r="G1026" s="9" t="s">
        <v>3493</v>
      </c>
      <c r="H1026" s="10">
        <v>0</v>
      </c>
      <c r="I1026" s="10">
        <v>0</v>
      </c>
      <c r="J1026" s="10">
        <v>693902.4390243903</v>
      </c>
      <c r="K1026" s="10">
        <v>4205062</v>
      </c>
      <c r="L1026" s="10">
        <v>700000</v>
      </c>
      <c r="M1026" s="10">
        <v>1676960</v>
      </c>
      <c r="N1026" s="10">
        <v>2000000</v>
      </c>
      <c r="O1026" s="10">
        <v>4933927</v>
      </c>
      <c r="P1026" s="10">
        <v>3250000</v>
      </c>
      <c r="Q1026" s="10">
        <v>5080017</v>
      </c>
      <c r="R1026" s="10">
        <v>4200000</v>
      </c>
      <c r="S1026" s="10">
        <v>5652307</v>
      </c>
      <c r="T1026" s="10">
        <v>-10704370.560975609</v>
      </c>
      <c r="U1026" s="11">
        <v>0.50323765802597686</v>
      </c>
      <c r="V1026" s="10">
        <v>10843902.439024391</v>
      </c>
      <c r="W1026" s="10">
        <v>21548273</v>
      </c>
    </row>
    <row r="1027" spans="1:23" x14ac:dyDescent="0.25">
      <c r="A1027" s="9" t="s">
        <v>1196</v>
      </c>
      <c r="B1027" s="9" t="s">
        <v>3451</v>
      </c>
      <c r="C1027" s="9" t="s">
        <v>3494</v>
      </c>
      <c r="D1027" s="9">
        <v>25</v>
      </c>
      <c r="E1027" s="9" t="s">
        <v>46</v>
      </c>
      <c r="F1027" s="9" t="s">
        <v>3495</v>
      </c>
      <c r="G1027" s="9" t="s">
        <v>3496</v>
      </c>
      <c r="H1027" s="10">
        <v>0</v>
      </c>
      <c r="I1027" s="10">
        <v>0</v>
      </c>
      <c r="J1027" s="10">
        <v>0</v>
      </c>
      <c r="K1027" s="10">
        <v>0</v>
      </c>
      <c r="L1027" s="10">
        <v>0</v>
      </c>
      <c r="M1027" s="10">
        <v>0</v>
      </c>
      <c r="N1027" s="10">
        <v>0</v>
      </c>
      <c r="O1027" s="10">
        <v>0</v>
      </c>
      <c r="P1027" s="10">
        <v>0</v>
      </c>
      <c r="Q1027" s="10">
        <v>0</v>
      </c>
      <c r="R1027" s="10">
        <v>108231.70731707317</v>
      </c>
      <c r="S1027" s="10">
        <v>190847</v>
      </c>
      <c r="T1027" s="10">
        <v>-82615.292682926825</v>
      </c>
      <c r="U1027" s="11">
        <v>0.56711243727736449</v>
      </c>
      <c r="V1027" s="10">
        <v>108231.70731707317</v>
      </c>
      <c r="W1027" s="10">
        <v>190847</v>
      </c>
    </row>
    <row r="1028" spans="1:23" x14ac:dyDescent="0.25">
      <c r="A1028" s="9" t="s">
        <v>1196</v>
      </c>
      <c r="B1028" s="9" t="s">
        <v>3451</v>
      </c>
      <c r="C1028" s="9" t="s">
        <v>2438</v>
      </c>
      <c r="D1028" s="9">
        <v>29</v>
      </c>
      <c r="E1028" s="9" t="s">
        <v>3042</v>
      </c>
      <c r="F1028" s="9" t="s">
        <v>3497</v>
      </c>
      <c r="G1028" s="9" t="s">
        <v>3498</v>
      </c>
      <c r="H1028" s="10">
        <v>0</v>
      </c>
      <c r="I1028" s="10">
        <v>0</v>
      </c>
      <c r="J1028" s="10">
        <v>0</v>
      </c>
      <c r="K1028" s="10">
        <v>0</v>
      </c>
      <c r="L1028" s="10">
        <v>0</v>
      </c>
      <c r="M1028" s="10">
        <v>0</v>
      </c>
      <c r="N1028" s="10">
        <v>175000</v>
      </c>
      <c r="O1028" s="10">
        <v>1071636</v>
      </c>
      <c r="P1028" s="10">
        <v>275000</v>
      </c>
      <c r="Q1028" s="10">
        <v>518687</v>
      </c>
      <c r="R1028" s="10">
        <v>400000</v>
      </c>
      <c r="S1028" s="10">
        <v>181440</v>
      </c>
      <c r="T1028" s="10">
        <v>-921763</v>
      </c>
      <c r="U1028" s="11">
        <v>0.47974813787171311</v>
      </c>
      <c r="V1028" s="10">
        <v>850000</v>
      </c>
      <c r="W1028" s="10">
        <v>1771763</v>
      </c>
    </row>
    <row r="1029" spans="1:23" x14ac:dyDescent="0.25">
      <c r="A1029" s="9" t="s">
        <v>1196</v>
      </c>
      <c r="B1029" s="9" t="s">
        <v>3451</v>
      </c>
      <c r="C1029" s="9" t="s">
        <v>3499</v>
      </c>
      <c r="D1029" s="9">
        <v>26</v>
      </c>
      <c r="E1029" s="9" t="s">
        <v>34</v>
      </c>
      <c r="F1029" s="9" t="s">
        <v>227</v>
      </c>
      <c r="G1029" s="9" t="s">
        <v>3500</v>
      </c>
      <c r="H1029" s="10">
        <v>0</v>
      </c>
      <c r="I1029" s="10">
        <v>0</v>
      </c>
      <c r="J1029" s="10">
        <v>0</v>
      </c>
      <c r="K1029" s="10">
        <v>0</v>
      </c>
      <c r="L1029" s="10">
        <v>0</v>
      </c>
      <c r="M1029" s="10">
        <v>0</v>
      </c>
      <c r="N1029" s="10">
        <v>0</v>
      </c>
      <c r="O1029" s="10">
        <v>0</v>
      </c>
      <c r="P1029" s="10">
        <v>0</v>
      </c>
      <c r="Q1029" s="10">
        <v>0</v>
      </c>
      <c r="R1029" s="10">
        <v>115000</v>
      </c>
      <c r="S1029" s="10">
        <v>274840</v>
      </c>
      <c r="T1029" s="10">
        <v>-159840</v>
      </c>
      <c r="U1029" s="11">
        <v>0.41842526560908166</v>
      </c>
      <c r="V1029" s="10">
        <v>115000</v>
      </c>
      <c r="W1029" s="10">
        <v>274840</v>
      </c>
    </row>
    <row r="1030" spans="1:23" x14ac:dyDescent="0.25">
      <c r="A1030" s="9" t="s">
        <v>1196</v>
      </c>
      <c r="B1030" s="9" t="s">
        <v>3451</v>
      </c>
      <c r="C1030" s="9" t="s">
        <v>1698</v>
      </c>
      <c r="D1030" s="9">
        <v>28</v>
      </c>
      <c r="E1030" s="9" t="s">
        <v>3501</v>
      </c>
      <c r="F1030" s="9" t="s">
        <v>1676</v>
      </c>
      <c r="G1030" s="9" t="s">
        <v>3502</v>
      </c>
      <c r="H1030" s="10">
        <v>0</v>
      </c>
      <c r="I1030" s="10">
        <v>0</v>
      </c>
      <c r="J1030" s="10">
        <v>0</v>
      </c>
      <c r="K1030" s="10">
        <v>0</v>
      </c>
      <c r="L1030" s="10">
        <v>0</v>
      </c>
      <c r="M1030" s="10">
        <v>0</v>
      </c>
      <c r="N1030" s="10">
        <v>150000</v>
      </c>
      <c r="O1030" s="10">
        <v>144720</v>
      </c>
      <c r="P1030" s="10">
        <v>0</v>
      </c>
      <c r="Q1030" s="10">
        <v>0</v>
      </c>
      <c r="R1030" s="10">
        <v>0</v>
      </c>
      <c r="S1030" s="10">
        <v>0</v>
      </c>
      <c r="T1030" s="10">
        <v>5280</v>
      </c>
      <c r="U1030" s="11">
        <v>1.0364842454394694</v>
      </c>
      <c r="V1030" s="10">
        <v>150000</v>
      </c>
      <c r="W1030" s="10">
        <v>144720</v>
      </c>
    </row>
    <row r="1031" spans="1:23" x14ac:dyDescent="0.25">
      <c r="A1031" s="9" t="s">
        <v>1196</v>
      </c>
      <c r="B1031" s="9" t="s">
        <v>3503</v>
      </c>
      <c r="C1031" s="9" t="s">
        <v>3504</v>
      </c>
      <c r="D1031" s="9">
        <v>24</v>
      </c>
      <c r="E1031" s="9" t="s">
        <v>2443</v>
      </c>
      <c r="F1031" s="9" t="s">
        <v>3505</v>
      </c>
      <c r="G1031" s="9" t="s">
        <v>3506</v>
      </c>
      <c r="H1031" s="10">
        <v>0</v>
      </c>
      <c r="I1031" s="10">
        <v>0</v>
      </c>
      <c r="J1031" s="10">
        <v>0</v>
      </c>
      <c r="K1031" s="10">
        <v>0</v>
      </c>
      <c r="L1031" s="10">
        <v>0</v>
      </c>
      <c r="M1031" s="10">
        <v>0</v>
      </c>
      <c r="N1031" s="10">
        <v>0</v>
      </c>
      <c r="O1031" s="10">
        <v>0</v>
      </c>
      <c r="P1031" s="10">
        <v>0</v>
      </c>
      <c r="Q1031" s="10">
        <v>0</v>
      </c>
      <c r="R1031" s="10">
        <v>825000</v>
      </c>
      <c r="S1031" s="10">
        <v>3219927</v>
      </c>
      <c r="T1031" s="10">
        <v>-2394927</v>
      </c>
      <c r="U1031" s="11">
        <v>0.25621698877024229</v>
      </c>
      <c r="V1031" s="10">
        <v>825000</v>
      </c>
      <c r="W1031" s="10">
        <v>3219927</v>
      </c>
    </row>
    <row r="1032" spans="1:23" x14ac:dyDescent="0.25">
      <c r="A1032" s="9" t="s">
        <v>3507</v>
      </c>
      <c r="B1032" s="9" t="s">
        <v>3508</v>
      </c>
      <c r="C1032" s="9" t="s">
        <v>3509</v>
      </c>
      <c r="D1032" s="9">
        <v>28</v>
      </c>
      <c r="E1032" s="9" t="s">
        <v>26</v>
      </c>
      <c r="F1032" s="9" t="s">
        <v>3510</v>
      </c>
      <c r="G1032" s="9" t="s">
        <v>3511</v>
      </c>
      <c r="H1032" s="10">
        <v>0</v>
      </c>
      <c r="I1032" s="10">
        <v>0</v>
      </c>
      <c r="J1032" s="10">
        <v>0</v>
      </c>
      <c r="K1032" s="10">
        <v>0</v>
      </c>
      <c r="L1032" s="10">
        <v>2500000</v>
      </c>
      <c r="M1032" s="10">
        <v>1949203</v>
      </c>
      <c r="N1032" s="10">
        <v>4850000</v>
      </c>
      <c r="O1032" s="10">
        <v>5833865</v>
      </c>
      <c r="P1032" s="10">
        <v>4000000</v>
      </c>
      <c r="Q1032" s="10">
        <v>9254372</v>
      </c>
      <c r="R1032" s="10">
        <v>4000000</v>
      </c>
      <c r="S1032" s="10">
        <v>5890448</v>
      </c>
      <c r="T1032" s="10">
        <v>-7577888</v>
      </c>
      <c r="U1032" s="11">
        <v>0.66949036038557064</v>
      </c>
      <c r="V1032" s="10">
        <v>15350000</v>
      </c>
      <c r="W1032" s="10">
        <v>22927888</v>
      </c>
    </row>
    <row r="1033" spans="1:23" x14ac:dyDescent="0.25">
      <c r="A1033" s="9" t="s">
        <v>3507</v>
      </c>
      <c r="B1033" s="9" t="s">
        <v>3508</v>
      </c>
      <c r="C1033" s="9" t="s">
        <v>3512</v>
      </c>
      <c r="D1033" s="9">
        <v>31</v>
      </c>
      <c r="E1033" s="9" t="s">
        <v>85</v>
      </c>
      <c r="F1033" s="9" t="s">
        <v>1339</v>
      </c>
      <c r="G1033" s="9" t="s">
        <v>3513</v>
      </c>
      <c r="H1033" s="10">
        <v>2825000</v>
      </c>
      <c r="I1033" s="10">
        <v>4551739</v>
      </c>
      <c r="J1033" s="10">
        <v>4500000</v>
      </c>
      <c r="K1033" s="10">
        <v>1535905</v>
      </c>
      <c r="L1033" s="10">
        <v>4700000</v>
      </c>
      <c r="M1033" s="10">
        <v>1904173</v>
      </c>
      <c r="N1033" s="10">
        <v>2000000</v>
      </c>
      <c r="O1033" s="10">
        <v>749528</v>
      </c>
      <c r="P1033" s="10">
        <v>750000</v>
      </c>
      <c r="Q1033" s="10">
        <v>206121</v>
      </c>
      <c r="R1033" s="10">
        <v>0</v>
      </c>
      <c r="S1033" s="10">
        <v>0</v>
      </c>
      <c r="T1033" s="10">
        <v>5827534</v>
      </c>
      <c r="U1033" s="11">
        <v>1.6513055204680298</v>
      </c>
      <c r="V1033" s="10">
        <v>14775000</v>
      </c>
      <c r="W1033" s="10">
        <v>8947466</v>
      </c>
    </row>
    <row r="1034" spans="1:23" x14ac:dyDescent="0.25">
      <c r="A1034" s="9" t="s">
        <v>3507</v>
      </c>
      <c r="B1034" s="9" t="s">
        <v>3508</v>
      </c>
      <c r="C1034" s="9" t="s">
        <v>3514</v>
      </c>
      <c r="D1034" s="9">
        <v>31</v>
      </c>
      <c r="E1034" s="9" t="s">
        <v>85</v>
      </c>
      <c r="F1034" s="9" t="s">
        <v>3515</v>
      </c>
      <c r="G1034" s="9" t="s">
        <v>3516</v>
      </c>
      <c r="H1034" s="10">
        <v>6000000</v>
      </c>
      <c r="I1034" s="10">
        <v>6242323</v>
      </c>
      <c r="J1034" s="10">
        <v>6000000</v>
      </c>
      <c r="K1034" s="10">
        <v>7793004</v>
      </c>
      <c r="L1034" s="10">
        <v>6000000</v>
      </c>
      <c r="M1034" s="10">
        <v>4158097</v>
      </c>
      <c r="N1034" s="10">
        <v>5000000</v>
      </c>
      <c r="O1034" s="10">
        <v>6822196</v>
      </c>
      <c r="P1034" s="10">
        <v>5250000</v>
      </c>
      <c r="Q1034" s="10">
        <v>12642354</v>
      </c>
      <c r="R1034" s="10">
        <v>6250000</v>
      </c>
      <c r="S1034" s="10">
        <v>9538385</v>
      </c>
      <c r="T1034" s="10">
        <v>-12696359</v>
      </c>
      <c r="U1034" s="11">
        <v>0.73098859172589992</v>
      </c>
      <c r="V1034" s="10">
        <v>34500000</v>
      </c>
      <c r="W1034" s="10">
        <v>47196359</v>
      </c>
    </row>
    <row r="1035" spans="1:23" x14ac:dyDescent="0.25">
      <c r="A1035" s="9" t="s">
        <v>3507</v>
      </c>
      <c r="B1035" s="9" t="s">
        <v>3508</v>
      </c>
      <c r="C1035" s="9" t="s">
        <v>3517</v>
      </c>
      <c r="D1035" s="9">
        <v>31</v>
      </c>
      <c r="E1035" s="9" t="s">
        <v>3518</v>
      </c>
      <c r="F1035" s="9" t="s">
        <v>3519</v>
      </c>
      <c r="G1035" s="9" t="s">
        <v>3520</v>
      </c>
      <c r="H1035" s="10">
        <v>1100000</v>
      </c>
      <c r="I1035" s="10">
        <v>1762951</v>
      </c>
      <c r="J1035" s="10">
        <v>108414.63414634144</v>
      </c>
      <c r="K1035" s="10">
        <v>152279</v>
      </c>
      <c r="L1035" s="10">
        <v>441768.29268292681</v>
      </c>
      <c r="M1035" s="10">
        <v>98320</v>
      </c>
      <c r="N1035" s="10">
        <v>374390.24390243902</v>
      </c>
      <c r="O1035" s="10">
        <v>1098046</v>
      </c>
      <c r="P1035" s="10">
        <v>280487.80487804877</v>
      </c>
      <c r="Q1035" s="10">
        <v>229421</v>
      </c>
      <c r="R1035" s="10">
        <v>352439.02439024387</v>
      </c>
      <c r="S1035" s="10">
        <v>416025</v>
      </c>
      <c r="T1035" s="10">
        <v>-1099542</v>
      </c>
      <c r="U1035" s="11">
        <v>0.70733837950174627</v>
      </c>
      <c r="V1035" s="10">
        <v>2657500</v>
      </c>
      <c r="W1035" s="10">
        <v>3757042</v>
      </c>
    </row>
    <row r="1036" spans="1:23" x14ac:dyDescent="0.25">
      <c r="A1036" s="9" t="s">
        <v>3521</v>
      </c>
      <c r="B1036" s="9" t="s">
        <v>3522</v>
      </c>
      <c r="C1036" s="9" t="s">
        <v>3523</v>
      </c>
      <c r="D1036" s="9">
        <v>29</v>
      </c>
      <c r="E1036" s="9" t="s">
        <v>180</v>
      </c>
      <c r="F1036" s="9" t="s">
        <v>3524</v>
      </c>
      <c r="G1036" s="9" t="s">
        <v>3525</v>
      </c>
      <c r="H1036" s="10">
        <v>0</v>
      </c>
      <c r="I1036" s="10">
        <v>0</v>
      </c>
      <c r="J1036" s="10">
        <v>0</v>
      </c>
      <c r="K1036" s="10">
        <v>0</v>
      </c>
      <c r="L1036" s="10">
        <v>900000</v>
      </c>
      <c r="M1036" s="10">
        <v>3777442</v>
      </c>
      <c r="N1036" s="10">
        <v>900000</v>
      </c>
      <c r="O1036" s="10">
        <v>1215516</v>
      </c>
      <c r="P1036" s="10">
        <v>2000000</v>
      </c>
      <c r="Q1036" s="10">
        <v>1445581</v>
      </c>
      <c r="R1036" s="10">
        <v>2250000</v>
      </c>
      <c r="S1036" s="10">
        <v>4110464</v>
      </c>
      <c r="T1036" s="10">
        <v>-4499003</v>
      </c>
      <c r="U1036" s="11">
        <v>0.5735139140637272</v>
      </c>
      <c r="V1036" s="10">
        <v>6050000</v>
      </c>
      <c r="W1036" s="10">
        <v>10549003</v>
      </c>
    </row>
    <row r="1037" spans="1:23" x14ac:dyDescent="0.25">
      <c r="A1037" s="9" t="s">
        <v>3521</v>
      </c>
      <c r="B1037" s="9" t="s">
        <v>3522</v>
      </c>
      <c r="C1037" s="9" t="s">
        <v>3526</v>
      </c>
      <c r="D1037" s="9">
        <v>30</v>
      </c>
      <c r="E1037" s="9" t="s">
        <v>249</v>
      </c>
      <c r="F1037" s="9" t="s">
        <v>3527</v>
      </c>
      <c r="G1037" s="9" t="s">
        <v>3528</v>
      </c>
      <c r="H1037" s="10">
        <v>135000</v>
      </c>
      <c r="I1037" s="10">
        <v>202522</v>
      </c>
      <c r="J1037" s="10">
        <v>70000</v>
      </c>
      <c r="K1037" s="10">
        <v>441409</v>
      </c>
      <c r="L1037" s="10">
        <v>325000</v>
      </c>
      <c r="M1037" s="10">
        <v>198480</v>
      </c>
      <c r="N1037" s="10">
        <v>0</v>
      </c>
      <c r="O1037" s="10">
        <v>0</v>
      </c>
      <c r="P1037" s="10">
        <v>0</v>
      </c>
      <c r="Q1037" s="10">
        <v>0</v>
      </c>
      <c r="R1037" s="10">
        <v>0</v>
      </c>
      <c r="S1037" s="10">
        <v>0</v>
      </c>
      <c r="T1037" s="10">
        <v>-312411</v>
      </c>
      <c r="U1037" s="11">
        <v>0.62914658046962824</v>
      </c>
      <c r="V1037" s="10">
        <v>530000</v>
      </c>
      <c r="W1037" s="10">
        <v>842411</v>
      </c>
    </row>
    <row r="1038" spans="1:23" x14ac:dyDescent="0.25">
      <c r="A1038" s="9" t="s">
        <v>3521</v>
      </c>
      <c r="B1038" s="9" t="s">
        <v>3522</v>
      </c>
      <c r="C1038" s="9" t="s">
        <v>3529</v>
      </c>
      <c r="D1038" s="9">
        <v>30</v>
      </c>
      <c r="E1038" s="9" t="s">
        <v>3530</v>
      </c>
      <c r="F1038" s="9" t="s">
        <v>3531</v>
      </c>
      <c r="G1038" s="9" t="s">
        <v>3532</v>
      </c>
      <c r="H1038" s="10">
        <v>800000</v>
      </c>
      <c r="I1038" s="10">
        <v>46383</v>
      </c>
      <c r="J1038" s="10">
        <v>300000</v>
      </c>
      <c r="K1038" s="10">
        <v>14623</v>
      </c>
      <c r="L1038" s="10">
        <v>150000</v>
      </c>
      <c r="M1038" s="10">
        <v>27600</v>
      </c>
      <c r="N1038" s="10">
        <v>0</v>
      </c>
      <c r="O1038" s="10">
        <v>0</v>
      </c>
      <c r="P1038" s="10">
        <v>0</v>
      </c>
      <c r="Q1038" s="10">
        <v>0</v>
      </c>
      <c r="R1038" s="10">
        <v>0</v>
      </c>
      <c r="S1038" s="10">
        <v>0</v>
      </c>
      <c r="T1038" s="10">
        <v>1161394</v>
      </c>
      <c r="U1038" s="11">
        <v>14.107396790285081</v>
      </c>
      <c r="V1038" s="10">
        <v>1250000</v>
      </c>
      <c r="W1038" s="10">
        <v>88606</v>
      </c>
    </row>
    <row r="1039" spans="1:23" x14ac:dyDescent="0.25">
      <c r="A1039" s="9" t="s">
        <v>3521</v>
      </c>
      <c r="B1039" s="9" t="s">
        <v>3522</v>
      </c>
      <c r="C1039" s="9" t="s">
        <v>3533</v>
      </c>
      <c r="D1039" s="9">
        <v>29</v>
      </c>
      <c r="E1039" s="9" t="s">
        <v>962</v>
      </c>
      <c r="F1039" s="9" t="s">
        <v>3534</v>
      </c>
      <c r="G1039" s="9" t="s">
        <v>3535</v>
      </c>
      <c r="H1039" s="10">
        <v>800000</v>
      </c>
      <c r="I1039" s="10">
        <v>2022494</v>
      </c>
      <c r="J1039" s="10">
        <v>1050000</v>
      </c>
      <c r="K1039" s="10">
        <v>-908352</v>
      </c>
      <c r="L1039" s="10">
        <v>997500</v>
      </c>
      <c r="M1039" s="10">
        <v>1793401</v>
      </c>
      <c r="N1039" s="10">
        <v>1800000</v>
      </c>
      <c r="O1039" s="10">
        <v>477251</v>
      </c>
      <c r="P1039" s="10">
        <v>2400000</v>
      </c>
      <c r="Q1039" s="10">
        <v>984243</v>
      </c>
      <c r="R1039" s="10">
        <v>403658.53658536583</v>
      </c>
      <c r="S1039" s="10">
        <v>223356</v>
      </c>
      <c r="T1039" s="10">
        <v>2858765.5365853654</v>
      </c>
      <c r="U1039" s="11">
        <v>1.6225001946883391</v>
      </c>
      <c r="V1039" s="10">
        <v>7451158.5365853654</v>
      </c>
      <c r="W1039" s="10">
        <v>4592393</v>
      </c>
    </row>
    <row r="1040" spans="1:23" x14ac:dyDescent="0.25">
      <c r="A1040" s="9" t="s">
        <v>3521</v>
      </c>
      <c r="B1040" s="9" t="s">
        <v>3522</v>
      </c>
      <c r="C1040" s="9" t="s">
        <v>3536</v>
      </c>
      <c r="D1040" s="9">
        <v>41</v>
      </c>
      <c r="E1040" s="9" t="s">
        <v>587</v>
      </c>
      <c r="F1040" s="9" t="s">
        <v>3537</v>
      </c>
      <c r="G1040" s="9" t="s">
        <v>3538</v>
      </c>
      <c r="H1040" s="10">
        <v>6750000</v>
      </c>
      <c r="I1040" s="10">
        <v>12060688</v>
      </c>
      <c r="J1040" s="10">
        <v>6750000</v>
      </c>
      <c r="K1040" s="10">
        <v>5536413</v>
      </c>
      <c r="L1040" s="10">
        <v>6750000</v>
      </c>
      <c r="M1040" s="10">
        <v>4664137</v>
      </c>
      <c r="N1040" s="10">
        <v>6750000</v>
      </c>
      <c r="O1040" s="10">
        <v>5030659</v>
      </c>
      <c r="P1040" s="10">
        <v>800000</v>
      </c>
      <c r="Q1040" s="10">
        <v>5504269</v>
      </c>
      <c r="R1040" s="10">
        <v>800000</v>
      </c>
      <c r="S1040" s="10">
        <v>1602833</v>
      </c>
      <c r="T1040" s="10">
        <v>-5798999</v>
      </c>
      <c r="U1040" s="11">
        <v>0.83141954217911984</v>
      </c>
      <c r="V1040" s="10">
        <v>28600000</v>
      </c>
      <c r="W1040" s="10">
        <v>34398999</v>
      </c>
    </row>
    <row r="1041" spans="1:23" x14ac:dyDescent="0.25">
      <c r="A1041" s="9" t="s">
        <v>3521</v>
      </c>
      <c r="B1041" s="9" t="s">
        <v>3522</v>
      </c>
      <c r="C1041" s="9" t="s">
        <v>3539</v>
      </c>
      <c r="D1041" s="9">
        <v>27</v>
      </c>
      <c r="E1041" s="9" t="s">
        <v>962</v>
      </c>
      <c r="F1041" s="9" t="s">
        <v>3540</v>
      </c>
      <c r="G1041" s="9" t="s">
        <v>3541</v>
      </c>
      <c r="H1041" s="10">
        <v>0</v>
      </c>
      <c r="I1041" s="10">
        <v>0</v>
      </c>
      <c r="J1041" s="10">
        <v>0</v>
      </c>
      <c r="K1041" s="10">
        <v>0</v>
      </c>
      <c r="L1041" s="10">
        <v>0</v>
      </c>
      <c r="M1041" s="10">
        <v>0</v>
      </c>
      <c r="N1041" s="10">
        <v>80000</v>
      </c>
      <c r="O1041" s="10">
        <v>-27717</v>
      </c>
      <c r="P1041" s="10">
        <v>0</v>
      </c>
      <c r="Q1041" s="10">
        <v>0</v>
      </c>
      <c r="R1041" s="10">
        <v>0</v>
      </c>
      <c r="S1041" s="10">
        <v>0</v>
      </c>
      <c r="T1041" s="10">
        <v>107717</v>
      </c>
      <c r="U1041" s="11">
        <v>-2.8863152577840316</v>
      </c>
      <c r="V1041" s="10">
        <v>80000</v>
      </c>
      <c r="W1041" s="10">
        <v>-27717</v>
      </c>
    </row>
    <row r="1042" spans="1:23" x14ac:dyDescent="0.25">
      <c r="A1042" s="9" t="s">
        <v>3521</v>
      </c>
      <c r="B1042" s="9" t="s">
        <v>3522</v>
      </c>
      <c r="C1042" s="9" t="s">
        <v>1447</v>
      </c>
      <c r="D1042" s="9">
        <v>30</v>
      </c>
      <c r="E1042" s="9" t="s">
        <v>3542</v>
      </c>
      <c r="F1042" s="9" t="s">
        <v>3543</v>
      </c>
      <c r="G1042" s="9" t="s">
        <v>3544</v>
      </c>
      <c r="H1042" s="10">
        <v>865000</v>
      </c>
      <c r="I1042" s="10">
        <v>1267285</v>
      </c>
      <c r="J1042" s="10">
        <v>925000</v>
      </c>
      <c r="K1042" s="10">
        <v>1693883</v>
      </c>
      <c r="L1042" s="10">
        <v>850000</v>
      </c>
      <c r="M1042" s="10">
        <v>574374</v>
      </c>
      <c r="N1042" s="10">
        <v>750000</v>
      </c>
      <c r="O1042" s="10">
        <v>267997</v>
      </c>
      <c r="P1042" s="10">
        <v>1100000</v>
      </c>
      <c r="Q1042" s="10">
        <v>0</v>
      </c>
      <c r="R1042" s="10">
        <v>0</v>
      </c>
      <c r="S1042" s="10">
        <v>0</v>
      </c>
      <c r="T1042" s="10">
        <v>686461</v>
      </c>
      <c r="U1042" s="11">
        <v>1.1804795481261006</v>
      </c>
      <c r="V1042" s="10">
        <v>4490000</v>
      </c>
      <c r="W1042" s="10">
        <v>3803539</v>
      </c>
    </row>
    <row r="1043" spans="1:23" x14ac:dyDescent="0.25">
      <c r="A1043" s="9" t="s">
        <v>3521</v>
      </c>
      <c r="B1043" s="9" t="s">
        <v>3522</v>
      </c>
      <c r="C1043" s="9" t="s">
        <v>3545</v>
      </c>
      <c r="D1043" s="9">
        <v>32</v>
      </c>
      <c r="E1043" s="9" t="s">
        <v>2187</v>
      </c>
      <c r="F1043" s="9" t="s">
        <v>3546</v>
      </c>
      <c r="G1043" s="9" t="s">
        <v>3547</v>
      </c>
      <c r="H1043" s="10">
        <v>800000</v>
      </c>
      <c r="I1043" s="10">
        <v>811680</v>
      </c>
      <c r="J1043" s="10">
        <v>850000</v>
      </c>
      <c r="K1043" s="10">
        <v>341924</v>
      </c>
      <c r="L1043" s="10">
        <v>700000</v>
      </c>
      <c r="M1043" s="10">
        <v>81560</v>
      </c>
      <c r="N1043" s="10">
        <v>275000</v>
      </c>
      <c r="O1043" s="10">
        <v>115815</v>
      </c>
      <c r="P1043" s="10">
        <v>300000</v>
      </c>
      <c r="Q1043" s="10">
        <v>39640</v>
      </c>
      <c r="R1043" s="10">
        <v>325000</v>
      </c>
      <c r="S1043" s="10">
        <v>28240</v>
      </c>
      <c r="T1043" s="10">
        <v>1831141</v>
      </c>
      <c r="U1043" s="11">
        <v>2.2905729180982748</v>
      </c>
      <c r="V1043" s="10">
        <v>3250000</v>
      </c>
      <c r="W1043" s="10">
        <v>1418859</v>
      </c>
    </row>
    <row r="1044" spans="1:23" x14ac:dyDescent="0.25">
      <c r="A1044" s="9" t="s">
        <v>3521</v>
      </c>
      <c r="B1044" s="9" t="s">
        <v>3522</v>
      </c>
      <c r="C1044" s="9" t="s">
        <v>3548</v>
      </c>
      <c r="D1044" s="9">
        <v>28</v>
      </c>
      <c r="E1044" s="9" t="s">
        <v>627</v>
      </c>
      <c r="F1044" s="9" t="s">
        <v>3549</v>
      </c>
      <c r="G1044" s="9" t="s">
        <v>3550</v>
      </c>
      <c r="H1044" s="10">
        <v>0</v>
      </c>
      <c r="I1044" s="10">
        <v>0</v>
      </c>
      <c r="J1044" s="10">
        <v>659939.02439024393</v>
      </c>
      <c r="K1044" s="10">
        <v>4661618</v>
      </c>
      <c r="L1044" s="10">
        <v>2400000</v>
      </c>
      <c r="M1044" s="10">
        <v>4314544</v>
      </c>
      <c r="N1044" s="10">
        <v>2450000</v>
      </c>
      <c r="O1044" s="10">
        <v>8878336</v>
      </c>
      <c r="P1044" s="10">
        <v>5800000</v>
      </c>
      <c r="Q1044" s="10">
        <v>4913454</v>
      </c>
      <c r="R1044" s="10">
        <v>5800000</v>
      </c>
      <c r="S1044" s="10">
        <v>3311088</v>
      </c>
      <c r="T1044" s="10">
        <v>-8969100.975609757</v>
      </c>
      <c r="U1044" s="11">
        <v>0.6560800943742654</v>
      </c>
      <c r="V1044" s="10">
        <v>17109939.024390243</v>
      </c>
      <c r="W1044" s="10">
        <v>26079040</v>
      </c>
    </row>
    <row r="1045" spans="1:23" x14ac:dyDescent="0.25">
      <c r="A1045" s="9" t="s">
        <v>3521</v>
      </c>
      <c r="B1045" s="9" t="s">
        <v>3522</v>
      </c>
      <c r="C1045" s="9" t="s">
        <v>3551</v>
      </c>
      <c r="D1045" s="9">
        <v>32</v>
      </c>
      <c r="E1045" s="9" t="s">
        <v>312</v>
      </c>
      <c r="F1045" s="9" t="s">
        <v>3552</v>
      </c>
      <c r="G1045" s="9" t="s">
        <v>3553</v>
      </c>
      <c r="H1045" s="10">
        <v>650000</v>
      </c>
      <c r="I1045" s="10">
        <v>-67918</v>
      </c>
      <c r="J1045" s="10">
        <v>77682.926829268283</v>
      </c>
      <c r="K1045" s="10">
        <v>256760</v>
      </c>
      <c r="L1045" s="10">
        <v>132012.19512195123</v>
      </c>
      <c r="M1045" s="10">
        <v>463602</v>
      </c>
      <c r="N1045" s="10">
        <v>157317.07317073172</v>
      </c>
      <c r="O1045" s="10">
        <v>276068</v>
      </c>
      <c r="P1045" s="10">
        <v>330182.92682926834</v>
      </c>
      <c r="Q1045" s="10">
        <v>914370</v>
      </c>
      <c r="R1045" s="10">
        <v>330487.80487804883</v>
      </c>
      <c r="S1045" s="10">
        <v>749287</v>
      </c>
      <c r="T1045" s="10">
        <v>-914486.07317073154</v>
      </c>
      <c r="U1045" s="11">
        <v>0.64721201697469122</v>
      </c>
      <c r="V1045" s="10">
        <v>1677682.9268292685</v>
      </c>
      <c r="W1045" s="10">
        <v>2592169</v>
      </c>
    </row>
    <row r="1046" spans="1:23" x14ac:dyDescent="0.25">
      <c r="A1046" s="9" t="s">
        <v>3521</v>
      </c>
      <c r="B1046" s="9" t="s">
        <v>3522</v>
      </c>
      <c r="C1046" s="9" t="s">
        <v>1822</v>
      </c>
      <c r="D1046" s="9">
        <v>32</v>
      </c>
      <c r="E1046" s="9" t="s">
        <v>3554</v>
      </c>
      <c r="F1046" s="9" t="s">
        <v>3555</v>
      </c>
      <c r="G1046" s="9" t="s">
        <v>3556</v>
      </c>
      <c r="H1046" s="10">
        <v>800000</v>
      </c>
      <c r="I1046" s="10">
        <v>-319005</v>
      </c>
      <c r="J1046" s="10">
        <v>700000</v>
      </c>
      <c r="K1046" s="10">
        <v>-356116</v>
      </c>
      <c r="L1046" s="10">
        <v>800000</v>
      </c>
      <c r="M1046" s="10">
        <v>186956</v>
      </c>
      <c r="N1046" s="10">
        <v>404268.29268292687</v>
      </c>
      <c r="O1046" s="10">
        <v>264459</v>
      </c>
      <c r="P1046" s="10">
        <v>426219.51219512196</v>
      </c>
      <c r="Q1046" s="10">
        <v>310479</v>
      </c>
      <c r="R1046" s="10">
        <v>433231.70731707319</v>
      </c>
      <c r="S1046" s="10">
        <v>3072064</v>
      </c>
      <c r="T1046" s="10">
        <v>404882.51219512243</v>
      </c>
      <c r="U1046" s="11">
        <v>1.1281745503788649</v>
      </c>
      <c r="V1046" s="10">
        <v>3563719.5121951224</v>
      </c>
      <c r="W1046" s="10">
        <v>3158837</v>
      </c>
    </row>
    <row r="1047" spans="1:23" x14ac:dyDescent="0.25">
      <c r="A1047" s="9" t="s">
        <v>3521</v>
      </c>
      <c r="B1047" s="9" t="s">
        <v>3522</v>
      </c>
      <c r="C1047" s="9" t="s">
        <v>1874</v>
      </c>
      <c r="D1047" s="9">
        <v>27</v>
      </c>
      <c r="E1047" s="9" t="s">
        <v>3557</v>
      </c>
      <c r="F1047" s="9" t="s">
        <v>507</v>
      </c>
      <c r="G1047" s="9" t="s">
        <v>3558</v>
      </c>
      <c r="H1047" s="10">
        <v>0</v>
      </c>
      <c r="I1047" s="10">
        <v>0</v>
      </c>
      <c r="J1047" s="10">
        <v>0</v>
      </c>
      <c r="K1047" s="10">
        <v>0</v>
      </c>
      <c r="L1047" s="10">
        <v>158257.62195121951</v>
      </c>
      <c r="M1047" s="10">
        <v>508864</v>
      </c>
      <c r="N1047" s="10">
        <v>163054.62195121951</v>
      </c>
      <c r="O1047" s="10">
        <v>3803738</v>
      </c>
      <c r="P1047" s="10">
        <v>1100000</v>
      </c>
      <c r="Q1047" s="10">
        <v>1116364</v>
      </c>
      <c r="R1047" s="10">
        <v>1100000</v>
      </c>
      <c r="S1047" s="10">
        <v>196800</v>
      </c>
      <c r="T1047" s="10">
        <v>-3104453.7560975607</v>
      </c>
      <c r="U1047" s="11">
        <v>0.44817225670289862</v>
      </c>
      <c r="V1047" s="10">
        <v>2521312.2439024393</v>
      </c>
      <c r="W1047" s="10">
        <v>5625766</v>
      </c>
    </row>
    <row r="1048" spans="1:23" x14ac:dyDescent="0.25">
      <c r="A1048" s="9" t="s">
        <v>3521</v>
      </c>
      <c r="B1048" s="9" t="s">
        <v>3522</v>
      </c>
      <c r="C1048" s="9" t="s">
        <v>3559</v>
      </c>
      <c r="D1048" s="9">
        <v>33</v>
      </c>
      <c r="E1048" s="9" t="s">
        <v>524</v>
      </c>
      <c r="F1048" s="9" t="s">
        <v>3560</v>
      </c>
      <c r="G1048" s="9" t="s">
        <v>3561</v>
      </c>
      <c r="H1048" s="10">
        <v>2100000</v>
      </c>
      <c r="I1048" s="10">
        <v>1855056</v>
      </c>
      <c r="J1048" s="10">
        <v>900000</v>
      </c>
      <c r="K1048" s="10">
        <v>634282</v>
      </c>
      <c r="L1048" s="10">
        <v>700000</v>
      </c>
      <c r="M1048" s="10">
        <v>682008</v>
      </c>
      <c r="N1048" s="10">
        <v>850000</v>
      </c>
      <c r="O1048" s="10">
        <v>1257920</v>
      </c>
      <c r="P1048" s="10">
        <v>375000</v>
      </c>
      <c r="Q1048" s="10">
        <v>-144080</v>
      </c>
      <c r="R1048" s="10">
        <v>0</v>
      </c>
      <c r="S1048" s="10">
        <v>0</v>
      </c>
      <c r="T1048" s="10">
        <v>639814</v>
      </c>
      <c r="U1048" s="11">
        <v>1.1493083380744733</v>
      </c>
      <c r="V1048" s="10">
        <v>4925000</v>
      </c>
      <c r="W1048" s="10">
        <v>4285186</v>
      </c>
    </row>
    <row r="1049" spans="1:23" x14ac:dyDescent="0.25">
      <c r="A1049" s="9" t="s">
        <v>3521</v>
      </c>
      <c r="B1049" s="9" t="s">
        <v>3522</v>
      </c>
      <c r="C1049" s="9" t="s">
        <v>3562</v>
      </c>
      <c r="D1049" s="9">
        <v>29</v>
      </c>
      <c r="E1049" s="9" t="s">
        <v>73</v>
      </c>
      <c r="F1049" s="9" t="s">
        <v>3563</v>
      </c>
      <c r="G1049" s="9" t="s">
        <v>3564</v>
      </c>
      <c r="H1049" s="10">
        <v>0</v>
      </c>
      <c r="I1049" s="10">
        <v>0</v>
      </c>
      <c r="J1049" s="10">
        <v>250000</v>
      </c>
      <c r="K1049" s="10">
        <v>731927</v>
      </c>
      <c r="L1049" s="10">
        <v>800000</v>
      </c>
      <c r="M1049" s="10">
        <v>683476</v>
      </c>
      <c r="N1049" s="10">
        <v>450000</v>
      </c>
      <c r="O1049" s="10">
        <v>894614</v>
      </c>
      <c r="P1049" s="10">
        <v>500000</v>
      </c>
      <c r="Q1049" s="10">
        <v>379200</v>
      </c>
      <c r="R1049" s="10">
        <v>0</v>
      </c>
      <c r="S1049" s="10">
        <v>0</v>
      </c>
      <c r="T1049" s="10">
        <v>-689217</v>
      </c>
      <c r="U1049" s="11">
        <v>0.74371090172343846</v>
      </c>
      <c r="V1049" s="10">
        <v>2000000</v>
      </c>
      <c r="W1049" s="10">
        <v>2689217</v>
      </c>
    </row>
    <row r="1050" spans="1:23" x14ac:dyDescent="0.25">
      <c r="A1050" s="9" t="s">
        <v>3521</v>
      </c>
      <c r="B1050" s="9" t="s">
        <v>3522</v>
      </c>
      <c r="C1050" s="9" t="s">
        <v>3565</v>
      </c>
      <c r="D1050" s="9">
        <v>27</v>
      </c>
      <c r="E1050" s="9" t="s">
        <v>1342</v>
      </c>
      <c r="F1050" s="9" t="s">
        <v>3398</v>
      </c>
      <c r="G1050" s="9" t="s">
        <v>3566</v>
      </c>
      <c r="H1050" s="10">
        <v>0</v>
      </c>
      <c r="I1050" s="10">
        <v>0</v>
      </c>
      <c r="J1050" s="10">
        <v>0</v>
      </c>
      <c r="K1050" s="10">
        <v>0</v>
      </c>
      <c r="L1050" s="10">
        <v>90000</v>
      </c>
      <c r="M1050" s="10">
        <v>29975</v>
      </c>
      <c r="N1050" s="10">
        <v>130000</v>
      </c>
      <c r="O1050" s="10">
        <v>519710</v>
      </c>
      <c r="P1050" s="10">
        <v>200000</v>
      </c>
      <c r="Q1050" s="10">
        <v>531883</v>
      </c>
      <c r="R1050" s="10">
        <v>250000</v>
      </c>
      <c r="S1050" s="10">
        <v>27000</v>
      </c>
      <c r="T1050" s="10">
        <v>-438568</v>
      </c>
      <c r="U1050" s="11">
        <v>0.60438331252570887</v>
      </c>
      <c r="V1050" s="10">
        <v>670000</v>
      </c>
      <c r="W1050" s="10">
        <v>1108568</v>
      </c>
    </row>
    <row r="1051" spans="1:23" x14ac:dyDescent="0.25">
      <c r="A1051" s="9" t="s">
        <v>256</v>
      </c>
      <c r="B1051" s="9" t="s">
        <v>3567</v>
      </c>
      <c r="C1051" s="9" t="s">
        <v>3062</v>
      </c>
      <c r="D1051" s="9">
        <v>31</v>
      </c>
      <c r="E1051" s="9" t="s">
        <v>577</v>
      </c>
      <c r="F1051" s="9" t="s">
        <v>3568</v>
      </c>
      <c r="G1051" s="9" t="s">
        <v>3569</v>
      </c>
      <c r="H1051" s="10">
        <v>482317.07317073166</v>
      </c>
      <c r="I1051" s="10">
        <v>227286</v>
      </c>
      <c r="J1051" s="10">
        <v>4550000</v>
      </c>
      <c r="K1051" s="10">
        <v>5078350</v>
      </c>
      <c r="L1051" s="10">
        <v>4250000</v>
      </c>
      <c r="M1051" s="10">
        <v>3535833</v>
      </c>
      <c r="N1051" s="10">
        <v>4000000</v>
      </c>
      <c r="O1051" s="10">
        <v>4059841</v>
      </c>
      <c r="P1051" s="10">
        <v>6000000</v>
      </c>
      <c r="Q1051" s="10">
        <v>1340389</v>
      </c>
      <c r="R1051" s="10">
        <v>7500000</v>
      </c>
      <c r="S1051" s="10">
        <v>6039532</v>
      </c>
      <c r="T1051" s="10">
        <v>6501086.0731707327</v>
      </c>
      <c r="U1051" s="11">
        <v>1.3205469171556072</v>
      </c>
      <c r="V1051" s="10">
        <v>26782317.073170733</v>
      </c>
      <c r="W1051" s="10">
        <v>20281231</v>
      </c>
    </row>
    <row r="1052" spans="1:23" x14ac:dyDescent="0.25">
      <c r="A1052" s="9" t="s">
        <v>256</v>
      </c>
      <c r="B1052" s="9" t="s">
        <v>3567</v>
      </c>
      <c r="C1052" s="9" t="s">
        <v>3570</v>
      </c>
      <c r="D1052" s="9">
        <v>35</v>
      </c>
      <c r="E1052" s="9" t="s">
        <v>883</v>
      </c>
      <c r="F1052" s="9" t="s">
        <v>3571</v>
      </c>
      <c r="G1052" s="9" t="s">
        <v>3572</v>
      </c>
      <c r="H1052" s="10">
        <v>1150000</v>
      </c>
      <c r="I1052" s="10">
        <v>2231005</v>
      </c>
      <c r="J1052" s="10">
        <v>1375000</v>
      </c>
      <c r="K1052" s="10">
        <v>1946696</v>
      </c>
      <c r="L1052" s="10">
        <v>1375000</v>
      </c>
      <c r="M1052" s="10">
        <v>82587</v>
      </c>
      <c r="N1052" s="10">
        <v>1375000</v>
      </c>
      <c r="O1052" s="10">
        <v>1101703</v>
      </c>
      <c r="P1052" s="10">
        <v>950000</v>
      </c>
      <c r="Q1052" s="10">
        <v>1382145</v>
      </c>
      <c r="R1052" s="10">
        <v>950000</v>
      </c>
      <c r="S1052" s="10">
        <v>-126186</v>
      </c>
      <c r="T1052" s="10">
        <v>557050</v>
      </c>
      <c r="U1052" s="11">
        <v>1.0841725912102691</v>
      </c>
      <c r="V1052" s="10">
        <v>7175000</v>
      </c>
      <c r="W1052" s="10">
        <v>6617950</v>
      </c>
    </row>
    <row r="1053" spans="1:23" x14ac:dyDescent="0.25">
      <c r="A1053" s="9" t="s">
        <v>256</v>
      </c>
      <c r="B1053" s="9" t="s">
        <v>3567</v>
      </c>
      <c r="C1053" s="9" t="s">
        <v>3573</v>
      </c>
      <c r="D1053" s="9">
        <v>26</v>
      </c>
      <c r="E1053" s="9" t="s">
        <v>1791</v>
      </c>
      <c r="F1053" s="9" t="s">
        <v>3574</v>
      </c>
      <c r="G1053" s="9" t="s">
        <v>3575</v>
      </c>
      <c r="H1053" s="10">
        <v>0</v>
      </c>
      <c r="I1053" s="10">
        <v>0</v>
      </c>
      <c r="J1053" s="10">
        <v>0</v>
      </c>
      <c r="K1053" s="10">
        <v>0</v>
      </c>
      <c r="L1053" s="10">
        <v>0</v>
      </c>
      <c r="M1053" s="10">
        <v>0</v>
      </c>
      <c r="N1053" s="10">
        <v>100000</v>
      </c>
      <c r="O1053" s="10">
        <v>130940</v>
      </c>
      <c r="P1053" s="10">
        <v>105000</v>
      </c>
      <c r="Q1053" s="10">
        <v>187010</v>
      </c>
      <c r="R1053" s="10">
        <v>137500</v>
      </c>
      <c r="S1053" s="10">
        <v>233560</v>
      </c>
      <c r="T1053" s="10">
        <v>-209010</v>
      </c>
      <c r="U1053" s="11">
        <v>0.6210222842740839</v>
      </c>
      <c r="V1053" s="10">
        <v>342500</v>
      </c>
      <c r="W1053" s="10">
        <v>551510</v>
      </c>
    </row>
    <row r="1054" spans="1:23" x14ac:dyDescent="0.25">
      <c r="A1054" s="9" t="s">
        <v>256</v>
      </c>
      <c r="B1054" s="9" t="s">
        <v>3567</v>
      </c>
      <c r="C1054" s="9" t="s">
        <v>2351</v>
      </c>
      <c r="D1054" s="9">
        <v>27</v>
      </c>
      <c r="E1054" s="9" t="s">
        <v>3576</v>
      </c>
      <c r="F1054" s="9" t="s">
        <v>3577</v>
      </c>
      <c r="G1054" s="9" t="s">
        <v>3578</v>
      </c>
      <c r="H1054" s="10">
        <v>0</v>
      </c>
      <c r="I1054" s="10">
        <v>0</v>
      </c>
      <c r="J1054" s="10">
        <v>1000000</v>
      </c>
      <c r="K1054" s="10">
        <v>2399003</v>
      </c>
      <c r="L1054" s="10">
        <v>1350000</v>
      </c>
      <c r="M1054" s="10">
        <v>-35755</v>
      </c>
      <c r="N1054" s="10">
        <v>2250000</v>
      </c>
      <c r="O1054" s="10">
        <v>2655178</v>
      </c>
      <c r="P1054" s="10">
        <v>3600000</v>
      </c>
      <c r="Q1054" s="10">
        <v>4126667</v>
      </c>
      <c r="R1054" s="10">
        <v>4600000</v>
      </c>
      <c r="S1054" s="10">
        <v>3913311</v>
      </c>
      <c r="T1054" s="10">
        <v>-258404</v>
      </c>
      <c r="U1054" s="11">
        <v>0.98021167058393965</v>
      </c>
      <c r="V1054" s="10">
        <v>12800000</v>
      </c>
      <c r="W1054" s="10">
        <v>13058404</v>
      </c>
    </row>
    <row r="1055" spans="1:23" x14ac:dyDescent="0.25">
      <c r="A1055" s="9" t="s">
        <v>256</v>
      </c>
      <c r="B1055" s="9" t="s">
        <v>3567</v>
      </c>
      <c r="C1055" s="9" t="s">
        <v>3579</v>
      </c>
      <c r="D1055" s="9">
        <v>35</v>
      </c>
      <c r="E1055" s="9" t="s">
        <v>1970</v>
      </c>
      <c r="F1055" s="9" t="s">
        <v>3580</v>
      </c>
      <c r="G1055" s="9" t="s">
        <v>3581</v>
      </c>
      <c r="H1055" s="10">
        <v>5650000</v>
      </c>
      <c r="I1055" s="10">
        <v>6478755</v>
      </c>
      <c r="J1055" s="10">
        <v>5650000</v>
      </c>
      <c r="K1055" s="10">
        <v>5781434</v>
      </c>
      <c r="L1055" s="10">
        <v>4000000</v>
      </c>
      <c r="M1055" s="10">
        <v>4282365</v>
      </c>
      <c r="N1055" s="10">
        <v>3500000</v>
      </c>
      <c r="O1055" s="10">
        <v>2038977</v>
      </c>
      <c r="P1055" s="10">
        <v>5000000</v>
      </c>
      <c r="Q1055" s="10">
        <v>2987133</v>
      </c>
      <c r="R1055" s="10">
        <v>5000000</v>
      </c>
      <c r="S1055" s="10">
        <v>1189322</v>
      </c>
      <c r="T1055" s="10">
        <v>6042014</v>
      </c>
      <c r="U1055" s="11">
        <v>1.2654898372817349</v>
      </c>
      <c r="V1055" s="10">
        <v>28800000</v>
      </c>
      <c r="W1055" s="10">
        <v>22757986</v>
      </c>
    </row>
    <row r="1056" spans="1:23" x14ac:dyDescent="0.25">
      <c r="A1056" s="9" t="s">
        <v>256</v>
      </c>
      <c r="B1056" s="9" t="s">
        <v>3567</v>
      </c>
      <c r="C1056" s="9" t="s">
        <v>3582</v>
      </c>
      <c r="D1056" s="9">
        <v>34</v>
      </c>
      <c r="E1056" s="9" t="s">
        <v>1231</v>
      </c>
      <c r="F1056" s="9" t="s">
        <v>3583</v>
      </c>
      <c r="G1056" s="9" t="s">
        <v>3584</v>
      </c>
      <c r="H1056" s="10">
        <v>0</v>
      </c>
      <c r="I1056" s="10">
        <v>0</v>
      </c>
      <c r="J1056" s="10">
        <v>700000</v>
      </c>
      <c r="K1056" s="10">
        <v>1791892</v>
      </c>
      <c r="L1056" s="10">
        <v>354268.29268292687</v>
      </c>
      <c r="M1056" s="10">
        <v>1133527</v>
      </c>
      <c r="N1056" s="10">
        <v>354878.04878048785</v>
      </c>
      <c r="O1056" s="10">
        <v>-52075</v>
      </c>
      <c r="P1056" s="10">
        <v>404268.29268292687</v>
      </c>
      <c r="Q1056" s="10">
        <v>-215966</v>
      </c>
      <c r="R1056" s="10">
        <v>207012.19512195123</v>
      </c>
      <c r="S1056" s="10">
        <v>657445</v>
      </c>
      <c r="T1056" s="10">
        <v>-1294396.1707317072</v>
      </c>
      <c r="U1056" s="11">
        <v>0.60951273394334859</v>
      </c>
      <c r="V1056" s="10">
        <v>2020426.8292682928</v>
      </c>
      <c r="W1056" s="10">
        <v>3314823</v>
      </c>
    </row>
    <row r="1057" spans="1:23" x14ac:dyDescent="0.25">
      <c r="A1057" s="9" t="s">
        <v>256</v>
      </c>
      <c r="B1057" s="9" t="s">
        <v>3567</v>
      </c>
      <c r="C1057" s="9" t="s">
        <v>3585</v>
      </c>
      <c r="D1057" s="9">
        <v>26</v>
      </c>
      <c r="E1057" s="9" t="s">
        <v>3586</v>
      </c>
      <c r="F1057" s="9" t="s">
        <v>3587</v>
      </c>
      <c r="G1057" s="9" t="s">
        <v>3588</v>
      </c>
      <c r="H1057" s="10">
        <v>0</v>
      </c>
      <c r="I1057" s="10">
        <v>0</v>
      </c>
      <c r="J1057" s="10">
        <v>0</v>
      </c>
      <c r="K1057" s="10">
        <v>0</v>
      </c>
      <c r="L1057" s="10">
        <v>0</v>
      </c>
      <c r="M1057" s="10">
        <v>0</v>
      </c>
      <c r="N1057" s="10">
        <v>567682.92682926834</v>
      </c>
      <c r="O1057" s="10">
        <v>-75309</v>
      </c>
      <c r="P1057" s="10">
        <v>750000</v>
      </c>
      <c r="Q1057" s="10">
        <v>478153</v>
      </c>
      <c r="R1057" s="10">
        <v>775000</v>
      </c>
      <c r="S1057" s="10">
        <v>1001741</v>
      </c>
      <c r="T1057" s="10">
        <v>688097.92682926822</v>
      </c>
      <c r="U1057" s="11">
        <v>1.4898941159340788</v>
      </c>
      <c r="V1057" s="10">
        <v>2092682.9268292682</v>
      </c>
      <c r="W1057" s="10">
        <v>1404585</v>
      </c>
    </row>
    <row r="1058" spans="1:23" x14ac:dyDescent="0.25">
      <c r="A1058" s="9" t="s">
        <v>256</v>
      </c>
      <c r="B1058" s="9" t="s">
        <v>3567</v>
      </c>
      <c r="C1058" s="9" t="s">
        <v>3589</v>
      </c>
      <c r="D1058" s="9">
        <v>28</v>
      </c>
      <c r="E1058" s="9" t="s">
        <v>1442</v>
      </c>
      <c r="F1058" s="9" t="s">
        <v>3590</v>
      </c>
      <c r="G1058" s="9" t="s">
        <v>3591</v>
      </c>
      <c r="H1058" s="10">
        <v>0</v>
      </c>
      <c r="I1058" s="10">
        <v>0</v>
      </c>
      <c r="J1058" s="10">
        <v>0</v>
      </c>
      <c r="K1058" s="10">
        <v>0</v>
      </c>
      <c r="L1058" s="10">
        <v>361951.21951219509</v>
      </c>
      <c r="M1058" s="10">
        <v>675226</v>
      </c>
      <c r="N1058" s="10">
        <v>401219.51219512196</v>
      </c>
      <c r="O1058" s="10">
        <v>998027</v>
      </c>
      <c r="P1058" s="10">
        <v>950000</v>
      </c>
      <c r="Q1058" s="10">
        <v>1075180</v>
      </c>
      <c r="R1058" s="10">
        <v>1150000</v>
      </c>
      <c r="S1058" s="10">
        <v>238115</v>
      </c>
      <c r="T1058" s="10">
        <v>-123377.26829268318</v>
      </c>
      <c r="U1058" s="11">
        <v>0.95868900540266444</v>
      </c>
      <c r="V1058" s="10">
        <v>2863170.7317073168</v>
      </c>
      <c r="W1058" s="10">
        <v>2986548</v>
      </c>
    </row>
    <row r="1059" spans="1:23" x14ac:dyDescent="0.25">
      <c r="A1059" s="9" t="s">
        <v>256</v>
      </c>
      <c r="B1059" s="9" t="s">
        <v>3567</v>
      </c>
      <c r="C1059" s="9" t="s">
        <v>2170</v>
      </c>
      <c r="D1059" s="9">
        <v>30</v>
      </c>
      <c r="E1059" s="9" t="s">
        <v>203</v>
      </c>
      <c r="F1059" s="9" t="s">
        <v>1339</v>
      </c>
      <c r="G1059" s="9" t="s">
        <v>3592</v>
      </c>
      <c r="H1059" s="10">
        <v>0</v>
      </c>
      <c r="I1059" s="10">
        <v>0</v>
      </c>
      <c r="J1059" s="10">
        <v>0</v>
      </c>
      <c r="K1059" s="10">
        <v>0</v>
      </c>
      <c r="L1059" s="10">
        <v>0</v>
      </c>
      <c r="M1059" s="10">
        <v>0</v>
      </c>
      <c r="N1059" s="10">
        <v>0</v>
      </c>
      <c r="O1059" s="10">
        <v>0</v>
      </c>
      <c r="P1059" s="10">
        <v>0</v>
      </c>
      <c r="Q1059" s="10">
        <v>0</v>
      </c>
      <c r="R1059" s="10">
        <v>110000</v>
      </c>
      <c r="S1059" s="10">
        <v>21014</v>
      </c>
      <c r="T1059" s="10">
        <v>88986</v>
      </c>
      <c r="U1059" s="11">
        <v>5.2346055010945083</v>
      </c>
      <c r="V1059" s="10">
        <v>110000</v>
      </c>
      <c r="W1059" s="10">
        <v>21014</v>
      </c>
    </row>
    <row r="1060" spans="1:23" x14ac:dyDescent="0.25">
      <c r="A1060" s="9" t="s">
        <v>256</v>
      </c>
      <c r="B1060" s="9" t="s">
        <v>3567</v>
      </c>
      <c r="C1060" s="9" t="s">
        <v>3593</v>
      </c>
      <c r="D1060" s="9">
        <v>25</v>
      </c>
      <c r="E1060" s="9" t="s">
        <v>2600</v>
      </c>
      <c r="F1060" s="9" t="s">
        <v>3594</v>
      </c>
      <c r="G1060" s="9" t="s">
        <v>3595</v>
      </c>
      <c r="H1060" s="10">
        <v>0</v>
      </c>
      <c r="I1060" s="10">
        <v>0</v>
      </c>
      <c r="J1060" s="10">
        <v>0</v>
      </c>
      <c r="K1060" s="10">
        <v>0</v>
      </c>
      <c r="L1060" s="10">
        <v>0</v>
      </c>
      <c r="M1060" s="10">
        <v>0</v>
      </c>
      <c r="N1060" s="10">
        <v>0</v>
      </c>
      <c r="O1060" s="10">
        <v>0</v>
      </c>
      <c r="P1060" s="10">
        <v>82500</v>
      </c>
      <c r="Q1060" s="10">
        <v>79330</v>
      </c>
      <c r="R1060" s="10">
        <v>0</v>
      </c>
      <c r="S1060" s="10">
        <v>0</v>
      </c>
      <c r="T1060" s="10">
        <v>3170</v>
      </c>
      <c r="U1060" s="11">
        <v>1.0399596621706795</v>
      </c>
      <c r="V1060" s="10">
        <v>82500</v>
      </c>
      <c r="W1060" s="10">
        <v>79330</v>
      </c>
    </row>
    <row r="1061" spans="1:23" x14ac:dyDescent="0.25">
      <c r="A1061" s="9" t="s">
        <v>3596</v>
      </c>
      <c r="B1061" s="9" t="s">
        <v>3597</v>
      </c>
      <c r="C1061" s="9" t="s">
        <v>3598</v>
      </c>
      <c r="D1061" s="9">
        <v>32</v>
      </c>
      <c r="E1061" s="9" t="s">
        <v>864</v>
      </c>
      <c r="F1061" s="9" t="s">
        <v>3599</v>
      </c>
      <c r="G1061" s="9" t="s">
        <v>3600</v>
      </c>
      <c r="H1061" s="10">
        <v>5175000</v>
      </c>
      <c r="I1061" s="10">
        <v>5715043</v>
      </c>
      <c r="J1061" s="10">
        <v>9000000</v>
      </c>
      <c r="K1061" s="10">
        <v>6032474</v>
      </c>
      <c r="L1061" s="10">
        <v>7500000</v>
      </c>
      <c r="M1061" s="10">
        <v>2490669</v>
      </c>
      <c r="N1061" s="10">
        <v>9000000</v>
      </c>
      <c r="O1061" s="10">
        <v>1533137</v>
      </c>
      <c r="P1061" s="10">
        <v>7500000</v>
      </c>
      <c r="Q1061" s="10">
        <v>3784929</v>
      </c>
      <c r="R1061" s="10">
        <v>6500000</v>
      </c>
      <c r="S1061" s="10">
        <v>3510490</v>
      </c>
      <c r="T1061" s="10">
        <v>21608258</v>
      </c>
      <c r="U1061" s="11">
        <v>1.9367711313543976</v>
      </c>
      <c r="V1061" s="10">
        <v>44675000</v>
      </c>
      <c r="W1061" s="10">
        <v>23066742</v>
      </c>
    </row>
    <row r="1062" spans="1:23" x14ac:dyDescent="0.25">
      <c r="A1062" s="9" t="s">
        <v>3601</v>
      </c>
      <c r="B1062" s="9" t="s">
        <v>3602</v>
      </c>
      <c r="C1062" s="9" t="s">
        <v>3603</v>
      </c>
      <c r="D1062" s="9">
        <v>32</v>
      </c>
      <c r="E1062" s="9" t="s">
        <v>486</v>
      </c>
      <c r="F1062" s="9" t="s">
        <v>3604</v>
      </c>
      <c r="G1062" s="9" t="s">
        <v>3605</v>
      </c>
      <c r="H1062" s="10">
        <v>3750000</v>
      </c>
      <c r="I1062" s="10">
        <v>6412562</v>
      </c>
      <c r="J1062" s="10">
        <v>4250000</v>
      </c>
      <c r="K1062" s="10">
        <v>5873929</v>
      </c>
      <c r="L1062" s="10">
        <v>8000000</v>
      </c>
      <c r="M1062" s="10">
        <v>1407331</v>
      </c>
      <c r="N1062" s="10">
        <v>6000000</v>
      </c>
      <c r="O1062" s="10">
        <v>4127333</v>
      </c>
      <c r="P1062" s="10">
        <v>4000000</v>
      </c>
      <c r="Q1062" s="10">
        <v>6245213</v>
      </c>
      <c r="R1062" s="10">
        <v>4500000</v>
      </c>
      <c r="S1062" s="10">
        <v>6300507</v>
      </c>
      <c r="T1062" s="10">
        <v>133125</v>
      </c>
      <c r="U1062" s="11">
        <v>1.0043838886945067</v>
      </c>
      <c r="V1062" s="10">
        <v>30500000</v>
      </c>
      <c r="W1062" s="10">
        <v>30366875</v>
      </c>
    </row>
    <row r="1063" spans="1:23" x14ac:dyDescent="0.25">
      <c r="A1063" s="9" t="s">
        <v>3606</v>
      </c>
      <c r="B1063" s="9" t="s">
        <v>3607</v>
      </c>
      <c r="C1063" s="9" t="s">
        <v>3608</v>
      </c>
      <c r="D1063" s="9">
        <v>37</v>
      </c>
      <c r="E1063" s="9" t="s">
        <v>3609</v>
      </c>
      <c r="F1063" s="9" t="s">
        <v>3610</v>
      </c>
      <c r="G1063" s="9" t="s">
        <v>3611</v>
      </c>
      <c r="H1063" s="10">
        <v>7250000</v>
      </c>
      <c r="I1063" s="10">
        <v>5555091</v>
      </c>
      <c r="J1063" s="10">
        <v>7250000</v>
      </c>
      <c r="K1063" s="10">
        <v>2454208</v>
      </c>
      <c r="L1063" s="10">
        <v>7250000</v>
      </c>
      <c r="M1063" s="10">
        <v>1041558</v>
      </c>
      <c r="N1063" s="10">
        <v>7250000</v>
      </c>
      <c r="O1063" s="10">
        <v>1550193</v>
      </c>
      <c r="P1063" s="10">
        <v>7250000</v>
      </c>
      <c r="Q1063" s="10">
        <v>2225794</v>
      </c>
      <c r="R1063" s="10">
        <v>7250000</v>
      </c>
      <c r="S1063" s="10">
        <v>1415401</v>
      </c>
      <c r="T1063" s="10">
        <v>29257755</v>
      </c>
      <c r="U1063" s="11">
        <v>3.0542937577608025</v>
      </c>
      <c r="V1063" s="10">
        <v>43500000</v>
      </c>
      <c r="W1063" s="10">
        <v>14242245</v>
      </c>
    </row>
    <row r="1064" spans="1:23" x14ac:dyDescent="0.25">
      <c r="A1064" s="9" t="s">
        <v>3612</v>
      </c>
      <c r="B1064" s="9" t="s">
        <v>3613</v>
      </c>
      <c r="C1064" s="9" t="s">
        <v>3614</v>
      </c>
      <c r="D1064" s="9">
        <v>39</v>
      </c>
      <c r="E1064" s="9" t="s">
        <v>1589</v>
      </c>
      <c r="F1064" s="9" t="s">
        <v>3615</v>
      </c>
      <c r="G1064" s="9" t="s">
        <v>3616</v>
      </c>
      <c r="H1064" s="10">
        <v>10000000</v>
      </c>
      <c r="I1064" s="10">
        <v>13167917</v>
      </c>
      <c r="J1064" s="10">
        <v>10000000</v>
      </c>
      <c r="K1064" s="10">
        <v>4397317</v>
      </c>
      <c r="L1064" s="10">
        <v>10000000</v>
      </c>
      <c r="M1064" s="10">
        <v>3043769</v>
      </c>
      <c r="N1064" s="10">
        <v>7500000</v>
      </c>
      <c r="O1064" s="10">
        <v>5688088</v>
      </c>
      <c r="P1064" s="10">
        <v>6500000</v>
      </c>
      <c r="Q1064" s="10">
        <v>10057279</v>
      </c>
      <c r="R1064" s="10">
        <v>5000000</v>
      </c>
      <c r="S1064" s="10">
        <v>8575768</v>
      </c>
      <c r="T1064" s="10">
        <v>4069862</v>
      </c>
      <c r="U1064" s="11">
        <v>1.0905820053345929</v>
      </c>
      <c r="V1064" s="10">
        <v>49000000</v>
      </c>
      <c r="W1064" s="10">
        <v>44930138</v>
      </c>
    </row>
    <row r="1065" spans="1:23" x14ac:dyDescent="0.25">
      <c r="A1065" s="9" t="s">
        <v>3617</v>
      </c>
      <c r="B1065" s="9" t="s">
        <v>3618</v>
      </c>
      <c r="C1065" s="9" t="s">
        <v>2301</v>
      </c>
      <c r="D1065" s="9">
        <v>36</v>
      </c>
      <c r="E1065" s="9" t="s">
        <v>3619</v>
      </c>
      <c r="F1065" s="9" t="s">
        <v>3620</v>
      </c>
      <c r="G1065" s="9" t="s">
        <v>3621</v>
      </c>
      <c r="H1065" s="10">
        <v>6000000</v>
      </c>
      <c r="I1065" s="10">
        <v>371006</v>
      </c>
      <c r="J1065" s="10">
        <v>6000000</v>
      </c>
      <c r="K1065" s="10">
        <v>154117</v>
      </c>
      <c r="L1065" s="10">
        <v>0</v>
      </c>
      <c r="M1065" s="10">
        <v>0</v>
      </c>
      <c r="N1065" s="10">
        <v>0</v>
      </c>
      <c r="O1065" s="10">
        <v>0</v>
      </c>
      <c r="P1065" s="10">
        <v>0</v>
      </c>
      <c r="Q1065" s="10">
        <v>0</v>
      </c>
      <c r="R1065" s="10">
        <v>0</v>
      </c>
      <c r="S1065" s="10">
        <v>0</v>
      </c>
      <c r="T1065" s="10">
        <v>11474877</v>
      </c>
      <c r="U1065" s="11">
        <v>22.851789009432075</v>
      </c>
      <c r="V1065" s="10">
        <v>12000000</v>
      </c>
      <c r="W1065" s="10">
        <v>525123</v>
      </c>
    </row>
    <row r="1066" spans="1:23" x14ac:dyDescent="0.25">
      <c r="A1066" s="9" t="s">
        <v>3617</v>
      </c>
      <c r="B1066" s="9" t="s">
        <v>3618</v>
      </c>
      <c r="C1066" s="9" t="s">
        <v>3622</v>
      </c>
      <c r="D1066" s="9">
        <v>29</v>
      </c>
      <c r="E1066" s="9" t="s">
        <v>2348</v>
      </c>
      <c r="F1066" s="9" t="s">
        <v>3623</v>
      </c>
      <c r="G1066" s="9" t="s">
        <v>3624</v>
      </c>
      <c r="H1066" s="10">
        <v>589634.14634146343</v>
      </c>
      <c r="I1066" s="10">
        <v>201779</v>
      </c>
      <c r="J1066" s="10">
        <v>636890.24390243902</v>
      </c>
      <c r="K1066" s="10">
        <v>22080</v>
      </c>
      <c r="L1066" s="10">
        <v>639634.14634146343</v>
      </c>
      <c r="M1066" s="10">
        <v>112229</v>
      </c>
      <c r="N1066" s="10">
        <v>711585.36585365853</v>
      </c>
      <c r="O1066" s="10">
        <v>296289</v>
      </c>
      <c r="P1066" s="10">
        <v>722560.97560975619</v>
      </c>
      <c r="Q1066" s="10">
        <v>311299</v>
      </c>
      <c r="R1066" s="10">
        <v>1100000</v>
      </c>
      <c r="S1066" s="10">
        <v>43541</v>
      </c>
      <c r="T1066" s="10">
        <v>3413087.8780487804</v>
      </c>
      <c r="U1066" s="11">
        <v>4.457282317918736</v>
      </c>
      <c r="V1066" s="10">
        <v>4400304.8780487804</v>
      </c>
      <c r="W1066" s="10">
        <v>987217</v>
      </c>
    </row>
    <row r="1067" spans="1:23" x14ac:dyDescent="0.25">
      <c r="A1067" s="9" t="s">
        <v>3617</v>
      </c>
      <c r="B1067" s="9" t="s">
        <v>3618</v>
      </c>
      <c r="C1067" s="9" t="s">
        <v>3625</v>
      </c>
      <c r="D1067" s="9">
        <v>33</v>
      </c>
      <c r="E1067" s="9" t="s">
        <v>234</v>
      </c>
      <c r="F1067" s="9" t="s">
        <v>3626</v>
      </c>
      <c r="G1067" s="9" t="s">
        <v>3627</v>
      </c>
      <c r="H1067" s="10">
        <v>3250000</v>
      </c>
      <c r="I1067" s="10">
        <v>1364366</v>
      </c>
      <c r="J1067" s="10">
        <v>4250000</v>
      </c>
      <c r="K1067" s="10">
        <v>488986</v>
      </c>
      <c r="L1067" s="10">
        <v>4450000</v>
      </c>
      <c r="M1067" s="10">
        <v>549704</v>
      </c>
      <c r="N1067" s="10">
        <v>4450000</v>
      </c>
      <c r="O1067" s="10">
        <v>2725751</v>
      </c>
      <c r="P1067" s="10">
        <v>5500000</v>
      </c>
      <c r="Q1067" s="10">
        <v>1571523</v>
      </c>
      <c r="R1067" s="10">
        <v>5000000</v>
      </c>
      <c r="S1067" s="10">
        <v>4143893</v>
      </c>
      <c r="T1067" s="10">
        <v>16055777</v>
      </c>
      <c r="U1067" s="11">
        <v>2.4805834406024294</v>
      </c>
      <c r="V1067" s="10">
        <v>26900000</v>
      </c>
      <c r="W1067" s="10">
        <v>10844223</v>
      </c>
    </row>
    <row r="1068" spans="1:23" x14ac:dyDescent="0.25">
      <c r="A1068" s="9" t="s">
        <v>3617</v>
      </c>
      <c r="B1068" s="9" t="s">
        <v>3618</v>
      </c>
      <c r="C1068" s="9" t="s">
        <v>3628</v>
      </c>
      <c r="D1068" s="9">
        <v>25</v>
      </c>
      <c r="E1068" s="9" t="s">
        <v>513</v>
      </c>
      <c r="F1068" s="9" t="s">
        <v>3629</v>
      </c>
      <c r="G1068" s="9" t="s">
        <v>3630</v>
      </c>
      <c r="H1068" s="10">
        <v>0</v>
      </c>
      <c r="I1068" s="10">
        <v>0</v>
      </c>
      <c r="J1068" s="10">
        <v>0</v>
      </c>
      <c r="K1068" s="10">
        <v>0</v>
      </c>
      <c r="L1068" s="10">
        <v>0</v>
      </c>
      <c r="M1068" s="10">
        <v>0</v>
      </c>
      <c r="N1068" s="10">
        <v>0</v>
      </c>
      <c r="O1068" s="10">
        <v>0</v>
      </c>
      <c r="P1068" s="10">
        <v>506097.56097560975</v>
      </c>
      <c r="Q1068" s="10">
        <v>262982</v>
      </c>
      <c r="R1068" s="10">
        <v>521341.46341463411</v>
      </c>
      <c r="S1068" s="10">
        <v>506463</v>
      </c>
      <c r="T1068" s="10">
        <v>257994.02439024393</v>
      </c>
      <c r="U1068" s="11">
        <v>1.3352988509773198</v>
      </c>
      <c r="V1068" s="10">
        <v>1027439.0243902439</v>
      </c>
      <c r="W1068" s="10">
        <v>769445</v>
      </c>
    </row>
    <row r="1069" spans="1:23" x14ac:dyDescent="0.25">
      <c r="A1069" s="9" t="s">
        <v>3617</v>
      </c>
      <c r="B1069" s="9" t="s">
        <v>3618</v>
      </c>
      <c r="C1069" s="9" t="s">
        <v>3631</v>
      </c>
      <c r="D1069" s="9">
        <v>30</v>
      </c>
      <c r="E1069" s="9" t="s">
        <v>3632</v>
      </c>
      <c r="F1069" s="9" t="s">
        <v>2436</v>
      </c>
      <c r="G1069" s="9" t="s">
        <v>3633</v>
      </c>
      <c r="H1069" s="10">
        <v>650000</v>
      </c>
      <c r="I1069" s="10">
        <v>3856586</v>
      </c>
      <c r="J1069" s="10">
        <v>750000</v>
      </c>
      <c r="K1069" s="10">
        <v>5451537</v>
      </c>
      <c r="L1069" s="10">
        <v>2350000</v>
      </c>
      <c r="M1069" s="10">
        <v>8919904</v>
      </c>
      <c r="N1069" s="10">
        <v>3550000</v>
      </c>
      <c r="O1069" s="10">
        <v>13160227</v>
      </c>
      <c r="P1069" s="10">
        <v>4600000</v>
      </c>
      <c r="Q1069" s="10">
        <v>10792584</v>
      </c>
      <c r="R1069" s="10">
        <v>5900000</v>
      </c>
      <c r="S1069" s="10">
        <v>9017269</v>
      </c>
      <c r="T1069" s="10">
        <v>-33398107</v>
      </c>
      <c r="U1069" s="11">
        <v>0.34766910425028019</v>
      </c>
      <c r="V1069" s="10">
        <v>17800000</v>
      </c>
      <c r="W1069" s="10">
        <v>51198107</v>
      </c>
    </row>
    <row r="1070" spans="1:23" x14ac:dyDescent="0.25">
      <c r="A1070" s="9" t="s">
        <v>1204</v>
      </c>
      <c r="B1070" s="9" t="s">
        <v>3634</v>
      </c>
      <c r="C1070" s="9" t="s">
        <v>3635</v>
      </c>
      <c r="D1070" s="9">
        <v>27</v>
      </c>
      <c r="E1070" s="9" t="s">
        <v>999</v>
      </c>
      <c r="F1070" s="9" t="s">
        <v>3636</v>
      </c>
      <c r="G1070" s="9" t="s">
        <v>3637</v>
      </c>
      <c r="H1070" s="10">
        <v>0</v>
      </c>
      <c r="I1070" s="10">
        <v>0</v>
      </c>
      <c r="J1070" s="10">
        <v>0</v>
      </c>
      <c r="K1070" s="10">
        <v>0</v>
      </c>
      <c r="L1070" s="10">
        <v>75000</v>
      </c>
      <c r="M1070" s="10">
        <v>44080</v>
      </c>
      <c r="N1070" s="10">
        <v>85000</v>
      </c>
      <c r="O1070" s="10">
        <v>143000</v>
      </c>
      <c r="P1070" s="10">
        <v>0</v>
      </c>
      <c r="Q1070" s="10">
        <v>0</v>
      </c>
      <c r="R1070" s="10">
        <v>0</v>
      </c>
      <c r="S1070" s="10">
        <v>0</v>
      </c>
      <c r="T1070" s="10">
        <v>-27080</v>
      </c>
      <c r="U1070" s="11">
        <v>0.85524909129784055</v>
      </c>
      <c r="V1070" s="10">
        <v>160000</v>
      </c>
      <c r="W1070" s="10">
        <v>187080</v>
      </c>
    </row>
    <row r="1071" spans="1:23" x14ac:dyDescent="0.25">
      <c r="A1071" s="9" t="s">
        <v>1204</v>
      </c>
      <c r="B1071" s="9" t="s">
        <v>3634</v>
      </c>
      <c r="C1071" s="9" t="s">
        <v>3638</v>
      </c>
      <c r="D1071" s="9">
        <v>24</v>
      </c>
      <c r="E1071" s="9" t="s">
        <v>172</v>
      </c>
      <c r="F1071" s="9" t="s">
        <v>1414</v>
      </c>
      <c r="G1071" s="9" t="s">
        <v>3639</v>
      </c>
      <c r="H1071" s="10">
        <v>0</v>
      </c>
      <c r="I1071" s="10">
        <v>0</v>
      </c>
      <c r="J1071" s="10">
        <v>0</v>
      </c>
      <c r="K1071" s="10">
        <v>0</v>
      </c>
      <c r="L1071" s="10">
        <v>0</v>
      </c>
      <c r="M1071" s="10">
        <v>0</v>
      </c>
      <c r="N1071" s="10">
        <v>0</v>
      </c>
      <c r="O1071" s="10">
        <v>0</v>
      </c>
      <c r="P1071" s="10">
        <v>0</v>
      </c>
      <c r="Q1071" s="10">
        <v>0</v>
      </c>
      <c r="R1071" s="10">
        <v>800000</v>
      </c>
      <c r="S1071" s="10">
        <v>-131732</v>
      </c>
      <c r="T1071" s="10">
        <v>931732</v>
      </c>
      <c r="U1071" s="11">
        <v>-6.072935960890292</v>
      </c>
      <c r="V1071" s="10">
        <v>800000</v>
      </c>
      <c r="W1071" s="10">
        <v>-131732</v>
      </c>
    </row>
    <row r="1072" spans="1:23" x14ac:dyDescent="0.25">
      <c r="A1072" s="9" t="s">
        <v>1204</v>
      </c>
      <c r="B1072" s="9" t="s">
        <v>3634</v>
      </c>
      <c r="C1072" s="9" t="s">
        <v>1798</v>
      </c>
      <c r="D1072" s="9">
        <v>28</v>
      </c>
      <c r="E1072" s="9" t="s">
        <v>3640</v>
      </c>
      <c r="F1072" s="9" t="s">
        <v>3641</v>
      </c>
      <c r="G1072" s="9" t="s">
        <v>3642</v>
      </c>
      <c r="H1072" s="10">
        <v>0</v>
      </c>
      <c r="I1072" s="10">
        <v>0</v>
      </c>
      <c r="J1072" s="10">
        <v>0</v>
      </c>
      <c r="K1072" s="10">
        <v>0</v>
      </c>
      <c r="L1072" s="10">
        <v>0</v>
      </c>
      <c r="M1072" s="10">
        <v>0</v>
      </c>
      <c r="N1072" s="10">
        <v>0</v>
      </c>
      <c r="O1072" s="10">
        <v>0</v>
      </c>
      <c r="P1072" s="10">
        <v>2250000</v>
      </c>
      <c r="Q1072" s="10">
        <v>3057356</v>
      </c>
      <c r="R1072" s="10">
        <v>3150000</v>
      </c>
      <c r="S1072" s="10">
        <v>1428725</v>
      </c>
      <c r="T1072" s="10">
        <v>913919</v>
      </c>
      <c r="U1072" s="11">
        <v>1.2037232497585308</v>
      </c>
      <c r="V1072" s="10">
        <v>5400000</v>
      </c>
      <c r="W1072" s="10">
        <v>4486081</v>
      </c>
    </row>
    <row r="1073" spans="1:23" x14ac:dyDescent="0.25">
      <c r="A1073" s="9" t="s">
        <v>532</v>
      </c>
      <c r="B1073" s="9" t="s">
        <v>3643</v>
      </c>
      <c r="C1073" s="9" t="s">
        <v>3644</v>
      </c>
      <c r="D1073" s="9">
        <v>24</v>
      </c>
      <c r="E1073" s="9" t="s">
        <v>61</v>
      </c>
      <c r="F1073" s="9" t="s">
        <v>3645</v>
      </c>
      <c r="G1073" s="9" t="s">
        <v>3646</v>
      </c>
      <c r="H1073" s="10">
        <v>0</v>
      </c>
      <c r="I1073" s="10">
        <v>0</v>
      </c>
      <c r="J1073" s="10">
        <v>0</v>
      </c>
      <c r="K1073" s="10">
        <v>0</v>
      </c>
      <c r="L1073" s="10">
        <v>0</v>
      </c>
      <c r="M1073" s="10">
        <v>0</v>
      </c>
      <c r="N1073" s="10">
        <v>0</v>
      </c>
      <c r="O1073" s="10">
        <v>0</v>
      </c>
      <c r="P1073" s="10">
        <v>0</v>
      </c>
      <c r="Q1073" s="10">
        <v>0</v>
      </c>
      <c r="R1073" s="10">
        <v>785000</v>
      </c>
      <c r="S1073" s="10">
        <v>2582471</v>
      </c>
      <c r="T1073" s="10">
        <v>-1797471</v>
      </c>
      <c r="U1073" s="11">
        <v>0.30397243570208532</v>
      </c>
      <c r="V1073" s="10">
        <v>785000</v>
      </c>
      <c r="W1073" s="10">
        <v>2582471</v>
      </c>
    </row>
    <row r="1074" spans="1:23" x14ac:dyDescent="0.25">
      <c r="A1074" s="9" t="s">
        <v>532</v>
      </c>
      <c r="B1074" s="9" t="s">
        <v>3643</v>
      </c>
      <c r="C1074" s="9" t="s">
        <v>3647</v>
      </c>
      <c r="D1074" s="9">
        <v>26</v>
      </c>
      <c r="E1074" s="9" t="s">
        <v>3648</v>
      </c>
      <c r="F1074" s="9" t="s">
        <v>3649</v>
      </c>
      <c r="G1074" s="9" t="s">
        <v>3650</v>
      </c>
      <c r="H1074" s="10">
        <v>0</v>
      </c>
      <c r="I1074" s="10">
        <v>0</v>
      </c>
      <c r="J1074" s="10">
        <v>0</v>
      </c>
      <c r="K1074" s="10">
        <v>0</v>
      </c>
      <c r="L1074" s="10">
        <v>5500000</v>
      </c>
      <c r="M1074" s="10">
        <v>3585975</v>
      </c>
      <c r="N1074" s="10">
        <v>7000000</v>
      </c>
      <c r="O1074" s="10">
        <v>6728334</v>
      </c>
      <c r="P1074" s="10">
        <v>7500000</v>
      </c>
      <c r="Q1074" s="10">
        <v>8511638</v>
      </c>
      <c r="R1074" s="10">
        <v>6000000</v>
      </c>
      <c r="S1074" s="10">
        <v>6602975</v>
      </c>
      <c r="T1074" s="10">
        <v>571078</v>
      </c>
      <c r="U1074" s="11">
        <v>1.0224578139804748</v>
      </c>
      <c r="V1074" s="10">
        <v>26000000</v>
      </c>
      <c r="W1074" s="10">
        <v>25428922</v>
      </c>
    </row>
    <row r="1075" spans="1:23" x14ac:dyDescent="0.25">
      <c r="A1075" s="9" t="s">
        <v>532</v>
      </c>
      <c r="B1075" s="9" t="s">
        <v>3643</v>
      </c>
      <c r="C1075" s="9" t="s">
        <v>2628</v>
      </c>
      <c r="D1075" s="9">
        <v>32</v>
      </c>
      <c r="E1075" s="9" t="s">
        <v>3651</v>
      </c>
      <c r="F1075" s="9" t="s">
        <v>3652</v>
      </c>
      <c r="G1075" s="9" t="s">
        <v>3653</v>
      </c>
      <c r="H1075" s="10">
        <v>6250000</v>
      </c>
      <c r="I1075" s="10">
        <v>6916194</v>
      </c>
      <c r="J1075" s="10">
        <v>5750000</v>
      </c>
      <c r="K1075" s="10">
        <v>7379990</v>
      </c>
      <c r="L1075" s="10">
        <v>4000000</v>
      </c>
      <c r="M1075" s="10">
        <v>1851151</v>
      </c>
      <c r="N1075" s="10">
        <v>4000000</v>
      </c>
      <c r="O1075" s="10">
        <v>1517225</v>
      </c>
      <c r="P1075" s="10">
        <v>6000000</v>
      </c>
      <c r="Q1075" s="10">
        <v>4305972</v>
      </c>
      <c r="R1075" s="10">
        <v>7000000</v>
      </c>
      <c r="S1075" s="10">
        <v>2574585</v>
      </c>
      <c r="T1075" s="10">
        <v>8454883</v>
      </c>
      <c r="U1075" s="11">
        <v>1.3444629332995235</v>
      </c>
      <c r="V1075" s="10">
        <v>33000000</v>
      </c>
      <c r="W1075" s="10">
        <v>24545117</v>
      </c>
    </row>
    <row r="1076" spans="1:23" x14ac:dyDescent="0.25">
      <c r="A1076" s="9" t="s">
        <v>3654</v>
      </c>
      <c r="B1076" s="9" t="s">
        <v>3655</v>
      </c>
      <c r="C1076" s="9" t="s">
        <v>2701</v>
      </c>
      <c r="D1076" s="9">
        <v>26</v>
      </c>
      <c r="E1076" s="9" t="s">
        <v>304</v>
      </c>
      <c r="F1076" s="9" t="s">
        <v>3656</v>
      </c>
      <c r="G1076" s="9" t="s">
        <v>3657</v>
      </c>
      <c r="H1076" s="10">
        <v>0</v>
      </c>
      <c r="I1076" s="10">
        <v>0</v>
      </c>
      <c r="J1076" s="10">
        <v>0</v>
      </c>
      <c r="K1076" s="10">
        <v>0</v>
      </c>
      <c r="L1076" s="10">
        <v>0</v>
      </c>
      <c r="M1076" s="10">
        <v>0</v>
      </c>
      <c r="N1076" s="10">
        <v>75000</v>
      </c>
      <c r="O1076" s="10">
        <v>517020</v>
      </c>
      <c r="P1076" s="10">
        <v>150000</v>
      </c>
      <c r="Q1076" s="10">
        <v>650206</v>
      </c>
      <c r="R1076" s="10">
        <v>200000</v>
      </c>
      <c r="S1076" s="10">
        <v>272080</v>
      </c>
      <c r="T1076" s="10">
        <v>-1014306</v>
      </c>
      <c r="U1076" s="11">
        <v>0.2952811980218244</v>
      </c>
      <c r="V1076" s="10">
        <v>425000</v>
      </c>
      <c r="W1076" s="10">
        <v>1439306</v>
      </c>
    </row>
    <row r="1077" spans="1:23" x14ac:dyDescent="0.25">
      <c r="A1077" s="9" t="s">
        <v>3654</v>
      </c>
      <c r="B1077" s="9" t="s">
        <v>3655</v>
      </c>
      <c r="C1077" s="9" t="s">
        <v>1153</v>
      </c>
      <c r="D1077" s="9">
        <v>29</v>
      </c>
      <c r="E1077" s="9" t="s">
        <v>3658</v>
      </c>
      <c r="F1077" s="9" t="s">
        <v>3659</v>
      </c>
      <c r="G1077" s="9" t="s">
        <v>3660</v>
      </c>
      <c r="H1077" s="10">
        <v>735000</v>
      </c>
      <c r="I1077" s="10">
        <v>28964</v>
      </c>
      <c r="J1077" s="10">
        <v>70000</v>
      </c>
      <c r="K1077" s="10">
        <v>135260</v>
      </c>
      <c r="L1077" s="10">
        <v>0</v>
      </c>
      <c r="M1077" s="10">
        <v>0</v>
      </c>
      <c r="N1077" s="10">
        <v>250000</v>
      </c>
      <c r="O1077" s="10">
        <v>249521</v>
      </c>
      <c r="P1077" s="10">
        <v>0</v>
      </c>
      <c r="Q1077" s="10">
        <v>0</v>
      </c>
      <c r="R1077" s="10">
        <v>0</v>
      </c>
      <c r="S1077" s="10">
        <v>0</v>
      </c>
      <c r="T1077" s="10">
        <v>641255</v>
      </c>
      <c r="U1077" s="11">
        <v>2.5498797568550677</v>
      </c>
      <c r="V1077" s="10">
        <v>1055000</v>
      </c>
      <c r="W1077" s="10">
        <v>413745</v>
      </c>
    </row>
    <row r="1078" spans="1:23" x14ac:dyDescent="0.25">
      <c r="A1078" s="9" t="s">
        <v>3654</v>
      </c>
      <c r="B1078" s="9" t="s">
        <v>3655</v>
      </c>
      <c r="C1078" s="9" t="s">
        <v>3661</v>
      </c>
      <c r="D1078" s="9">
        <v>29</v>
      </c>
      <c r="E1078" s="9" t="s">
        <v>327</v>
      </c>
      <c r="F1078" s="9" t="s">
        <v>3662</v>
      </c>
      <c r="G1078" s="9" t="s">
        <v>3663</v>
      </c>
      <c r="H1078" s="10">
        <v>0</v>
      </c>
      <c r="I1078" s="10">
        <v>0</v>
      </c>
      <c r="J1078" s="10">
        <v>0</v>
      </c>
      <c r="K1078" s="10">
        <v>0</v>
      </c>
      <c r="L1078" s="10">
        <v>975000</v>
      </c>
      <c r="M1078" s="10">
        <v>1902421</v>
      </c>
      <c r="N1078" s="10">
        <v>0</v>
      </c>
      <c r="O1078" s="10">
        <v>0</v>
      </c>
      <c r="P1078" s="10">
        <v>0</v>
      </c>
      <c r="Q1078" s="10">
        <v>0</v>
      </c>
      <c r="R1078" s="10">
        <v>0</v>
      </c>
      <c r="S1078" s="10">
        <v>0</v>
      </c>
      <c r="T1078" s="10">
        <v>-927421</v>
      </c>
      <c r="U1078" s="11">
        <v>0.51250485565497861</v>
      </c>
      <c r="V1078" s="10">
        <v>975000</v>
      </c>
      <c r="W1078" s="10">
        <v>1902421</v>
      </c>
    </row>
    <row r="1079" spans="1:23" x14ac:dyDescent="0.25">
      <c r="A1079" s="9" t="s">
        <v>3654</v>
      </c>
      <c r="B1079" s="9" t="s">
        <v>3655</v>
      </c>
      <c r="C1079" s="9" t="s">
        <v>509</v>
      </c>
      <c r="D1079" s="9">
        <v>26</v>
      </c>
      <c r="E1079" s="9" t="s">
        <v>627</v>
      </c>
      <c r="F1079" s="9" t="s">
        <v>3664</v>
      </c>
      <c r="G1079" s="9" t="s">
        <v>3665</v>
      </c>
      <c r="H1079" s="10">
        <v>0</v>
      </c>
      <c r="I1079" s="10">
        <v>0</v>
      </c>
      <c r="J1079" s="10">
        <v>0</v>
      </c>
      <c r="K1079" s="10">
        <v>0</v>
      </c>
      <c r="L1079" s="10">
        <v>0</v>
      </c>
      <c r="M1079" s="10">
        <v>0</v>
      </c>
      <c r="N1079" s="10">
        <v>750000</v>
      </c>
      <c r="O1079" s="10">
        <v>1716014</v>
      </c>
      <c r="P1079" s="10">
        <v>825000</v>
      </c>
      <c r="Q1079" s="10">
        <v>2438924</v>
      </c>
      <c r="R1079" s="10">
        <v>2750000</v>
      </c>
      <c r="S1079" s="10">
        <v>1704569</v>
      </c>
      <c r="T1079" s="10">
        <v>-1534507</v>
      </c>
      <c r="U1079" s="11">
        <v>0.73811670504020221</v>
      </c>
      <c r="V1079" s="10">
        <v>4325000</v>
      </c>
      <c r="W1079" s="10">
        <v>5859507</v>
      </c>
    </row>
    <row r="1080" spans="1:23" x14ac:dyDescent="0.25">
      <c r="A1080" s="9" t="s">
        <v>666</v>
      </c>
      <c r="B1080" s="9" t="s">
        <v>3666</v>
      </c>
      <c r="C1080" s="9" t="s">
        <v>3667</v>
      </c>
      <c r="D1080" s="9">
        <v>24</v>
      </c>
      <c r="E1080" s="9" t="s">
        <v>1019</v>
      </c>
      <c r="F1080" s="9" t="s">
        <v>3668</v>
      </c>
      <c r="G1080" s="9" t="s">
        <v>3669</v>
      </c>
      <c r="H1080" s="10">
        <v>0</v>
      </c>
      <c r="I1080" s="10">
        <v>0</v>
      </c>
      <c r="J1080" s="10">
        <v>0</v>
      </c>
      <c r="K1080" s="10">
        <v>0</v>
      </c>
      <c r="L1080" s="10">
        <v>0</v>
      </c>
      <c r="M1080" s="10">
        <v>0</v>
      </c>
      <c r="N1080" s="10">
        <v>0</v>
      </c>
      <c r="O1080" s="10">
        <v>0</v>
      </c>
      <c r="P1080" s="10">
        <v>3000000</v>
      </c>
      <c r="Q1080" s="10">
        <v>3612436</v>
      </c>
      <c r="R1080" s="10">
        <v>4250000</v>
      </c>
      <c r="S1080" s="10">
        <v>4368391</v>
      </c>
      <c r="T1080" s="10">
        <v>-730827</v>
      </c>
      <c r="U1080" s="11">
        <v>0.90842715924051476</v>
      </c>
      <c r="V1080" s="10">
        <v>7250000</v>
      </c>
      <c r="W1080" s="10">
        <v>7980827</v>
      </c>
    </row>
    <row r="1081" spans="1:23" x14ac:dyDescent="0.25">
      <c r="A1081" s="9" t="s">
        <v>666</v>
      </c>
      <c r="B1081" s="9" t="s">
        <v>3666</v>
      </c>
      <c r="C1081" s="9" t="s">
        <v>3670</v>
      </c>
      <c r="D1081" s="9">
        <v>35</v>
      </c>
      <c r="E1081" s="9" t="s">
        <v>517</v>
      </c>
      <c r="F1081" s="9" t="s">
        <v>3671</v>
      </c>
      <c r="G1081" s="9" t="s">
        <v>3672</v>
      </c>
      <c r="H1081" s="10">
        <v>2000000</v>
      </c>
      <c r="I1081" s="10">
        <v>3057738</v>
      </c>
      <c r="J1081" s="10">
        <v>1700000</v>
      </c>
      <c r="K1081" s="10">
        <v>-233252</v>
      </c>
      <c r="L1081" s="10">
        <v>1500000</v>
      </c>
      <c r="M1081" s="10">
        <v>2048409</v>
      </c>
      <c r="N1081" s="10">
        <v>1500000</v>
      </c>
      <c r="O1081" s="10">
        <v>1138172</v>
      </c>
      <c r="P1081" s="10">
        <v>1500000</v>
      </c>
      <c r="Q1081" s="10">
        <v>527031</v>
      </c>
      <c r="R1081" s="10">
        <v>800000</v>
      </c>
      <c r="S1081" s="10">
        <v>1157277</v>
      </c>
      <c r="T1081" s="10">
        <v>1304625</v>
      </c>
      <c r="U1081" s="11">
        <v>1.1695336484576775</v>
      </c>
      <c r="V1081" s="10">
        <v>9000000</v>
      </c>
      <c r="W1081" s="10">
        <v>7695375</v>
      </c>
    </row>
    <row r="1082" spans="1:23" x14ac:dyDescent="0.25">
      <c r="A1082" s="9" t="s">
        <v>666</v>
      </c>
      <c r="B1082" s="9" t="s">
        <v>3666</v>
      </c>
      <c r="C1082" s="9" t="s">
        <v>3673</v>
      </c>
      <c r="D1082" s="9">
        <v>23</v>
      </c>
      <c r="E1082" s="9" t="s">
        <v>563</v>
      </c>
      <c r="F1082" s="9" t="s">
        <v>1300</v>
      </c>
      <c r="G1082" s="9" t="s">
        <v>3674</v>
      </c>
      <c r="H1082" s="10">
        <v>0</v>
      </c>
      <c r="I1082" s="10">
        <v>0</v>
      </c>
      <c r="J1082" s="10">
        <v>0</v>
      </c>
      <c r="K1082" s="10">
        <v>0</v>
      </c>
      <c r="L1082" s="10">
        <v>0</v>
      </c>
      <c r="M1082" s="10">
        <v>0</v>
      </c>
      <c r="N1082" s="10">
        <v>0</v>
      </c>
      <c r="O1082" s="10">
        <v>0</v>
      </c>
      <c r="P1082" s="10">
        <v>0</v>
      </c>
      <c r="Q1082" s="10">
        <v>0</v>
      </c>
      <c r="R1082" s="10">
        <v>800000</v>
      </c>
      <c r="S1082" s="10">
        <v>1178849</v>
      </c>
      <c r="T1082" s="10">
        <v>-378849</v>
      </c>
      <c r="U1082" s="11">
        <v>0.67862805159948392</v>
      </c>
      <c r="V1082" s="10">
        <v>800000</v>
      </c>
      <c r="W1082" s="10">
        <v>1178849</v>
      </c>
    </row>
    <row r="1083" spans="1:23" x14ac:dyDescent="0.25">
      <c r="A1083" s="9" t="s">
        <v>666</v>
      </c>
      <c r="B1083" s="9" t="s">
        <v>3666</v>
      </c>
      <c r="C1083" s="9" t="s">
        <v>3675</v>
      </c>
      <c r="D1083" s="9">
        <v>24</v>
      </c>
      <c r="E1083" s="9" t="s">
        <v>377</v>
      </c>
      <c r="F1083" s="9" t="s">
        <v>1300</v>
      </c>
      <c r="G1083" s="9" t="s">
        <v>3674</v>
      </c>
      <c r="H1083" s="10">
        <v>0</v>
      </c>
      <c r="I1083" s="10">
        <v>0</v>
      </c>
      <c r="J1083" s="10">
        <v>0</v>
      </c>
      <c r="K1083" s="10">
        <v>0</v>
      </c>
      <c r="L1083" s="10">
        <v>0</v>
      </c>
      <c r="M1083" s="10">
        <v>0</v>
      </c>
      <c r="N1083" s="10">
        <v>0</v>
      </c>
      <c r="O1083" s="10">
        <v>0</v>
      </c>
      <c r="P1083" s="10">
        <v>0</v>
      </c>
      <c r="Q1083" s="10">
        <v>0</v>
      </c>
      <c r="R1083" s="10">
        <v>800000</v>
      </c>
      <c r="S1083" s="10">
        <v>1178849</v>
      </c>
      <c r="T1083" s="10">
        <v>-378849</v>
      </c>
      <c r="U1083" s="11">
        <v>0.67862805159948392</v>
      </c>
      <c r="V1083" s="10">
        <v>800000</v>
      </c>
      <c r="W1083" s="10">
        <v>1178849</v>
      </c>
    </row>
    <row r="1084" spans="1:23" x14ac:dyDescent="0.25">
      <c r="A1084" s="9" t="s">
        <v>666</v>
      </c>
      <c r="B1084" s="9" t="s">
        <v>3666</v>
      </c>
      <c r="C1084" s="9" t="s">
        <v>1704</v>
      </c>
      <c r="D1084" s="9">
        <v>26</v>
      </c>
      <c r="E1084" s="9" t="s">
        <v>304</v>
      </c>
      <c r="F1084" s="9" t="s">
        <v>3676</v>
      </c>
      <c r="G1084" s="9" t="s">
        <v>3677</v>
      </c>
      <c r="H1084" s="10">
        <v>0</v>
      </c>
      <c r="I1084" s="10">
        <v>0</v>
      </c>
      <c r="J1084" s="10">
        <v>0</v>
      </c>
      <c r="K1084" s="10">
        <v>0</v>
      </c>
      <c r="L1084" s="10">
        <v>0</v>
      </c>
      <c r="M1084" s="10">
        <v>0</v>
      </c>
      <c r="N1084" s="10">
        <v>0</v>
      </c>
      <c r="O1084" s="10">
        <v>0</v>
      </c>
      <c r="P1084" s="10">
        <v>323170.73170731706</v>
      </c>
      <c r="Q1084" s="10">
        <v>142041</v>
      </c>
      <c r="R1084" s="10">
        <v>433536.58536585362</v>
      </c>
      <c r="S1084" s="10">
        <v>267979</v>
      </c>
      <c r="T1084" s="10">
        <v>346687.31707317068</v>
      </c>
      <c r="U1084" s="11">
        <v>1.8455375763942508</v>
      </c>
      <c r="V1084" s="10">
        <v>756707.31707317068</v>
      </c>
      <c r="W1084" s="10">
        <v>410020</v>
      </c>
    </row>
    <row r="1085" spans="1:23" x14ac:dyDescent="0.25">
      <c r="A1085" s="9" t="s">
        <v>666</v>
      </c>
      <c r="B1085" s="9" t="s">
        <v>3666</v>
      </c>
      <c r="C1085" s="9" t="s">
        <v>3678</v>
      </c>
      <c r="D1085" s="9">
        <v>37</v>
      </c>
      <c r="E1085" s="9" t="s">
        <v>631</v>
      </c>
      <c r="F1085" s="9" t="s">
        <v>3679</v>
      </c>
      <c r="G1085" s="9" t="s">
        <v>3680</v>
      </c>
      <c r="H1085" s="10">
        <v>4050000</v>
      </c>
      <c r="I1085" s="10">
        <v>3019169</v>
      </c>
      <c r="J1085" s="10">
        <v>4150000</v>
      </c>
      <c r="K1085" s="10">
        <v>5841437</v>
      </c>
      <c r="L1085" s="10">
        <v>4000000</v>
      </c>
      <c r="M1085" s="10">
        <v>8869170</v>
      </c>
      <c r="N1085" s="10">
        <v>4250000</v>
      </c>
      <c r="O1085" s="10">
        <v>2049556</v>
      </c>
      <c r="P1085" s="10">
        <v>5750000</v>
      </c>
      <c r="Q1085" s="10">
        <v>9091055</v>
      </c>
      <c r="R1085" s="10">
        <v>5750000</v>
      </c>
      <c r="S1085" s="10">
        <v>3582950</v>
      </c>
      <c r="T1085" s="10">
        <v>-4503337</v>
      </c>
      <c r="U1085" s="11">
        <v>0.86123655018896828</v>
      </c>
      <c r="V1085" s="10">
        <v>27950000</v>
      </c>
      <c r="W1085" s="10">
        <v>32453337</v>
      </c>
    </row>
    <row r="1086" spans="1:23" x14ac:dyDescent="0.25">
      <c r="A1086" s="9" t="s">
        <v>666</v>
      </c>
      <c r="B1086" s="9" t="s">
        <v>3666</v>
      </c>
      <c r="C1086" s="9" t="s">
        <v>3681</v>
      </c>
      <c r="D1086" s="9">
        <v>33</v>
      </c>
      <c r="E1086" s="9" t="s">
        <v>3682</v>
      </c>
      <c r="F1086" s="9" t="s">
        <v>3683</v>
      </c>
      <c r="G1086" s="9" t="s">
        <v>3684</v>
      </c>
      <c r="H1086" s="10">
        <v>1275000</v>
      </c>
      <c r="I1086" s="10">
        <v>2784420</v>
      </c>
      <c r="J1086" s="10">
        <v>1475000</v>
      </c>
      <c r="K1086" s="10">
        <v>1878781</v>
      </c>
      <c r="L1086" s="10">
        <v>925000</v>
      </c>
      <c r="M1086" s="10">
        <v>1375224</v>
      </c>
      <c r="N1086" s="10">
        <v>850000</v>
      </c>
      <c r="O1086" s="10">
        <v>4067599</v>
      </c>
      <c r="P1086" s="10">
        <v>1200000</v>
      </c>
      <c r="Q1086" s="10">
        <v>1583694</v>
      </c>
      <c r="R1086" s="10">
        <v>1200000</v>
      </c>
      <c r="S1086" s="10">
        <v>1161705</v>
      </c>
      <c r="T1086" s="10">
        <v>-5926423</v>
      </c>
      <c r="U1086" s="11">
        <v>0.5388508338726381</v>
      </c>
      <c r="V1086" s="10">
        <v>6925000</v>
      </c>
      <c r="W1086" s="10">
        <v>12851423</v>
      </c>
    </row>
    <row r="1087" spans="1:23" x14ac:dyDescent="0.25">
      <c r="A1087" s="9" t="s">
        <v>3685</v>
      </c>
      <c r="B1087" s="9" t="s">
        <v>3686</v>
      </c>
      <c r="C1087" s="9" t="s">
        <v>3687</v>
      </c>
      <c r="D1087" s="9">
        <v>24</v>
      </c>
      <c r="E1087" s="9" t="s">
        <v>1128</v>
      </c>
      <c r="F1087" s="9" t="s">
        <v>3688</v>
      </c>
      <c r="G1087" s="9" t="s">
        <v>3689</v>
      </c>
      <c r="H1087" s="10">
        <v>0</v>
      </c>
      <c r="I1087" s="10">
        <v>0</v>
      </c>
      <c r="J1087" s="10">
        <v>0</v>
      </c>
      <c r="K1087" s="10">
        <v>0</v>
      </c>
      <c r="L1087" s="10">
        <v>0</v>
      </c>
      <c r="M1087" s="10">
        <v>0</v>
      </c>
      <c r="N1087" s="10">
        <v>0</v>
      </c>
      <c r="O1087" s="10">
        <v>0</v>
      </c>
      <c r="P1087" s="10">
        <v>0</v>
      </c>
      <c r="Q1087" s="10">
        <v>0</v>
      </c>
      <c r="R1087" s="10">
        <v>800000</v>
      </c>
      <c r="S1087" s="10">
        <v>3343575</v>
      </c>
      <c r="T1087" s="10">
        <v>-2543575</v>
      </c>
      <c r="U1087" s="11">
        <v>0.23926485872157796</v>
      </c>
      <c r="V1087" s="10">
        <v>800000</v>
      </c>
      <c r="W1087" s="10">
        <v>3343575</v>
      </c>
    </row>
    <row r="1088" spans="1:23" x14ac:dyDescent="0.25">
      <c r="A1088" s="9" t="s">
        <v>3685</v>
      </c>
      <c r="B1088" s="9" t="s">
        <v>3686</v>
      </c>
      <c r="C1088" s="9" t="s">
        <v>3690</v>
      </c>
      <c r="D1088" s="9">
        <v>24</v>
      </c>
      <c r="E1088" s="9" t="s">
        <v>1128</v>
      </c>
      <c r="F1088" s="9" t="s">
        <v>3691</v>
      </c>
      <c r="G1088" s="9" t="s">
        <v>3692</v>
      </c>
      <c r="H1088" s="10">
        <v>0</v>
      </c>
      <c r="I1088" s="10">
        <v>0</v>
      </c>
      <c r="J1088" s="10">
        <v>0</v>
      </c>
      <c r="K1088" s="10">
        <v>0</v>
      </c>
      <c r="L1088" s="10">
        <v>0</v>
      </c>
      <c r="M1088" s="10">
        <v>0</v>
      </c>
      <c r="N1088" s="10">
        <v>0</v>
      </c>
      <c r="O1088" s="10">
        <v>0</v>
      </c>
      <c r="P1088" s="10">
        <v>0</v>
      </c>
      <c r="Q1088" s="10">
        <v>0</v>
      </c>
      <c r="R1088" s="10">
        <v>775000</v>
      </c>
      <c r="S1088" s="10">
        <v>3170443</v>
      </c>
      <c r="T1088" s="10">
        <v>-2395443</v>
      </c>
      <c r="U1088" s="11">
        <v>0.24444533461096762</v>
      </c>
      <c r="V1088" s="10">
        <v>775000</v>
      </c>
      <c r="W1088" s="10">
        <v>3170443</v>
      </c>
    </row>
    <row r="1089" spans="1:23" x14ac:dyDescent="0.25">
      <c r="A1089" s="9" t="s">
        <v>1196</v>
      </c>
      <c r="B1089" s="9" t="s">
        <v>3693</v>
      </c>
      <c r="C1089" s="9" t="s">
        <v>3694</v>
      </c>
      <c r="D1089" s="9">
        <v>26</v>
      </c>
      <c r="E1089" s="9" t="s">
        <v>2751</v>
      </c>
      <c r="F1089" s="9" t="s">
        <v>3695</v>
      </c>
      <c r="G1089" s="9" t="s">
        <v>3696</v>
      </c>
      <c r="H1089" s="10">
        <v>0</v>
      </c>
      <c r="I1089" s="10">
        <v>0</v>
      </c>
      <c r="J1089" s="10">
        <v>0</v>
      </c>
      <c r="K1089" s="10">
        <v>0</v>
      </c>
      <c r="L1089" s="10">
        <v>0</v>
      </c>
      <c r="M1089" s="10">
        <v>0</v>
      </c>
      <c r="N1089" s="10">
        <v>0</v>
      </c>
      <c r="O1089" s="10">
        <v>0</v>
      </c>
      <c r="P1089" s="10">
        <v>1500000</v>
      </c>
      <c r="Q1089" s="10">
        <v>5505338</v>
      </c>
      <c r="R1089" s="10">
        <v>1500000</v>
      </c>
      <c r="S1089" s="10">
        <v>3355399</v>
      </c>
      <c r="T1089" s="10">
        <v>-5860737</v>
      </c>
      <c r="U1089" s="11">
        <v>0.33857228806136552</v>
      </c>
      <c r="V1089" s="10">
        <v>3000000</v>
      </c>
      <c r="W1089" s="10">
        <v>8860737</v>
      </c>
    </row>
    <row r="1090" spans="1:23" x14ac:dyDescent="0.25">
      <c r="A1090" s="9" t="s">
        <v>532</v>
      </c>
      <c r="B1090" s="9" t="s">
        <v>3697</v>
      </c>
      <c r="C1090" s="9" t="s">
        <v>3698</v>
      </c>
      <c r="D1090" s="9">
        <v>31</v>
      </c>
      <c r="E1090" s="9" t="s">
        <v>1461</v>
      </c>
      <c r="F1090" s="9" t="s">
        <v>3699</v>
      </c>
      <c r="G1090" s="9" t="s">
        <v>3700</v>
      </c>
      <c r="H1090" s="10">
        <v>4500000</v>
      </c>
      <c r="I1090" s="10">
        <v>2447841</v>
      </c>
      <c r="J1090" s="10">
        <v>4400000</v>
      </c>
      <c r="K1090" s="10">
        <v>3616625</v>
      </c>
      <c r="L1090" s="10">
        <v>3200000</v>
      </c>
      <c r="M1090" s="10">
        <v>2210720</v>
      </c>
      <c r="N1090" s="10">
        <v>4000000</v>
      </c>
      <c r="O1090" s="10">
        <v>1619068</v>
      </c>
      <c r="P1090" s="10">
        <v>3000000</v>
      </c>
      <c r="Q1090" s="10">
        <v>2150821</v>
      </c>
      <c r="R1090" s="10">
        <v>5800000</v>
      </c>
      <c r="S1090" s="10">
        <v>991644</v>
      </c>
      <c r="T1090" s="10">
        <v>11863281</v>
      </c>
      <c r="U1090" s="11">
        <v>1.9099897758017181</v>
      </c>
      <c r="V1090" s="10">
        <v>24900000</v>
      </c>
      <c r="W1090" s="10">
        <v>13036719</v>
      </c>
    </row>
    <row r="1091" spans="1:23" x14ac:dyDescent="0.25">
      <c r="A1091" s="9" t="s">
        <v>532</v>
      </c>
      <c r="B1091" s="9" t="s">
        <v>3697</v>
      </c>
      <c r="C1091" s="9" t="s">
        <v>3701</v>
      </c>
      <c r="D1091" s="9">
        <v>34</v>
      </c>
      <c r="E1091" s="9" t="s">
        <v>2348</v>
      </c>
      <c r="F1091" s="9" t="s">
        <v>3702</v>
      </c>
      <c r="G1091" s="9" t="s">
        <v>3703</v>
      </c>
      <c r="H1091" s="10">
        <v>5000000</v>
      </c>
      <c r="I1091" s="10">
        <v>4685748</v>
      </c>
      <c r="J1091" s="10">
        <v>5000000</v>
      </c>
      <c r="K1091" s="10">
        <v>4496444</v>
      </c>
      <c r="L1091" s="10">
        <v>4250000</v>
      </c>
      <c r="M1091" s="10">
        <v>3638514</v>
      </c>
      <c r="N1091" s="10">
        <v>5000000</v>
      </c>
      <c r="O1091" s="10">
        <v>2747991</v>
      </c>
      <c r="P1091" s="10">
        <v>5000000</v>
      </c>
      <c r="Q1091" s="10">
        <v>5420035</v>
      </c>
      <c r="R1091" s="10">
        <v>5000000</v>
      </c>
      <c r="S1091" s="10">
        <v>5603418</v>
      </c>
      <c r="T1091" s="10">
        <v>2657850</v>
      </c>
      <c r="U1091" s="11">
        <v>1.0999486690621105</v>
      </c>
      <c r="V1091" s="10">
        <v>29250000</v>
      </c>
      <c r="W1091" s="10">
        <v>26592150</v>
      </c>
    </row>
    <row r="1092" spans="1:23" x14ac:dyDescent="0.25">
      <c r="A1092" s="9" t="s">
        <v>1302</v>
      </c>
      <c r="B1092" s="9" t="s">
        <v>3704</v>
      </c>
      <c r="C1092" s="9" t="s">
        <v>334</v>
      </c>
      <c r="D1092" s="9">
        <v>30</v>
      </c>
      <c r="E1092" s="9" t="s">
        <v>524</v>
      </c>
      <c r="F1092" s="9" t="s">
        <v>3705</v>
      </c>
      <c r="G1092" s="9" t="s">
        <v>3706</v>
      </c>
      <c r="H1092" s="10">
        <v>115000</v>
      </c>
      <c r="I1092" s="10">
        <v>538327</v>
      </c>
      <c r="J1092" s="10">
        <v>300000</v>
      </c>
      <c r="K1092" s="10">
        <v>250047</v>
      </c>
      <c r="L1092" s="10">
        <v>260000</v>
      </c>
      <c r="M1092" s="10">
        <v>333440</v>
      </c>
      <c r="N1092" s="10">
        <v>315000</v>
      </c>
      <c r="O1092" s="10">
        <v>274017</v>
      </c>
      <c r="P1092" s="10">
        <v>300000</v>
      </c>
      <c r="Q1092" s="10">
        <v>671920</v>
      </c>
      <c r="R1092" s="10">
        <v>0</v>
      </c>
      <c r="S1092" s="10">
        <v>0</v>
      </c>
      <c r="T1092" s="10">
        <v>-777751</v>
      </c>
      <c r="U1092" s="11">
        <v>0.62386621986883328</v>
      </c>
      <c r="V1092" s="10">
        <v>1290000</v>
      </c>
      <c r="W1092" s="10">
        <v>2067751</v>
      </c>
    </row>
    <row r="1093" spans="1:23" x14ac:dyDescent="0.25">
      <c r="A1093" s="9" t="s">
        <v>1302</v>
      </c>
      <c r="B1093" s="9" t="s">
        <v>3704</v>
      </c>
      <c r="C1093" s="9" t="s">
        <v>3062</v>
      </c>
      <c r="D1093" s="9">
        <v>31</v>
      </c>
      <c r="E1093" s="9" t="s">
        <v>3247</v>
      </c>
      <c r="F1093" s="9" t="s">
        <v>3707</v>
      </c>
      <c r="G1093" s="9" t="s">
        <v>3708</v>
      </c>
      <c r="H1093" s="10">
        <v>5250000</v>
      </c>
      <c r="I1093" s="10">
        <v>1972651</v>
      </c>
      <c r="J1093" s="10">
        <v>5250000</v>
      </c>
      <c r="K1093" s="10">
        <v>3635399</v>
      </c>
      <c r="L1093" s="10">
        <v>3500000</v>
      </c>
      <c r="M1093" s="10">
        <v>5247816</v>
      </c>
      <c r="N1093" s="10">
        <v>6250000</v>
      </c>
      <c r="O1093" s="10">
        <v>9098257</v>
      </c>
      <c r="P1093" s="10">
        <v>6000000</v>
      </c>
      <c r="Q1093" s="10">
        <v>6123071</v>
      </c>
      <c r="R1093" s="10">
        <v>6500000</v>
      </c>
      <c r="S1093" s="10">
        <v>12785647</v>
      </c>
      <c r="T1093" s="10">
        <v>-6112841</v>
      </c>
      <c r="U1093" s="11">
        <v>0.84270730490341661</v>
      </c>
      <c r="V1093" s="10">
        <v>32750000</v>
      </c>
      <c r="W1093" s="10">
        <v>38862841</v>
      </c>
    </row>
    <row r="1094" spans="1:23" x14ac:dyDescent="0.25">
      <c r="A1094" s="9" t="s">
        <v>3709</v>
      </c>
      <c r="B1094" s="9" t="s">
        <v>3710</v>
      </c>
      <c r="C1094" s="9" t="s">
        <v>3711</v>
      </c>
      <c r="D1094" s="9">
        <v>39</v>
      </c>
      <c r="E1094" s="9" t="s">
        <v>787</v>
      </c>
      <c r="F1094" s="9" t="s">
        <v>3712</v>
      </c>
      <c r="G1094" s="9" t="s">
        <v>3713</v>
      </c>
      <c r="H1094" s="10">
        <v>10000000</v>
      </c>
      <c r="I1094" s="10">
        <v>9960510</v>
      </c>
      <c r="J1094" s="10">
        <v>10000000</v>
      </c>
      <c r="K1094" s="10">
        <v>7540147</v>
      </c>
      <c r="L1094" s="10">
        <v>10000000</v>
      </c>
      <c r="M1094" s="10">
        <v>4914777</v>
      </c>
      <c r="N1094" s="10">
        <v>5000000</v>
      </c>
      <c r="O1094" s="10">
        <v>10483491</v>
      </c>
      <c r="P1094" s="10">
        <v>10000000</v>
      </c>
      <c r="Q1094" s="10">
        <v>6132288</v>
      </c>
      <c r="R1094" s="10">
        <v>12500000</v>
      </c>
      <c r="S1094" s="10">
        <v>4931416</v>
      </c>
      <c r="T1094" s="10">
        <v>13537371</v>
      </c>
      <c r="U1094" s="11">
        <v>1.3079290594745823</v>
      </c>
      <c r="V1094" s="10">
        <v>57500000</v>
      </c>
      <c r="W1094" s="10">
        <v>43962629</v>
      </c>
    </row>
    <row r="1095" spans="1:23" x14ac:dyDescent="0.25">
      <c r="A1095" s="9" t="s">
        <v>3714</v>
      </c>
      <c r="B1095" s="9" t="s">
        <v>3715</v>
      </c>
      <c r="C1095" s="9" t="s">
        <v>3716</v>
      </c>
      <c r="D1095" s="9">
        <v>25</v>
      </c>
      <c r="E1095" s="9" t="s">
        <v>362</v>
      </c>
      <c r="F1095" s="9" t="s">
        <v>3717</v>
      </c>
      <c r="G1095" s="9" t="s">
        <v>3718</v>
      </c>
      <c r="H1095" s="10">
        <v>0</v>
      </c>
      <c r="I1095" s="10">
        <v>0</v>
      </c>
      <c r="J1095" s="10">
        <v>0</v>
      </c>
      <c r="K1095" s="10">
        <v>0</v>
      </c>
      <c r="L1095" s="10">
        <v>0</v>
      </c>
      <c r="M1095" s="10">
        <v>0</v>
      </c>
      <c r="N1095" s="10">
        <v>0</v>
      </c>
      <c r="O1095" s="10">
        <v>0</v>
      </c>
      <c r="P1095" s="10">
        <v>287195.12195121951</v>
      </c>
      <c r="Q1095" s="10">
        <v>256461</v>
      </c>
      <c r="R1095" s="10">
        <v>775000</v>
      </c>
      <c r="S1095" s="10">
        <v>328204</v>
      </c>
      <c r="T1095" s="10">
        <v>477530.12195121963</v>
      </c>
      <c r="U1095" s="11">
        <v>1.8167585231734749</v>
      </c>
      <c r="V1095" s="10">
        <v>1062195.1219512196</v>
      </c>
      <c r="W1095" s="10">
        <v>584665</v>
      </c>
    </row>
    <row r="1096" spans="1:23" x14ac:dyDescent="0.25">
      <c r="A1096" s="9" t="s">
        <v>3714</v>
      </c>
      <c r="B1096" s="9" t="s">
        <v>3715</v>
      </c>
      <c r="C1096" s="9" t="s">
        <v>2319</v>
      </c>
      <c r="D1096" s="9">
        <v>31</v>
      </c>
      <c r="E1096" s="9" t="s">
        <v>449</v>
      </c>
      <c r="F1096" s="9" t="s">
        <v>3719</v>
      </c>
      <c r="G1096" s="9" t="s">
        <v>3720</v>
      </c>
      <c r="H1096" s="10">
        <v>900000</v>
      </c>
      <c r="I1096" s="10">
        <v>2856228</v>
      </c>
      <c r="J1096" s="10">
        <v>1900000</v>
      </c>
      <c r="K1096" s="10">
        <v>1888510</v>
      </c>
      <c r="L1096" s="10">
        <v>2300000</v>
      </c>
      <c r="M1096" s="10">
        <v>2284684</v>
      </c>
      <c r="N1096" s="10">
        <v>2750000</v>
      </c>
      <c r="O1096" s="10">
        <v>2642480</v>
      </c>
      <c r="P1096" s="10">
        <v>2750000</v>
      </c>
      <c r="Q1096" s="10">
        <v>2061388</v>
      </c>
      <c r="R1096" s="10">
        <v>2750000</v>
      </c>
      <c r="S1096" s="10">
        <v>106749</v>
      </c>
      <c r="T1096" s="10">
        <v>1509961</v>
      </c>
      <c r="U1096" s="11">
        <v>1.1275300697911552</v>
      </c>
      <c r="V1096" s="10">
        <v>13350000</v>
      </c>
      <c r="W1096" s="10">
        <v>11840039</v>
      </c>
    </row>
    <row r="1097" spans="1:23" x14ac:dyDescent="0.25">
      <c r="A1097" s="9" t="s">
        <v>3721</v>
      </c>
      <c r="B1097" s="9" t="s">
        <v>3722</v>
      </c>
      <c r="C1097" s="9" t="s">
        <v>3723</v>
      </c>
      <c r="D1097" s="9">
        <v>27</v>
      </c>
      <c r="E1097" s="9" t="s">
        <v>3724</v>
      </c>
      <c r="F1097" s="9" t="s">
        <v>3725</v>
      </c>
      <c r="G1097" s="9" t="s">
        <v>3726</v>
      </c>
      <c r="H1097" s="10">
        <v>0</v>
      </c>
      <c r="I1097" s="10">
        <v>0</v>
      </c>
      <c r="J1097" s="10">
        <v>0</v>
      </c>
      <c r="K1097" s="10">
        <v>0</v>
      </c>
      <c r="L1097" s="10">
        <v>0</v>
      </c>
      <c r="M1097" s="10">
        <v>0</v>
      </c>
      <c r="N1097" s="10">
        <v>0</v>
      </c>
      <c r="O1097" s="10">
        <v>0</v>
      </c>
      <c r="P1097" s="10">
        <v>200000</v>
      </c>
      <c r="Q1097" s="10">
        <v>1025143</v>
      </c>
      <c r="R1097" s="10">
        <v>820000</v>
      </c>
      <c r="S1097" s="10">
        <v>238735</v>
      </c>
      <c r="T1097" s="10">
        <v>-243878</v>
      </c>
      <c r="U1097" s="11">
        <v>0.80703991999227775</v>
      </c>
      <c r="V1097" s="10">
        <v>1020000</v>
      </c>
      <c r="W1097" s="10">
        <v>1263878</v>
      </c>
    </row>
    <row r="1098" spans="1:23" x14ac:dyDescent="0.25">
      <c r="A1098" s="9" t="s">
        <v>3721</v>
      </c>
      <c r="B1098" s="9" t="s">
        <v>3722</v>
      </c>
      <c r="C1098" s="9" t="s">
        <v>3727</v>
      </c>
      <c r="D1098" s="9">
        <v>29</v>
      </c>
      <c r="E1098" s="9" t="s">
        <v>3728</v>
      </c>
      <c r="F1098" s="9" t="s">
        <v>3729</v>
      </c>
      <c r="G1098" s="9" t="s">
        <v>3730</v>
      </c>
      <c r="H1098" s="10">
        <v>0</v>
      </c>
      <c r="I1098" s="10">
        <v>0</v>
      </c>
      <c r="J1098" s="10">
        <v>0</v>
      </c>
      <c r="K1098" s="10">
        <v>0</v>
      </c>
      <c r="L1098" s="10">
        <v>100000</v>
      </c>
      <c r="M1098" s="10">
        <v>-13805</v>
      </c>
      <c r="N1098" s="10">
        <v>750000</v>
      </c>
      <c r="O1098" s="10">
        <v>499092</v>
      </c>
      <c r="P1098" s="10">
        <v>825000</v>
      </c>
      <c r="Q1098" s="10">
        <v>223120</v>
      </c>
      <c r="R1098" s="10">
        <v>300000</v>
      </c>
      <c r="S1098" s="10">
        <v>173040</v>
      </c>
      <c r="T1098" s="10">
        <v>1093553</v>
      </c>
      <c r="U1098" s="11">
        <v>2.240633866812185</v>
      </c>
      <c r="V1098" s="10">
        <v>1975000</v>
      </c>
      <c r="W1098" s="10">
        <v>881447</v>
      </c>
    </row>
    <row r="1099" spans="1:23" x14ac:dyDescent="0.25">
      <c r="A1099" s="9" t="s">
        <v>3721</v>
      </c>
      <c r="B1099" s="9" t="s">
        <v>3722</v>
      </c>
      <c r="C1099" s="9" t="s">
        <v>3731</v>
      </c>
      <c r="D1099" s="9">
        <v>28</v>
      </c>
      <c r="E1099" s="9" t="s">
        <v>262</v>
      </c>
      <c r="F1099" s="9" t="s">
        <v>3732</v>
      </c>
      <c r="G1099" s="9" t="s">
        <v>3733</v>
      </c>
      <c r="H1099" s="10">
        <v>0</v>
      </c>
      <c r="I1099" s="10">
        <v>0</v>
      </c>
      <c r="J1099" s="10">
        <v>0</v>
      </c>
      <c r="K1099" s="10">
        <v>0</v>
      </c>
      <c r="L1099" s="10">
        <v>0</v>
      </c>
      <c r="M1099" s="10">
        <v>0</v>
      </c>
      <c r="N1099" s="10">
        <v>70000</v>
      </c>
      <c r="O1099" s="10">
        <v>36320</v>
      </c>
      <c r="P1099" s="10">
        <v>80000</v>
      </c>
      <c r="Q1099" s="10">
        <v>14960</v>
      </c>
      <c r="R1099" s="10">
        <v>0</v>
      </c>
      <c r="S1099" s="10">
        <v>0</v>
      </c>
      <c r="T1099" s="10">
        <v>98720</v>
      </c>
      <c r="U1099" s="11">
        <v>2.9251170046801871</v>
      </c>
      <c r="V1099" s="10">
        <v>150000</v>
      </c>
      <c r="W1099" s="10">
        <v>51280</v>
      </c>
    </row>
    <row r="1100" spans="1:23" x14ac:dyDescent="0.25">
      <c r="A1100" s="9" t="s">
        <v>3734</v>
      </c>
      <c r="B1100" s="9" t="s">
        <v>3735</v>
      </c>
      <c r="C1100" s="9" t="s">
        <v>3736</v>
      </c>
      <c r="D1100" s="9">
        <v>28</v>
      </c>
      <c r="E1100" s="9" t="s">
        <v>3737</v>
      </c>
      <c r="F1100" s="9" t="s">
        <v>3738</v>
      </c>
      <c r="G1100" s="9" t="s">
        <v>3739</v>
      </c>
      <c r="H1100" s="10">
        <v>0</v>
      </c>
      <c r="I1100" s="10">
        <v>0</v>
      </c>
      <c r="J1100" s="10">
        <v>0</v>
      </c>
      <c r="K1100" s="10">
        <v>0</v>
      </c>
      <c r="L1100" s="10">
        <v>0</v>
      </c>
      <c r="M1100" s="10">
        <v>0</v>
      </c>
      <c r="N1100" s="10">
        <v>0</v>
      </c>
      <c r="O1100" s="10">
        <v>0</v>
      </c>
      <c r="P1100" s="10">
        <v>428963.41463414638</v>
      </c>
      <c r="Q1100" s="10">
        <v>410876</v>
      </c>
      <c r="R1100" s="10">
        <v>514329.26829268294</v>
      </c>
      <c r="S1100" s="10">
        <v>42361</v>
      </c>
      <c r="T1100" s="10">
        <v>490055.68292682932</v>
      </c>
      <c r="U1100" s="11">
        <v>2.0812349453527168</v>
      </c>
      <c r="V1100" s="10">
        <v>943292.68292682932</v>
      </c>
      <c r="W1100" s="10">
        <v>453237</v>
      </c>
    </row>
    <row r="1101" spans="1:23" x14ac:dyDescent="0.25">
      <c r="A1101" s="9" t="s">
        <v>3734</v>
      </c>
      <c r="B1101" s="9" t="s">
        <v>3735</v>
      </c>
      <c r="C1101" s="9" t="s">
        <v>756</v>
      </c>
      <c r="D1101" s="9">
        <v>28</v>
      </c>
      <c r="E1101" s="9" t="s">
        <v>498</v>
      </c>
      <c r="F1101" s="9" t="s">
        <v>3740</v>
      </c>
      <c r="G1101" s="9" t="s">
        <v>3741</v>
      </c>
      <c r="H1101" s="10">
        <v>0</v>
      </c>
      <c r="I1101" s="10">
        <v>0</v>
      </c>
      <c r="J1101" s="10">
        <v>80000</v>
      </c>
      <c r="K1101" s="10">
        <v>20320</v>
      </c>
      <c r="L1101" s="10">
        <v>100000</v>
      </c>
      <c r="M1101" s="10">
        <v>29280</v>
      </c>
      <c r="N1101" s="10">
        <v>150000</v>
      </c>
      <c r="O1101" s="10">
        <v>119400</v>
      </c>
      <c r="P1101" s="10">
        <v>0</v>
      </c>
      <c r="Q1101" s="10">
        <v>0</v>
      </c>
      <c r="R1101" s="10">
        <v>0</v>
      </c>
      <c r="S1101" s="10">
        <v>0</v>
      </c>
      <c r="T1101" s="10">
        <v>161000</v>
      </c>
      <c r="U1101" s="11">
        <v>1.9526627218934911</v>
      </c>
      <c r="V1101" s="10">
        <v>330000</v>
      </c>
      <c r="W1101" s="10">
        <v>169000</v>
      </c>
    </row>
    <row r="1102" spans="1:23" x14ac:dyDescent="0.25">
      <c r="A1102" s="9" t="s">
        <v>3742</v>
      </c>
      <c r="B1102" s="9" t="s">
        <v>3743</v>
      </c>
      <c r="C1102" s="9" t="s">
        <v>3744</v>
      </c>
      <c r="D1102" s="9">
        <v>25</v>
      </c>
      <c r="E1102" s="9" t="s">
        <v>1461</v>
      </c>
      <c r="F1102" s="9" t="s">
        <v>3745</v>
      </c>
      <c r="G1102" s="9" t="s">
        <v>3746</v>
      </c>
      <c r="H1102" s="10">
        <v>0</v>
      </c>
      <c r="I1102" s="10">
        <v>0</v>
      </c>
      <c r="J1102" s="10">
        <v>0</v>
      </c>
      <c r="K1102" s="10">
        <v>0</v>
      </c>
      <c r="L1102" s="10">
        <v>0</v>
      </c>
      <c r="M1102" s="10">
        <v>0</v>
      </c>
      <c r="N1102" s="10">
        <v>0</v>
      </c>
      <c r="O1102" s="10">
        <v>0</v>
      </c>
      <c r="P1102" s="10">
        <v>750000</v>
      </c>
      <c r="Q1102" s="10">
        <v>546224</v>
      </c>
      <c r="R1102" s="10">
        <v>850000</v>
      </c>
      <c r="S1102" s="10">
        <v>956531</v>
      </c>
      <c r="T1102" s="10">
        <v>97245</v>
      </c>
      <c r="U1102" s="11">
        <v>1.0647111471929889</v>
      </c>
      <c r="V1102" s="10">
        <v>1600000</v>
      </c>
      <c r="W1102" s="10">
        <v>1502755</v>
      </c>
    </row>
    <row r="1103" spans="1:23" x14ac:dyDescent="0.25">
      <c r="A1103" s="9" t="s">
        <v>2426</v>
      </c>
      <c r="B1103" s="9" t="s">
        <v>2446</v>
      </c>
      <c r="C1103" s="9" t="s">
        <v>3747</v>
      </c>
      <c r="D1103" s="9">
        <v>26</v>
      </c>
      <c r="E1103" s="9" t="s">
        <v>3748</v>
      </c>
      <c r="F1103" s="9" t="s">
        <v>3749</v>
      </c>
      <c r="G1103" s="9" t="s">
        <v>3750</v>
      </c>
      <c r="H1103" s="10">
        <v>0</v>
      </c>
      <c r="I1103" s="10">
        <v>0</v>
      </c>
      <c r="J1103" s="10">
        <v>0</v>
      </c>
      <c r="K1103" s="10">
        <v>0</v>
      </c>
      <c r="L1103" s="10">
        <v>0</v>
      </c>
      <c r="M1103" s="10">
        <v>0</v>
      </c>
      <c r="N1103" s="10">
        <v>0</v>
      </c>
      <c r="O1103" s="10">
        <v>0</v>
      </c>
      <c r="P1103" s="10">
        <v>100000</v>
      </c>
      <c r="Q1103" s="10">
        <v>671070</v>
      </c>
      <c r="R1103" s="10">
        <v>0</v>
      </c>
      <c r="S1103" s="10">
        <v>0</v>
      </c>
      <c r="T1103" s="10">
        <v>-571070</v>
      </c>
      <c r="U1103" s="11">
        <v>0.14901575096487699</v>
      </c>
      <c r="V1103" s="10">
        <v>100000</v>
      </c>
      <c r="W1103" s="10">
        <v>671070</v>
      </c>
    </row>
    <row r="1104" spans="1:23" x14ac:dyDescent="0.25">
      <c r="A1104" s="9" t="s">
        <v>2426</v>
      </c>
      <c r="B1104" s="9" t="s">
        <v>2446</v>
      </c>
      <c r="C1104" s="9" t="s">
        <v>3751</v>
      </c>
      <c r="D1104" s="9">
        <v>26</v>
      </c>
      <c r="E1104" s="9" t="s">
        <v>775</v>
      </c>
      <c r="F1104" s="9" t="s">
        <v>2003</v>
      </c>
      <c r="G1104" s="9" t="s">
        <v>3752</v>
      </c>
      <c r="H1104" s="10">
        <v>0</v>
      </c>
      <c r="I1104" s="10">
        <v>0</v>
      </c>
      <c r="J1104" s="10">
        <v>0</v>
      </c>
      <c r="K1104" s="10">
        <v>0</v>
      </c>
      <c r="L1104" s="10">
        <v>0</v>
      </c>
      <c r="M1104" s="10">
        <v>0</v>
      </c>
      <c r="N1104" s="10">
        <v>0</v>
      </c>
      <c r="O1104" s="10">
        <v>0</v>
      </c>
      <c r="P1104" s="10">
        <v>125000</v>
      </c>
      <c r="Q1104" s="10">
        <v>43840</v>
      </c>
      <c r="R1104" s="10">
        <v>0</v>
      </c>
      <c r="S1104" s="10">
        <v>0</v>
      </c>
      <c r="T1104" s="10">
        <v>81160</v>
      </c>
      <c r="U1104" s="11">
        <v>2.8512773722627736</v>
      </c>
      <c r="V1104" s="10">
        <v>125000</v>
      </c>
      <c r="W1104" s="10">
        <v>43840</v>
      </c>
    </row>
    <row r="1105" spans="1:23" x14ac:dyDescent="0.25">
      <c r="A1105" s="9" t="s">
        <v>2426</v>
      </c>
      <c r="B1105" s="9" t="s">
        <v>2446</v>
      </c>
      <c r="C1105" s="9" t="s">
        <v>1460</v>
      </c>
      <c r="D1105" s="9">
        <v>29</v>
      </c>
      <c r="E1105" s="9" t="s">
        <v>864</v>
      </c>
      <c r="F1105" s="9" t="s">
        <v>3753</v>
      </c>
      <c r="G1105" s="9" t="s">
        <v>3754</v>
      </c>
      <c r="H1105" s="10">
        <v>0</v>
      </c>
      <c r="I1105" s="10">
        <v>0</v>
      </c>
      <c r="J1105" s="10">
        <v>0</v>
      </c>
      <c r="K1105" s="10">
        <v>0</v>
      </c>
      <c r="L1105" s="10">
        <v>573170.73170731706</v>
      </c>
      <c r="M1105" s="10">
        <v>3826466</v>
      </c>
      <c r="N1105" s="10">
        <v>850000</v>
      </c>
      <c r="O1105" s="10">
        <v>110753</v>
      </c>
      <c r="P1105" s="10">
        <v>1500000</v>
      </c>
      <c r="Q1105" s="10">
        <v>2531567</v>
      </c>
      <c r="R1105" s="10">
        <v>2000000</v>
      </c>
      <c r="S1105" s="10">
        <v>2772083</v>
      </c>
      <c r="T1105" s="10">
        <v>-4317698.2682926832</v>
      </c>
      <c r="U1105" s="11">
        <v>0.53276058038560192</v>
      </c>
      <c r="V1105" s="10">
        <v>4923170.7317073168</v>
      </c>
      <c r="W1105" s="10">
        <v>9240869</v>
      </c>
    </row>
    <row r="1106" spans="1:23" x14ac:dyDescent="0.25">
      <c r="A1106" s="9" t="s">
        <v>2426</v>
      </c>
      <c r="B1106" s="9" t="s">
        <v>2446</v>
      </c>
      <c r="C1106" s="9" t="s">
        <v>3755</v>
      </c>
      <c r="D1106" s="9">
        <v>30</v>
      </c>
      <c r="E1106" s="9" t="s">
        <v>3756</v>
      </c>
      <c r="F1106" s="9" t="s">
        <v>3757</v>
      </c>
      <c r="G1106" s="9" t="s">
        <v>3758</v>
      </c>
      <c r="H1106" s="10">
        <v>0</v>
      </c>
      <c r="I1106" s="10">
        <v>0</v>
      </c>
      <c r="J1106" s="10">
        <v>0</v>
      </c>
      <c r="K1106" s="10">
        <v>0</v>
      </c>
      <c r="L1106" s="10">
        <v>0</v>
      </c>
      <c r="M1106" s="10">
        <v>0</v>
      </c>
      <c r="N1106" s="10">
        <v>0</v>
      </c>
      <c r="O1106" s="10">
        <v>0</v>
      </c>
      <c r="P1106" s="10">
        <v>225000</v>
      </c>
      <c r="Q1106" s="10">
        <v>937099</v>
      </c>
      <c r="R1106" s="10">
        <v>0</v>
      </c>
      <c r="S1106" s="10">
        <v>0</v>
      </c>
      <c r="T1106" s="10">
        <v>-712099</v>
      </c>
      <c r="U1106" s="11">
        <v>0.24010269992818262</v>
      </c>
      <c r="V1106" s="10">
        <v>225000</v>
      </c>
      <c r="W1106" s="10">
        <v>937099</v>
      </c>
    </row>
    <row r="1107" spans="1:23" x14ac:dyDescent="0.25">
      <c r="A1107" s="9" t="s">
        <v>2426</v>
      </c>
      <c r="B1107" s="9" t="s">
        <v>2446</v>
      </c>
      <c r="C1107" s="9" t="s">
        <v>3759</v>
      </c>
      <c r="D1107" s="9">
        <v>29</v>
      </c>
      <c r="E1107" s="9" t="s">
        <v>3760</v>
      </c>
      <c r="F1107" s="9" t="s">
        <v>3761</v>
      </c>
      <c r="G1107" s="9" t="s">
        <v>3762</v>
      </c>
      <c r="H1107" s="10">
        <v>0</v>
      </c>
      <c r="I1107" s="10">
        <v>0</v>
      </c>
      <c r="J1107" s="10">
        <v>850000</v>
      </c>
      <c r="K1107" s="10">
        <v>5634662</v>
      </c>
      <c r="L1107" s="10">
        <v>2200000</v>
      </c>
      <c r="M1107" s="10">
        <v>3354975</v>
      </c>
      <c r="N1107" s="10">
        <v>2800000</v>
      </c>
      <c r="O1107" s="10">
        <v>10188361</v>
      </c>
      <c r="P1107" s="10">
        <v>6000000</v>
      </c>
      <c r="Q1107" s="10">
        <v>6314507</v>
      </c>
      <c r="R1107" s="10">
        <v>7500000</v>
      </c>
      <c r="S1107" s="10">
        <v>8541848</v>
      </c>
      <c r="T1107" s="10">
        <v>-14684353</v>
      </c>
      <c r="U1107" s="11">
        <v>0.56854320104160638</v>
      </c>
      <c r="V1107" s="10">
        <v>19350000</v>
      </c>
      <c r="W1107" s="10">
        <v>34034353</v>
      </c>
    </row>
    <row r="1108" spans="1:23" x14ac:dyDescent="0.25">
      <c r="A1108" s="9" t="s">
        <v>2426</v>
      </c>
      <c r="B1108" s="9" t="s">
        <v>2446</v>
      </c>
      <c r="C1108" s="9" t="s">
        <v>3763</v>
      </c>
      <c r="D1108" s="9">
        <v>26</v>
      </c>
      <c r="E1108" s="9" t="s">
        <v>3764</v>
      </c>
      <c r="F1108" s="9" t="s">
        <v>3765</v>
      </c>
      <c r="G1108" s="9" t="s">
        <v>3766</v>
      </c>
      <c r="H1108" s="10">
        <v>0</v>
      </c>
      <c r="I1108" s="10">
        <v>0</v>
      </c>
      <c r="J1108" s="10">
        <v>0</v>
      </c>
      <c r="K1108" s="10">
        <v>0</v>
      </c>
      <c r="L1108" s="10">
        <v>0</v>
      </c>
      <c r="M1108" s="10">
        <v>0</v>
      </c>
      <c r="N1108" s="10">
        <v>0</v>
      </c>
      <c r="O1108" s="10">
        <v>0</v>
      </c>
      <c r="P1108" s="10">
        <v>300000</v>
      </c>
      <c r="Q1108" s="10">
        <v>595878</v>
      </c>
      <c r="R1108" s="10">
        <v>775000</v>
      </c>
      <c r="S1108" s="10">
        <v>51680</v>
      </c>
      <c r="T1108" s="10">
        <v>427442</v>
      </c>
      <c r="U1108" s="11">
        <v>1.6600829578199945</v>
      </c>
      <c r="V1108" s="10">
        <v>1075000</v>
      </c>
      <c r="W1108" s="10">
        <v>647558</v>
      </c>
    </row>
    <row r="1109" spans="1:23" x14ac:dyDescent="0.25">
      <c r="A1109" s="9" t="s">
        <v>2426</v>
      </c>
      <c r="B1109" s="9" t="s">
        <v>2446</v>
      </c>
      <c r="C1109" s="9" t="s">
        <v>3767</v>
      </c>
      <c r="D1109" s="9">
        <v>26</v>
      </c>
      <c r="E1109" s="9" t="s">
        <v>3768</v>
      </c>
      <c r="F1109" s="9" t="s">
        <v>3769</v>
      </c>
      <c r="G1109" s="9" t="s">
        <v>3770</v>
      </c>
      <c r="H1109" s="10">
        <v>0</v>
      </c>
      <c r="I1109" s="10">
        <v>0</v>
      </c>
      <c r="J1109" s="10">
        <v>0</v>
      </c>
      <c r="K1109" s="10">
        <v>0</v>
      </c>
      <c r="L1109" s="10">
        <v>0</v>
      </c>
      <c r="M1109" s="10">
        <v>0</v>
      </c>
      <c r="N1109" s="10">
        <v>100000</v>
      </c>
      <c r="O1109" s="10">
        <v>70320</v>
      </c>
      <c r="P1109" s="10">
        <v>0</v>
      </c>
      <c r="Q1109" s="10">
        <v>0</v>
      </c>
      <c r="R1109" s="10">
        <v>0</v>
      </c>
      <c r="S1109" s="10">
        <v>0</v>
      </c>
      <c r="T1109" s="10">
        <v>29680</v>
      </c>
      <c r="U1109" s="11">
        <v>1.422070534698521</v>
      </c>
      <c r="V1109" s="10">
        <v>100000</v>
      </c>
      <c r="W1109" s="10">
        <v>70320</v>
      </c>
    </row>
    <row r="1110" spans="1:23" x14ac:dyDescent="0.25">
      <c r="A1110" s="9" t="s">
        <v>2426</v>
      </c>
      <c r="B1110" s="9" t="s">
        <v>2446</v>
      </c>
      <c r="C1110" s="9" t="s">
        <v>2487</v>
      </c>
      <c r="D1110" s="9">
        <v>27</v>
      </c>
      <c r="E1110" s="9" t="s">
        <v>740</v>
      </c>
      <c r="F1110" s="9" t="s">
        <v>3771</v>
      </c>
      <c r="G1110" s="9" t="s">
        <v>3772</v>
      </c>
      <c r="H1110" s="10">
        <v>0</v>
      </c>
      <c r="I1110" s="10">
        <v>0</v>
      </c>
      <c r="J1110" s="10">
        <v>0</v>
      </c>
      <c r="K1110" s="10">
        <v>0</v>
      </c>
      <c r="L1110" s="10">
        <v>0</v>
      </c>
      <c r="M1110" s="10">
        <v>0</v>
      </c>
      <c r="N1110" s="10">
        <v>100000</v>
      </c>
      <c r="O1110" s="10">
        <v>206360</v>
      </c>
      <c r="P1110" s="10">
        <v>0</v>
      </c>
      <c r="Q1110" s="10">
        <v>0</v>
      </c>
      <c r="R1110" s="10">
        <v>0</v>
      </c>
      <c r="S1110" s="10">
        <v>0</v>
      </c>
      <c r="T1110" s="10">
        <v>-106360</v>
      </c>
      <c r="U1110" s="11">
        <v>0.48459003682884277</v>
      </c>
      <c r="V1110" s="10">
        <v>100000</v>
      </c>
      <c r="W1110" s="10">
        <v>206360</v>
      </c>
    </row>
    <row r="1111" spans="1:23" x14ac:dyDescent="0.25">
      <c r="A1111" s="9" t="s">
        <v>3773</v>
      </c>
      <c r="B1111" s="9" t="s">
        <v>3774</v>
      </c>
      <c r="C1111" s="9" t="s">
        <v>3775</v>
      </c>
      <c r="D1111" s="9">
        <v>29</v>
      </c>
      <c r="E1111" s="9" t="s">
        <v>172</v>
      </c>
      <c r="F1111" s="9" t="s">
        <v>3776</v>
      </c>
      <c r="G1111" s="9" t="s">
        <v>3777</v>
      </c>
      <c r="H1111" s="10">
        <v>1400000</v>
      </c>
      <c r="I1111" s="10">
        <v>5198623</v>
      </c>
      <c r="J1111" s="10">
        <v>1400000</v>
      </c>
      <c r="K1111" s="10">
        <v>4193268</v>
      </c>
      <c r="L1111" s="10">
        <v>3500000</v>
      </c>
      <c r="M1111" s="10">
        <v>985402</v>
      </c>
      <c r="N1111" s="10">
        <v>4250000</v>
      </c>
      <c r="O1111" s="10">
        <v>5820971</v>
      </c>
      <c r="P1111" s="10">
        <v>5250000</v>
      </c>
      <c r="Q1111" s="10">
        <v>3338306</v>
      </c>
      <c r="R1111" s="10">
        <v>5500000</v>
      </c>
      <c r="S1111" s="10">
        <v>4692804</v>
      </c>
      <c r="T1111" s="10">
        <v>-2929374</v>
      </c>
      <c r="U1111" s="11">
        <v>0.87909823836142031</v>
      </c>
      <c r="V1111" s="10">
        <v>21300000</v>
      </c>
      <c r="W1111" s="10">
        <v>24229374</v>
      </c>
    </row>
    <row r="1112" spans="1:23" x14ac:dyDescent="0.25">
      <c r="A1112" s="9" t="s">
        <v>3773</v>
      </c>
      <c r="B1112" s="9" t="s">
        <v>3774</v>
      </c>
      <c r="C1112" s="9" t="s">
        <v>3778</v>
      </c>
      <c r="D1112" s="9">
        <v>33</v>
      </c>
      <c r="E1112" s="9" t="s">
        <v>999</v>
      </c>
      <c r="F1112" s="9" t="s">
        <v>3779</v>
      </c>
      <c r="G1112" s="9" t="s">
        <v>3780</v>
      </c>
      <c r="H1112" s="10">
        <v>624085.36585365853</v>
      </c>
      <c r="I1112" s="10">
        <v>744910</v>
      </c>
      <c r="J1112" s="10">
        <v>700000</v>
      </c>
      <c r="K1112" s="10">
        <v>925641</v>
      </c>
      <c r="L1112" s="10">
        <v>700000</v>
      </c>
      <c r="M1112" s="10">
        <v>595318</v>
      </c>
      <c r="N1112" s="10">
        <v>750000</v>
      </c>
      <c r="O1112" s="10">
        <v>-487913</v>
      </c>
      <c r="P1112" s="10">
        <v>850000</v>
      </c>
      <c r="Q1112" s="10">
        <v>-1750615</v>
      </c>
      <c r="R1112" s="10">
        <v>850000</v>
      </c>
      <c r="S1112" s="10">
        <v>-832033</v>
      </c>
      <c r="T1112" s="10">
        <v>5278777.3658536579</v>
      </c>
      <c r="U1112" s="11">
        <v>-5.5599973230175745</v>
      </c>
      <c r="V1112" s="10">
        <v>4474085.3658536579</v>
      </c>
      <c r="W1112" s="10">
        <v>-804692</v>
      </c>
    </row>
    <row r="1113" spans="1:23" x14ac:dyDescent="0.25">
      <c r="A1113" s="9" t="s">
        <v>3773</v>
      </c>
      <c r="B1113" s="9" t="s">
        <v>3774</v>
      </c>
      <c r="C1113" s="9" t="s">
        <v>3781</v>
      </c>
      <c r="D1113" s="9">
        <v>34</v>
      </c>
      <c r="E1113" s="9" t="s">
        <v>2348</v>
      </c>
      <c r="F1113" s="9" t="s">
        <v>3782</v>
      </c>
      <c r="G1113" s="9" t="s">
        <v>3783</v>
      </c>
      <c r="H1113" s="10">
        <v>1800000</v>
      </c>
      <c r="I1113" s="10">
        <v>471094</v>
      </c>
      <c r="J1113" s="10">
        <v>1900000</v>
      </c>
      <c r="K1113" s="10">
        <v>16402</v>
      </c>
      <c r="L1113" s="10">
        <v>700000</v>
      </c>
      <c r="M1113" s="10">
        <v>441713</v>
      </c>
      <c r="N1113" s="10">
        <v>1300000</v>
      </c>
      <c r="O1113" s="10">
        <v>-870053</v>
      </c>
      <c r="P1113" s="10">
        <v>750000</v>
      </c>
      <c r="Q1113" s="10">
        <v>271308</v>
      </c>
      <c r="R1113" s="10">
        <v>775000</v>
      </c>
      <c r="S1113" s="10">
        <v>200830</v>
      </c>
      <c r="T1113" s="10">
        <v>6693706</v>
      </c>
      <c r="U1113" s="11">
        <v>13.598873693284697</v>
      </c>
      <c r="V1113" s="10">
        <v>7225000</v>
      </c>
      <c r="W1113" s="10">
        <v>531294</v>
      </c>
    </row>
    <row r="1114" spans="1:23" x14ac:dyDescent="0.25">
      <c r="A1114" s="9" t="s">
        <v>3773</v>
      </c>
      <c r="B1114" s="9" t="s">
        <v>3774</v>
      </c>
      <c r="C1114" s="9" t="s">
        <v>3784</v>
      </c>
      <c r="D1114" s="9">
        <v>26</v>
      </c>
      <c r="E1114" s="9" t="s">
        <v>977</v>
      </c>
      <c r="F1114" s="9" t="s">
        <v>3785</v>
      </c>
      <c r="G1114" s="9" t="s">
        <v>3786</v>
      </c>
      <c r="H1114" s="10">
        <v>0</v>
      </c>
      <c r="I1114" s="10">
        <v>0</v>
      </c>
      <c r="J1114" s="10">
        <v>0</v>
      </c>
      <c r="K1114" s="10">
        <v>0</v>
      </c>
      <c r="L1114" s="10">
        <v>0</v>
      </c>
      <c r="M1114" s="10">
        <v>0</v>
      </c>
      <c r="N1114" s="10">
        <v>0</v>
      </c>
      <c r="O1114" s="10">
        <v>0</v>
      </c>
      <c r="P1114" s="10">
        <v>80000</v>
      </c>
      <c r="Q1114" s="10">
        <v>324940</v>
      </c>
      <c r="R1114" s="10">
        <v>125000</v>
      </c>
      <c r="S1114" s="10">
        <v>200481</v>
      </c>
      <c r="T1114" s="10">
        <v>-320421</v>
      </c>
      <c r="U1114" s="11">
        <v>0.39016331665464454</v>
      </c>
      <c r="V1114" s="10">
        <v>205000</v>
      </c>
      <c r="W1114" s="10">
        <v>525421</v>
      </c>
    </row>
    <row r="1115" spans="1:23" x14ac:dyDescent="0.25">
      <c r="A1115" s="9" t="s">
        <v>3773</v>
      </c>
      <c r="B1115" s="9" t="s">
        <v>3774</v>
      </c>
      <c r="C1115" s="9" t="s">
        <v>3787</v>
      </c>
      <c r="D1115" s="9">
        <v>33</v>
      </c>
      <c r="E1115" s="9" t="s">
        <v>3788</v>
      </c>
      <c r="F1115" s="9" t="s">
        <v>3789</v>
      </c>
      <c r="G1115" s="9" t="s">
        <v>3790</v>
      </c>
      <c r="H1115" s="10">
        <v>650000</v>
      </c>
      <c r="I1115" s="10">
        <v>622968</v>
      </c>
      <c r="J1115" s="10">
        <v>700000</v>
      </c>
      <c r="K1115" s="10">
        <v>350820</v>
      </c>
      <c r="L1115" s="10">
        <v>418292.68292682926</v>
      </c>
      <c r="M1115" s="10">
        <v>264388</v>
      </c>
      <c r="N1115" s="10">
        <v>468292.68292682932</v>
      </c>
      <c r="O1115" s="10">
        <v>431210</v>
      </c>
      <c r="P1115" s="10">
        <v>508536.58536585362</v>
      </c>
      <c r="Q1115" s="10">
        <v>411592</v>
      </c>
      <c r="R1115" s="10">
        <v>533536.58536585374</v>
      </c>
      <c r="S1115" s="10">
        <v>255575</v>
      </c>
      <c r="T1115" s="10">
        <v>942105.53658536589</v>
      </c>
      <c r="U1115" s="11">
        <v>1.4032031529288511</v>
      </c>
      <c r="V1115" s="10">
        <v>3278658.5365853659</v>
      </c>
      <c r="W1115" s="10">
        <v>2336553</v>
      </c>
    </row>
    <row r="1116" spans="1:23" x14ac:dyDescent="0.25">
      <c r="A1116" s="9" t="s">
        <v>3773</v>
      </c>
      <c r="B1116" s="9" t="s">
        <v>3774</v>
      </c>
      <c r="C1116" s="9" t="s">
        <v>3791</v>
      </c>
      <c r="D1116" s="9">
        <v>32</v>
      </c>
      <c r="E1116" s="9" t="s">
        <v>1223</v>
      </c>
      <c r="F1116" s="9" t="s">
        <v>3792</v>
      </c>
      <c r="G1116" s="9" t="s">
        <v>3793</v>
      </c>
      <c r="H1116" s="10">
        <v>2000000</v>
      </c>
      <c r="I1116" s="10">
        <v>3724870</v>
      </c>
      <c r="J1116" s="10">
        <v>2500000</v>
      </c>
      <c r="K1116" s="10">
        <v>4617078</v>
      </c>
      <c r="L1116" s="10">
        <v>2500000</v>
      </c>
      <c r="M1116" s="10">
        <v>4222014</v>
      </c>
      <c r="N1116" s="10">
        <v>2550000</v>
      </c>
      <c r="O1116" s="10">
        <v>9180648</v>
      </c>
      <c r="P1116" s="10">
        <v>5100000</v>
      </c>
      <c r="Q1116" s="10">
        <v>12138390</v>
      </c>
      <c r="R1116" s="10">
        <v>7650000</v>
      </c>
      <c r="S1116" s="10">
        <v>17597096</v>
      </c>
      <c r="T1116" s="10">
        <v>-29180096</v>
      </c>
      <c r="U1116" s="11">
        <v>0.43317712538842196</v>
      </c>
      <c r="V1116" s="10">
        <v>22300000</v>
      </c>
      <c r="W1116" s="10">
        <v>51480096</v>
      </c>
    </row>
    <row r="1117" spans="1:23" x14ac:dyDescent="0.25">
      <c r="A1117" s="9" t="s">
        <v>3773</v>
      </c>
      <c r="B1117" s="9" t="s">
        <v>3774</v>
      </c>
      <c r="C1117" s="9" t="s">
        <v>3794</v>
      </c>
      <c r="D1117" s="9">
        <v>29</v>
      </c>
      <c r="E1117" s="9" t="s">
        <v>3406</v>
      </c>
      <c r="F1117" s="9" t="s">
        <v>3795</v>
      </c>
      <c r="G1117" s="9" t="s">
        <v>3796</v>
      </c>
      <c r="H1117" s="10">
        <v>0</v>
      </c>
      <c r="I1117" s="10">
        <v>0</v>
      </c>
      <c r="J1117" s="10">
        <v>530900.91463414626</v>
      </c>
      <c r="K1117" s="10">
        <v>2346345</v>
      </c>
      <c r="L1117" s="10">
        <v>975000</v>
      </c>
      <c r="M1117" s="10">
        <v>2282697</v>
      </c>
      <c r="N1117" s="10">
        <v>975000</v>
      </c>
      <c r="O1117" s="10">
        <v>2130431</v>
      </c>
      <c r="P1117" s="10">
        <v>1500000</v>
      </c>
      <c r="Q1117" s="10">
        <v>1366143</v>
      </c>
      <c r="R1117" s="10">
        <v>1700000</v>
      </c>
      <c r="S1117" s="10">
        <v>504075</v>
      </c>
      <c r="T1117" s="10">
        <v>-2948790.0853658542</v>
      </c>
      <c r="U1117" s="11">
        <v>0.6582971411878068</v>
      </c>
      <c r="V1117" s="10">
        <v>5680900.9146341458</v>
      </c>
      <c r="W1117" s="10">
        <v>8629691</v>
      </c>
    </row>
    <row r="1118" spans="1:23" x14ac:dyDescent="0.25">
      <c r="A1118" s="9" t="s">
        <v>3773</v>
      </c>
      <c r="B1118" s="9" t="s">
        <v>3774</v>
      </c>
      <c r="C1118" s="9" t="s">
        <v>3797</v>
      </c>
      <c r="D1118" s="9">
        <v>30</v>
      </c>
      <c r="E1118" s="9" t="s">
        <v>1054</v>
      </c>
      <c r="F1118" s="9" t="s">
        <v>3798</v>
      </c>
      <c r="G1118" s="9" t="s">
        <v>3799</v>
      </c>
      <c r="H1118" s="10">
        <v>2200000</v>
      </c>
      <c r="I1118" s="10">
        <v>3332323</v>
      </c>
      <c r="J1118" s="10">
        <v>2400000</v>
      </c>
      <c r="K1118" s="10">
        <v>980797</v>
      </c>
      <c r="L1118" s="10">
        <v>290853.6585365854</v>
      </c>
      <c r="M1118" s="10">
        <v>904006</v>
      </c>
      <c r="N1118" s="10">
        <v>750000</v>
      </c>
      <c r="O1118" s="10">
        <v>763051</v>
      </c>
      <c r="P1118" s="10">
        <v>950000</v>
      </c>
      <c r="Q1118" s="10">
        <v>1442336</v>
      </c>
      <c r="R1118" s="10">
        <v>384451.21951219509</v>
      </c>
      <c r="S1118" s="10">
        <v>898302</v>
      </c>
      <c r="T1118" s="10">
        <v>-1345510.1219512196</v>
      </c>
      <c r="U1118" s="11">
        <v>0.83829587342691558</v>
      </c>
      <c r="V1118" s="10">
        <v>6975304.8780487804</v>
      </c>
      <c r="W1118" s="10">
        <v>8320815</v>
      </c>
    </row>
    <row r="1119" spans="1:23" x14ac:dyDescent="0.25">
      <c r="A1119" s="9" t="s">
        <v>3773</v>
      </c>
      <c r="B1119" s="9" t="s">
        <v>3774</v>
      </c>
      <c r="C1119" s="9" t="s">
        <v>3800</v>
      </c>
      <c r="D1119" s="9">
        <v>24</v>
      </c>
      <c r="E1119" s="9" t="s">
        <v>1166</v>
      </c>
      <c r="F1119" s="9" t="s">
        <v>3801</v>
      </c>
      <c r="G1119" s="9" t="s">
        <v>3802</v>
      </c>
      <c r="H1119" s="10">
        <v>0</v>
      </c>
      <c r="I1119" s="10">
        <v>0</v>
      </c>
      <c r="J1119" s="10">
        <v>0</v>
      </c>
      <c r="K1119" s="10">
        <v>0</v>
      </c>
      <c r="L1119" s="10">
        <v>0</v>
      </c>
      <c r="M1119" s="10">
        <v>0</v>
      </c>
      <c r="N1119" s="10">
        <v>0</v>
      </c>
      <c r="O1119" s="10">
        <v>0</v>
      </c>
      <c r="P1119" s="10">
        <v>0</v>
      </c>
      <c r="Q1119" s="10">
        <v>0</v>
      </c>
      <c r="R1119" s="10">
        <v>900000</v>
      </c>
      <c r="S1119" s="10">
        <v>-556388</v>
      </c>
      <c r="T1119" s="10">
        <v>1456388</v>
      </c>
      <c r="U1119" s="11">
        <v>-1.6175762237862787</v>
      </c>
      <c r="V1119" s="10">
        <v>900000</v>
      </c>
      <c r="W1119" s="10">
        <v>-556388</v>
      </c>
    </row>
    <row r="1120" spans="1:23" x14ac:dyDescent="0.25">
      <c r="A1120" s="9" t="s">
        <v>797</v>
      </c>
      <c r="B1120" s="9" t="s">
        <v>3803</v>
      </c>
      <c r="C1120" s="9" t="s">
        <v>3804</v>
      </c>
      <c r="D1120" s="9">
        <v>37</v>
      </c>
      <c r="E1120" s="9" t="s">
        <v>81</v>
      </c>
      <c r="F1120" s="9" t="s">
        <v>3805</v>
      </c>
      <c r="G1120" s="9" t="s">
        <v>3806</v>
      </c>
      <c r="H1120" s="10">
        <v>5000000</v>
      </c>
      <c r="I1120" s="10">
        <v>661336</v>
      </c>
      <c r="J1120" s="10">
        <v>4750000</v>
      </c>
      <c r="K1120" s="10">
        <v>-693694</v>
      </c>
      <c r="L1120" s="10">
        <v>0</v>
      </c>
      <c r="M1120" s="10">
        <v>0</v>
      </c>
      <c r="N1120" s="10">
        <v>0</v>
      </c>
      <c r="O1120" s="10">
        <v>0</v>
      </c>
      <c r="P1120" s="10">
        <v>0</v>
      </c>
      <c r="Q1120" s="10">
        <v>0</v>
      </c>
      <c r="R1120" s="10">
        <v>0</v>
      </c>
      <c r="S1120" s="10">
        <v>0</v>
      </c>
      <c r="T1120" s="10">
        <v>9782358</v>
      </c>
      <c r="U1120" s="11">
        <v>-301.3165214166512</v>
      </c>
      <c r="V1120" s="10">
        <v>9750000</v>
      </c>
      <c r="W1120" s="10">
        <v>-32358</v>
      </c>
    </row>
    <row r="1121" spans="1:23" x14ac:dyDescent="0.25">
      <c r="A1121" s="9" t="s">
        <v>797</v>
      </c>
      <c r="B1121" s="9" t="s">
        <v>3803</v>
      </c>
      <c r="C1121" s="9" t="s">
        <v>3807</v>
      </c>
      <c r="D1121" s="9">
        <v>26</v>
      </c>
      <c r="E1121" s="9" t="s">
        <v>1237</v>
      </c>
      <c r="F1121" s="9" t="s">
        <v>3808</v>
      </c>
      <c r="G1121" s="9" t="s">
        <v>3809</v>
      </c>
      <c r="H1121" s="10">
        <v>0</v>
      </c>
      <c r="I1121" s="10">
        <v>0</v>
      </c>
      <c r="J1121" s="10">
        <v>0</v>
      </c>
      <c r="K1121" s="10">
        <v>0</v>
      </c>
      <c r="L1121" s="10">
        <v>0</v>
      </c>
      <c r="M1121" s="10">
        <v>0</v>
      </c>
      <c r="N1121" s="10">
        <v>0</v>
      </c>
      <c r="O1121" s="10">
        <v>0</v>
      </c>
      <c r="P1121" s="10">
        <v>0</v>
      </c>
      <c r="Q1121" s="10">
        <v>0</v>
      </c>
      <c r="R1121" s="10">
        <v>1300000</v>
      </c>
      <c r="S1121" s="10">
        <v>2450143</v>
      </c>
      <c r="T1121" s="10">
        <v>-1150143</v>
      </c>
      <c r="U1121" s="11">
        <v>0.53058127627652751</v>
      </c>
      <c r="V1121" s="10">
        <v>1300000</v>
      </c>
      <c r="W1121" s="10">
        <v>2450143</v>
      </c>
    </row>
    <row r="1122" spans="1:23" x14ac:dyDescent="0.25">
      <c r="A1122" s="9" t="s">
        <v>797</v>
      </c>
      <c r="B1122" s="9" t="s">
        <v>3803</v>
      </c>
      <c r="C1122" s="9" t="s">
        <v>3810</v>
      </c>
      <c r="D1122" s="9">
        <v>30</v>
      </c>
      <c r="E1122" s="9" t="s">
        <v>587</v>
      </c>
      <c r="F1122" s="9" t="s">
        <v>3811</v>
      </c>
      <c r="G1122" s="9" t="s">
        <v>3812</v>
      </c>
      <c r="H1122" s="10">
        <v>1600000</v>
      </c>
      <c r="I1122" s="10">
        <v>4545519</v>
      </c>
      <c r="J1122" s="10">
        <v>1750000</v>
      </c>
      <c r="K1122" s="10">
        <v>-153187</v>
      </c>
      <c r="L1122" s="10">
        <v>700000</v>
      </c>
      <c r="M1122" s="10">
        <v>753095</v>
      </c>
      <c r="N1122" s="10">
        <v>414634.14634146343</v>
      </c>
      <c r="O1122" s="10">
        <v>725917</v>
      </c>
      <c r="P1122" s="10">
        <v>536585.36585365853</v>
      </c>
      <c r="Q1122" s="10">
        <v>1913443</v>
      </c>
      <c r="R1122" s="10">
        <v>775000</v>
      </c>
      <c r="S1122" s="10">
        <v>2900227</v>
      </c>
      <c r="T1122" s="10">
        <v>-4908794.4878048776</v>
      </c>
      <c r="U1122" s="11">
        <v>0.54059072942675812</v>
      </c>
      <c r="V1122" s="10">
        <v>5776219.5121951224</v>
      </c>
      <c r="W1122" s="10">
        <v>10685014</v>
      </c>
    </row>
    <row r="1123" spans="1:23" x14ac:dyDescent="0.25">
      <c r="A1123" s="9" t="s">
        <v>797</v>
      </c>
      <c r="B1123" s="9" t="s">
        <v>3803</v>
      </c>
      <c r="C1123" s="9" t="s">
        <v>3813</v>
      </c>
      <c r="D1123" s="9">
        <v>37</v>
      </c>
      <c r="E1123" s="9" t="s">
        <v>3814</v>
      </c>
      <c r="F1123" s="9" t="s">
        <v>3815</v>
      </c>
      <c r="G1123" s="9" t="s">
        <v>3816</v>
      </c>
      <c r="H1123" s="10">
        <v>7000000</v>
      </c>
      <c r="I1123" s="10">
        <v>7097286</v>
      </c>
      <c r="J1123" s="10">
        <v>7000000</v>
      </c>
      <c r="K1123" s="10">
        <v>2863812</v>
      </c>
      <c r="L1123" s="10">
        <v>6000000</v>
      </c>
      <c r="M1123" s="10">
        <v>3670061</v>
      </c>
      <c r="N1123" s="10">
        <v>6000000</v>
      </c>
      <c r="O1123" s="10">
        <v>2470403</v>
      </c>
      <c r="P1123" s="10">
        <v>1500000</v>
      </c>
      <c r="Q1123" s="10">
        <v>2857830</v>
      </c>
      <c r="R1123" s="10">
        <v>0</v>
      </c>
      <c r="S1123" s="10">
        <v>0</v>
      </c>
      <c r="T1123" s="10">
        <v>8540608</v>
      </c>
      <c r="U1123" s="11">
        <v>1.450468453840714</v>
      </c>
      <c r="V1123" s="10">
        <v>27500000</v>
      </c>
      <c r="W1123" s="10">
        <v>18959392</v>
      </c>
    </row>
    <row r="1124" spans="1:23" x14ac:dyDescent="0.25">
      <c r="A1124" s="9" t="s">
        <v>797</v>
      </c>
      <c r="B1124" s="9" t="s">
        <v>3803</v>
      </c>
      <c r="C1124" s="9" t="s">
        <v>3817</v>
      </c>
      <c r="D1124" s="9">
        <v>38</v>
      </c>
      <c r="E1124" s="9" t="s">
        <v>2754</v>
      </c>
      <c r="F1124" s="9" t="s">
        <v>3818</v>
      </c>
      <c r="G1124" s="9" t="s">
        <v>3819</v>
      </c>
      <c r="H1124" s="10">
        <v>2000000</v>
      </c>
      <c r="I1124" s="10">
        <v>666118</v>
      </c>
      <c r="J1124" s="10">
        <v>2000000</v>
      </c>
      <c r="K1124" s="10">
        <v>954107</v>
      </c>
      <c r="L1124" s="10">
        <v>750000</v>
      </c>
      <c r="M1124" s="10">
        <v>2002525</v>
      </c>
      <c r="N1124" s="10">
        <v>800000</v>
      </c>
      <c r="O1124" s="10">
        <v>1398389</v>
      </c>
      <c r="P1124" s="10">
        <v>800000</v>
      </c>
      <c r="Q1124" s="10">
        <v>1295611</v>
      </c>
      <c r="R1124" s="10">
        <v>775000</v>
      </c>
      <c r="S1124" s="10">
        <v>1544360</v>
      </c>
      <c r="T1124" s="10">
        <v>-736110</v>
      </c>
      <c r="U1124" s="11">
        <v>0.90636055213576705</v>
      </c>
      <c r="V1124" s="10">
        <v>7125000</v>
      </c>
      <c r="W1124" s="10">
        <v>7861110</v>
      </c>
    </row>
    <row r="1125" spans="1:23" x14ac:dyDescent="0.25">
      <c r="A1125" s="9" t="s">
        <v>797</v>
      </c>
      <c r="B1125" s="9" t="s">
        <v>3803</v>
      </c>
      <c r="C1125" s="9" t="s">
        <v>347</v>
      </c>
      <c r="D1125" s="9">
        <v>28</v>
      </c>
      <c r="E1125" s="9" t="s">
        <v>85</v>
      </c>
      <c r="F1125" s="9" t="s">
        <v>3820</v>
      </c>
      <c r="G1125" s="9" t="s">
        <v>3821</v>
      </c>
      <c r="H1125" s="10">
        <v>0</v>
      </c>
      <c r="I1125" s="10">
        <v>0</v>
      </c>
      <c r="J1125" s="10">
        <v>874125</v>
      </c>
      <c r="K1125" s="10">
        <v>468740</v>
      </c>
      <c r="L1125" s="10">
        <v>105000</v>
      </c>
      <c r="M1125" s="10">
        <v>-14574</v>
      </c>
      <c r="N1125" s="10">
        <v>150000</v>
      </c>
      <c r="O1125" s="10">
        <v>250388</v>
      </c>
      <c r="P1125" s="10">
        <v>0</v>
      </c>
      <c r="Q1125" s="10">
        <v>0</v>
      </c>
      <c r="R1125" s="10">
        <v>0</v>
      </c>
      <c r="S1125" s="10">
        <v>0</v>
      </c>
      <c r="T1125" s="10">
        <v>424571</v>
      </c>
      <c r="U1125" s="11">
        <v>1.6026095941545999</v>
      </c>
      <c r="V1125" s="10">
        <v>1129125</v>
      </c>
      <c r="W1125" s="10">
        <v>704554</v>
      </c>
    </row>
    <row r="1126" spans="1:23" x14ac:dyDescent="0.25">
      <c r="A1126" s="9" t="s">
        <v>797</v>
      </c>
      <c r="B1126" s="9" t="s">
        <v>3803</v>
      </c>
      <c r="C1126" s="9" t="s">
        <v>3822</v>
      </c>
      <c r="D1126" s="9">
        <v>36</v>
      </c>
      <c r="E1126" s="9" t="s">
        <v>1174</v>
      </c>
      <c r="F1126" s="9" t="s">
        <v>3823</v>
      </c>
      <c r="G1126" s="9" t="s">
        <v>3824</v>
      </c>
      <c r="H1126" s="10">
        <v>8000000</v>
      </c>
      <c r="I1126" s="10">
        <v>12589284</v>
      </c>
      <c r="J1126" s="10">
        <v>7500000</v>
      </c>
      <c r="K1126" s="10">
        <v>11335974</v>
      </c>
      <c r="L1126" s="10">
        <v>5000000</v>
      </c>
      <c r="M1126" s="10">
        <v>10748788</v>
      </c>
      <c r="N1126" s="10">
        <v>6500000</v>
      </c>
      <c r="O1126" s="10">
        <v>8836709</v>
      </c>
      <c r="P1126" s="10">
        <v>5000000</v>
      </c>
      <c r="Q1126" s="10">
        <v>9397211</v>
      </c>
      <c r="R1126" s="10">
        <v>5000000</v>
      </c>
      <c r="S1126" s="10">
        <v>7653232</v>
      </c>
      <c r="T1126" s="10">
        <v>-23561198</v>
      </c>
      <c r="U1126" s="11">
        <v>0.61095224701466444</v>
      </c>
      <c r="V1126" s="10">
        <v>37000000</v>
      </c>
      <c r="W1126" s="10">
        <v>60561198</v>
      </c>
    </row>
    <row r="1127" spans="1:23" x14ac:dyDescent="0.25">
      <c r="A1127" s="9" t="s">
        <v>797</v>
      </c>
      <c r="B1127" s="9" t="s">
        <v>3803</v>
      </c>
      <c r="C1127" s="9" t="s">
        <v>2059</v>
      </c>
      <c r="D1127" s="9">
        <v>29</v>
      </c>
      <c r="E1127" s="9" t="s">
        <v>1231</v>
      </c>
      <c r="F1127" s="9" t="s">
        <v>3825</v>
      </c>
      <c r="G1127" s="9" t="s">
        <v>3826</v>
      </c>
      <c r="H1127" s="10">
        <v>756448.17073170736</v>
      </c>
      <c r="I1127" s="10">
        <v>-143530</v>
      </c>
      <c r="J1127" s="10">
        <v>615853.6585365854</v>
      </c>
      <c r="K1127" s="10">
        <v>202340</v>
      </c>
      <c r="L1127" s="10">
        <v>641463.41463414638</v>
      </c>
      <c r="M1127" s="10">
        <v>-289250</v>
      </c>
      <c r="N1127" s="10">
        <v>691463.41463414638</v>
      </c>
      <c r="O1127" s="10">
        <v>642615</v>
      </c>
      <c r="P1127" s="10">
        <v>691463.41463414638</v>
      </c>
      <c r="Q1127" s="10">
        <v>24776</v>
      </c>
      <c r="R1127" s="10">
        <v>775000</v>
      </c>
      <c r="S1127" s="10">
        <v>733412</v>
      </c>
      <c r="T1127" s="10">
        <v>3001329.0731707318</v>
      </c>
      <c r="U1127" s="11">
        <v>3.5644428892324278</v>
      </c>
      <c r="V1127" s="10">
        <v>4171692.0731707318</v>
      </c>
      <c r="W1127" s="10">
        <v>1170363</v>
      </c>
    </row>
    <row r="1128" spans="1:23" x14ac:dyDescent="0.25">
      <c r="A1128" s="9" t="s">
        <v>797</v>
      </c>
      <c r="B1128" s="9" t="s">
        <v>3803</v>
      </c>
      <c r="C1128" s="9" t="s">
        <v>258</v>
      </c>
      <c r="D1128" s="9">
        <v>32</v>
      </c>
      <c r="E1128" s="9" t="s">
        <v>3268</v>
      </c>
      <c r="F1128" s="9" t="s">
        <v>1660</v>
      </c>
      <c r="G1128" s="9" t="s">
        <v>3827</v>
      </c>
      <c r="H1128" s="10">
        <v>3875000</v>
      </c>
      <c r="I1128" s="10">
        <v>4459755</v>
      </c>
      <c r="J1128" s="10">
        <v>3875000</v>
      </c>
      <c r="K1128" s="10">
        <v>1376463</v>
      </c>
      <c r="L1128" s="10">
        <v>3875000</v>
      </c>
      <c r="M1128" s="10">
        <v>1032838</v>
      </c>
      <c r="N1128" s="10">
        <v>3875000</v>
      </c>
      <c r="O1128" s="10">
        <v>1607748</v>
      </c>
      <c r="P1128" s="10">
        <v>2000000</v>
      </c>
      <c r="Q1128" s="10">
        <v>4696523</v>
      </c>
      <c r="R1128" s="10">
        <v>1700000</v>
      </c>
      <c r="S1128" s="10">
        <v>2200262</v>
      </c>
      <c r="T1128" s="10">
        <v>3826411</v>
      </c>
      <c r="U1128" s="11">
        <v>1.2488951018529246</v>
      </c>
      <c r="V1128" s="10">
        <v>19200000</v>
      </c>
      <c r="W1128" s="10">
        <v>15373589</v>
      </c>
    </row>
    <row r="1129" spans="1:23" x14ac:dyDescent="0.25">
      <c r="A1129" s="9" t="s">
        <v>797</v>
      </c>
      <c r="B1129" s="9" t="s">
        <v>3803</v>
      </c>
      <c r="C1129" s="9" t="s">
        <v>3828</v>
      </c>
      <c r="D1129" s="9">
        <v>31</v>
      </c>
      <c r="E1129" s="9" t="s">
        <v>2144</v>
      </c>
      <c r="F1129" s="9" t="s">
        <v>3829</v>
      </c>
      <c r="G1129" s="9" t="s">
        <v>3830</v>
      </c>
      <c r="H1129" s="10">
        <v>1725000</v>
      </c>
      <c r="I1129" s="10">
        <v>-434088</v>
      </c>
      <c r="J1129" s="10">
        <v>692317.07317073178</v>
      </c>
      <c r="K1129" s="10">
        <v>677531</v>
      </c>
      <c r="L1129" s="10">
        <v>925000</v>
      </c>
      <c r="M1129" s="10">
        <v>83436</v>
      </c>
      <c r="N1129" s="10">
        <v>743902.4390243903</v>
      </c>
      <c r="O1129" s="10">
        <v>1264584</v>
      </c>
      <c r="P1129" s="10">
        <v>746951.21951219521</v>
      </c>
      <c r="Q1129" s="10">
        <v>5375419</v>
      </c>
      <c r="R1129" s="10">
        <v>775000</v>
      </c>
      <c r="S1129" s="10">
        <v>5261224</v>
      </c>
      <c r="T1129" s="10">
        <v>-6619935.2682926832</v>
      </c>
      <c r="U1129" s="11">
        <v>0.45862954832966912</v>
      </c>
      <c r="V1129" s="10">
        <v>5608170.7317073168</v>
      </c>
      <c r="W1129" s="10">
        <v>12228106</v>
      </c>
    </row>
    <row r="1130" spans="1:23" x14ac:dyDescent="0.25">
      <c r="A1130" s="9" t="s">
        <v>797</v>
      </c>
      <c r="B1130" s="9" t="s">
        <v>3803</v>
      </c>
      <c r="C1130" s="9" t="s">
        <v>3831</v>
      </c>
      <c r="D1130" s="9">
        <v>35</v>
      </c>
      <c r="E1130" s="9" t="s">
        <v>503</v>
      </c>
      <c r="F1130" s="9" t="s">
        <v>3832</v>
      </c>
      <c r="G1130" s="9" t="s">
        <v>3833</v>
      </c>
      <c r="H1130" s="10">
        <v>5500000</v>
      </c>
      <c r="I1130" s="10">
        <v>7098445</v>
      </c>
      <c r="J1130" s="10">
        <v>6000000</v>
      </c>
      <c r="K1130" s="10">
        <v>4569468</v>
      </c>
      <c r="L1130" s="10">
        <v>5000000</v>
      </c>
      <c r="M1130" s="10">
        <v>0</v>
      </c>
      <c r="N1130" s="10">
        <v>6000000</v>
      </c>
      <c r="O1130" s="10">
        <v>5125926</v>
      </c>
      <c r="P1130" s="10">
        <v>5000000</v>
      </c>
      <c r="Q1130" s="10">
        <v>2788028</v>
      </c>
      <c r="R1130" s="10">
        <v>3185000</v>
      </c>
      <c r="S1130" s="10">
        <v>8630159</v>
      </c>
      <c r="T1130" s="10">
        <v>2472974</v>
      </c>
      <c r="U1130" s="11">
        <v>1.0876567319199266</v>
      </c>
      <c r="V1130" s="10">
        <v>30685000</v>
      </c>
      <c r="W1130" s="10">
        <v>28212026</v>
      </c>
    </row>
    <row r="1131" spans="1:23" x14ac:dyDescent="0.25">
      <c r="A1131" s="9" t="s">
        <v>797</v>
      </c>
      <c r="B1131" s="9" t="s">
        <v>3803</v>
      </c>
      <c r="C1131" s="9" t="s">
        <v>3834</v>
      </c>
      <c r="D1131" s="9">
        <v>32</v>
      </c>
      <c r="E1131" s="9" t="s">
        <v>435</v>
      </c>
      <c r="F1131" s="9" t="s">
        <v>3835</v>
      </c>
      <c r="G1131" s="9" t="s">
        <v>3836</v>
      </c>
      <c r="H1131" s="10">
        <v>1950000</v>
      </c>
      <c r="I1131" s="10">
        <v>1662406</v>
      </c>
      <c r="J1131" s="10">
        <v>1962500</v>
      </c>
      <c r="K1131" s="10">
        <v>3597471</v>
      </c>
      <c r="L1131" s="10">
        <v>2500000</v>
      </c>
      <c r="M1131" s="10">
        <v>2076523</v>
      </c>
      <c r="N1131" s="10">
        <v>3500000</v>
      </c>
      <c r="O1131" s="10">
        <v>1398247</v>
      </c>
      <c r="P1131" s="10">
        <v>4250000</v>
      </c>
      <c r="Q1131" s="10">
        <v>4013401</v>
      </c>
      <c r="R1131" s="10">
        <v>6000000</v>
      </c>
      <c r="S1131" s="10">
        <v>2723990</v>
      </c>
      <c r="T1131" s="10">
        <v>4690462</v>
      </c>
      <c r="U1131" s="11">
        <v>1.3031573474677349</v>
      </c>
      <c r="V1131" s="10">
        <v>20162500</v>
      </c>
      <c r="W1131" s="10">
        <v>15472038</v>
      </c>
    </row>
    <row r="1132" spans="1:23" x14ac:dyDescent="0.25">
      <c r="A1132" s="9" t="s">
        <v>797</v>
      </c>
      <c r="B1132" s="9" t="s">
        <v>3803</v>
      </c>
      <c r="C1132" s="9" t="s">
        <v>3837</v>
      </c>
      <c r="D1132" s="9">
        <v>37</v>
      </c>
      <c r="E1132" s="9" t="s">
        <v>1438</v>
      </c>
      <c r="F1132" s="9" t="s">
        <v>3838</v>
      </c>
      <c r="G1132" s="9" t="s">
        <v>3839</v>
      </c>
      <c r="H1132" s="10">
        <v>5000000</v>
      </c>
      <c r="I1132" s="10">
        <v>5351993</v>
      </c>
      <c r="J1132" s="10">
        <v>4000000</v>
      </c>
      <c r="K1132" s="10">
        <v>5771669</v>
      </c>
      <c r="L1132" s="10">
        <v>4000000</v>
      </c>
      <c r="M1132" s="10">
        <v>6145692</v>
      </c>
      <c r="N1132" s="10">
        <v>5000000</v>
      </c>
      <c r="O1132" s="10">
        <v>2843793</v>
      </c>
      <c r="P1132" s="10">
        <v>7500000</v>
      </c>
      <c r="Q1132" s="10">
        <v>3843417</v>
      </c>
      <c r="R1132" s="10">
        <v>7500000</v>
      </c>
      <c r="S1132" s="10">
        <v>2415612</v>
      </c>
      <c r="T1132" s="10">
        <v>6627824</v>
      </c>
      <c r="U1132" s="11">
        <v>1.2513188141926552</v>
      </c>
      <c r="V1132" s="10">
        <v>33000000</v>
      </c>
      <c r="W1132" s="10">
        <v>26372176</v>
      </c>
    </row>
    <row r="1133" spans="1:23" x14ac:dyDescent="0.25">
      <c r="A1133" s="9" t="s">
        <v>797</v>
      </c>
      <c r="B1133" s="9" t="s">
        <v>3803</v>
      </c>
      <c r="C1133" s="9" t="s">
        <v>3840</v>
      </c>
      <c r="D1133" s="9">
        <v>30</v>
      </c>
      <c r="E1133" s="9" t="s">
        <v>1401</v>
      </c>
      <c r="F1133" s="9" t="s">
        <v>3841</v>
      </c>
      <c r="G1133" s="9" t="s">
        <v>3842</v>
      </c>
      <c r="H1133" s="10">
        <v>5700000</v>
      </c>
      <c r="I1133" s="10">
        <v>3029448</v>
      </c>
      <c r="J1133" s="10">
        <v>5400000</v>
      </c>
      <c r="K1133" s="10">
        <v>3186807</v>
      </c>
      <c r="L1133" s="10">
        <v>4200000</v>
      </c>
      <c r="M1133" s="10">
        <v>1626010</v>
      </c>
      <c r="N1133" s="10">
        <v>5400000</v>
      </c>
      <c r="O1133" s="10">
        <v>5920099</v>
      </c>
      <c r="P1133" s="10">
        <v>5400000</v>
      </c>
      <c r="Q1133" s="10">
        <v>4957618</v>
      </c>
      <c r="R1133" s="10">
        <v>5400000</v>
      </c>
      <c r="S1133" s="10">
        <v>8357887</v>
      </c>
      <c r="T1133" s="10">
        <v>4422131</v>
      </c>
      <c r="U1133" s="11">
        <v>1.1633116328319633</v>
      </c>
      <c r="V1133" s="10">
        <v>31500000</v>
      </c>
      <c r="W1133" s="10">
        <v>27077869</v>
      </c>
    </row>
    <row r="1134" spans="1:23" x14ac:dyDescent="0.25">
      <c r="A1134" s="9" t="s">
        <v>797</v>
      </c>
      <c r="B1134" s="9" t="s">
        <v>3803</v>
      </c>
      <c r="C1134" s="9" t="s">
        <v>3843</v>
      </c>
      <c r="D1134" s="9">
        <v>33</v>
      </c>
      <c r="E1134" s="9" t="s">
        <v>46</v>
      </c>
      <c r="F1134" s="9" t="s">
        <v>3844</v>
      </c>
      <c r="G1134" s="9" t="s">
        <v>3845</v>
      </c>
      <c r="H1134" s="10">
        <v>1150000</v>
      </c>
      <c r="I1134" s="10">
        <v>4179512</v>
      </c>
      <c r="J1134" s="10">
        <v>3500000</v>
      </c>
      <c r="K1134" s="10">
        <v>2936856</v>
      </c>
      <c r="L1134" s="10">
        <v>3500000</v>
      </c>
      <c r="M1134" s="10">
        <v>2408994</v>
      </c>
      <c r="N1134" s="10">
        <v>3500000</v>
      </c>
      <c r="O1134" s="10">
        <v>1788583</v>
      </c>
      <c r="P1134" s="10">
        <v>3500000</v>
      </c>
      <c r="Q1134" s="10">
        <v>4819472</v>
      </c>
      <c r="R1134" s="10">
        <v>3500000</v>
      </c>
      <c r="S1134" s="10">
        <v>1187878</v>
      </c>
      <c r="T1134" s="10">
        <v>1328705</v>
      </c>
      <c r="U1134" s="11">
        <v>1.0767093337998113</v>
      </c>
      <c r="V1134" s="10">
        <v>18650000</v>
      </c>
      <c r="W1134" s="10">
        <v>17321295</v>
      </c>
    </row>
    <row r="1135" spans="1:23" x14ac:dyDescent="0.25">
      <c r="A1135" s="9" t="s">
        <v>797</v>
      </c>
      <c r="B1135" s="9" t="s">
        <v>3803</v>
      </c>
      <c r="C1135" s="9" t="s">
        <v>3846</v>
      </c>
      <c r="D1135" s="9">
        <v>35</v>
      </c>
      <c r="E1135" s="9" t="s">
        <v>2429</v>
      </c>
      <c r="F1135" s="9" t="s">
        <v>3844</v>
      </c>
      <c r="G1135" s="9" t="s">
        <v>3847</v>
      </c>
      <c r="H1135" s="10">
        <v>5000000</v>
      </c>
      <c r="I1135" s="10">
        <v>2693612</v>
      </c>
      <c r="J1135" s="10">
        <v>5250000</v>
      </c>
      <c r="K1135" s="10">
        <v>4735234</v>
      </c>
      <c r="L1135" s="10">
        <v>3500000</v>
      </c>
      <c r="M1135" s="10">
        <v>3930144</v>
      </c>
      <c r="N1135" s="10">
        <v>5500000</v>
      </c>
      <c r="O1135" s="10">
        <v>8560167</v>
      </c>
      <c r="P1135" s="10">
        <v>4500000</v>
      </c>
      <c r="Q1135" s="10">
        <v>2877185</v>
      </c>
      <c r="R1135" s="10">
        <v>4500000</v>
      </c>
      <c r="S1135" s="10">
        <v>7187158</v>
      </c>
      <c r="T1135" s="10">
        <v>-1733500</v>
      </c>
      <c r="U1135" s="11">
        <v>0.94218486834425597</v>
      </c>
      <c r="V1135" s="10">
        <v>28250000</v>
      </c>
      <c r="W1135" s="10">
        <v>29983500</v>
      </c>
    </row>
    <row r="1136" spans="1:23" x14ac:dyDescent="0.25">
      <c r="A1136" s="9" t="s">
        <v>797</v>
      </c>
      <c r="B1136" s="9" t="s">
        <v>3803</v>
      </c>
      <c r="C1136" s="9" t="s">
        <v>3848</v>
      </c>
      <c r="D1136" s="9">
        <v>32</v>
      </c>
      <c r="E1136" s="9" t="s">
        <v>3849</v>
      </c>
      <c r="F1136" s="9" t="s">
        <v>3850</v>
      </c>
      <c r="G1136" s="9" t="s">
        <v>3851</v>
      </c>
      <c r="H1136" s="10">
        <v>531097.56097560981</v>
      </c>
      <c r="I1136" s="10">
        <v>373815</v>
      </c>
      <c r="J1136" s="10">
        <v>553658.53658536589</v>
      </c>
      <c r="K1136" s="10">
        <v>267095</v>
      </c>
      <c r="L1136" s="10">
        <v>553658.53658536589</v>
      </c>
      <c r="M1136" s="10">
        <v>410256</v>
      </c>
      <c r="N1136" s="10">
        <v>850000</v>
      </c>
      <c r="O1136" s="10">
        <v>26192</v>
      </c>
      <c r="P1136" s="10">
        <v>950000</v>
      </c>
      <c r="Q1136" s="10">
        <v>399352</v>
      </c>
      <c r="R1136" s="10">
        <v>1250000</v>
      </c>
      <c r="S1136" s="10">
        <v>-33572</v>
      </c>
      <c r="T1136" s="10">
        <v>3245276.6341463421</v>
      </c>
      <c r="U1136" s="11">
        <v>3.2487638979406972</v>
      </c>
      <c r="V1136" s="10">
        <v>4688414.6341463421</v>
      </c>
      <c r="W1136" s="10">
        <v>1443138</v>
      </c>
    </row>
    <row r="1137" spans="1:23" x14ac:dyDescent="0.25">
      <c r="A1137" s="9" t="s">
        <v>797</v>
      </c>
      <c r="B1137" s="9" t="s">
        <v>3803</v>
      </c>
      <c r="C1137" s="9" t="s">
        <v>951</v>
      </c>
      <c r="D1137" s="9">
        <v>28</v>
      </c>
      <c r="E1137" s="9" t="s">
        <v>26</v>
      </c>
      <c r="F1137" s="9" t="s">
        <v>3852</v>
      </c>
      <c r="G1137" s="9" t="s">
        <v>3853</v>
      </c>
      <c r="H1137" s="10">
        <v>0</v>
      </c>
      <c r="I1137" s="10">
        <v>0</v>
      </c>
      <c r="J1137" s="10">
        <v>0</v>
      </c>
      <c r="K1137" s="10">
        <v>0</v>
      </c>
      <c r="L1137" s="10">
        <v>560975.60975609755</v>
      </c>
      <c r="M1137" s="10">
        <v>243418</v>
      </c>
      <c r="N1137" s="10">
        <v>750000</v>
      </c>
      <c r="O1137" s="10">
        <v>1494218</v>
      </c>
      <c r="P1137" s="10">
        <v>1050000</v>
      </c>
      <c r="Q1137" s="10">
        <v>3458580</v>
      </c>
      <c r="R1137" s="10">
        <v>3500000</v>
      </c>
      <c r="S1137" s="10">
        <v>3624034</v>
      </c>
      <c r="T1137" s="10">
        <v>-2959274.3902439028</v>
      </c>
      <c r="U1137" s="11">
        <v>0.66449087154628239</v>
      </c>
      <c r="V1137" s="10">
        <v>5860975.6097560972</v>
      </c>
      <c r="W1137" s="10">
        <v>8820250</v>
      </c>
    </row>
  </sheetData>
  <conditionalFormatting sqref="H1:S1">
    <cfRule type="containsText" dxfId="1" priority="1" operator="containsText" text="N/A">
      <formula>NOT(ISERROR(SEARCH("N/A",H1)))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0EC6-B935-4562-BD16-E2ADA5130B01}">
  <sheetPr codeName="Sheet4"/>
  <dimension ref="A11"/>
  <sheetViews>
    <sheetView workbookViewId="0">
      <selection activeCell="F8" sqref="F8"/>
    </sheetView>
  </sheetViews>
  <sheetFormatPr defaultRowHeight="12" x14ac:dyDescent="0.25"/>
  <cols>
    <col min="1" max="16384" width="9.140625" style="3"/>
  </cols>
  <sheetData>
    <row r="11" s="3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453F-D630-4E18-91DC-40AEFDE30673}">
  <dimension ref="A1:W1137"/>
  <sheetViews>
    <sheetView workbookViewId="0">
      <pane ySplit="1" topLeftCell="A2" activePane="bottomLeft" state="frozen"/>
      <selection activeCell="J1" sqref="J1"/>
      <selection pane="bottomLeft" activeCell="B16" sqref="B16"/>
    </sheetView>
  </sheetViews>
  <sheetFormatPr defaultRowHeight="15" x14ac:dyDescent="0.25"/>
  <cols>
    <col min="1" max="1" width="39.140625" style="3" customWidth="1"/>
    <col min="2" max="2" width="25" style="3" customWidth="1"/>
    <col min="3" max="6" width="9.140625" style="3"/>
    <col min="7" max="7" width="16.42578125" style="3" customWidth="1"/>
    <col min="8" max="19" width="11.42578125" style="4" customWidth="1"/>
    <col min="20" max="20" width="28" style="4" customWidth="1"/>
    <col min="21" max="21" width="21.140625" style="5" customWidth="1"/>
    <col min="22" max="23" width="11.42578125" style="4" customWidth="1"/>
  </cols>
  <sheetData>
    <row r="1" spans="1:2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20</v>
      </c>
      <c r="V1" s="7" t="s">
        <v>21</v>
      </c>
      <c r="W1" s="7" t="s">
        <v>22</v>
      </c>
    </row>
    <row r="2" spans="1:23" x14ac:dyDescent="0.25">
      <c r="A2" s="9" t="s">
        <v>23</v>
      </c>
      <c r="B2" s="9" t="s">
        <v>24</v>
      </c>
      <c r="C2" s="9" t="s">
        <v>25</v>
      </c>
      <c r="D2" s="9">
        <v>34</v>
      </c>
      <c r="E2" s="9" t="s">
        <v>26</v>
      </c>
      <c r="F2" s="9" t="s">
        <v>27</v>
      </c>
      <c r="G2" s="9" t="s">
        <v>28</v>
      </c>
      <c r="H2" s="10">
        <v>4350000</v>
      </c>
      <c r="I2" s="10">
        <v>0</v>
      </c>
      <c r="J2" s="10">
        <v>5200000</v>
      </c>
      <c r="K2" s="10">
        <v>7243515</v>
      </c>
      <c r="L2" s="10">
        <v>4000000</v>
      </c>
      <c r="M2" s="10">
        <v>2664743</v>
      </c>
      <c r="N2" s="10">
        <v>2000000</v>
      </c>
      <c r="O2" s="10">
        <v>2576995</v>
      </c>
      <c r="P2" s="10">
        <v>3750000</v>
      </c>
      <c r="Q2" s="10">
        <v>1264389</v>
      </c>
      <c r="R2" s="10">
        <v>4400000</v>
      </c>
      <c r="S2" s="10">
        <v>672543</v>
      </c>
      <c r="T2" s="10">
        <v>9277815</v>
      </c>
      <c r="U2" s="11">
        <v>1.6433016217722904</v>
      </c>
      <c r="V2" s="10">
        <v>23700000</v>
      </c>
      <c r="W2" s="10">
        <v>14422185</v>
      </c>
    </row>
    <row r="3" spans="1:23" x14ac:dyDescent="0.25">
      <c r="A3" s="9" t="s">
        <v>23</v>
      </c>
      <c r="B3" s="9" t="s">
        <v>24</v>
      </c>
      <c r="C3" s="9" t="s">
        <v>29</v>
      </c>
      <c r="D3" s="9">
        <v>24</v>
      </c>
      <c r="E3" s="9" t="s">
        <v>30</v>
      </c>
      <c r="F3" s="9" t="s">
        <v>31</v>
      </c>
      <c r="G3" s="9" t="s">
        <v>32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318902.43902439025</v>
      </c>
      <c r="S3" s="10">
        <v>3960497</v>
      </c>
      <c r="T3" s="10">
        <v>-3641594.5609756098</v>
      </c>
      <c r="U3" s="11">
        <v>8.0520813176828632E-2</v>
      </c>
      <c r="V3" s="10">
        <v>318902.43902439025</v>
      </c>
      <c r="W3" s="10">
        <v>3960497</v>
      </c>
    </row>
    <row r="4" spans="1:23" x14ac:dyDescent="0.25">
      <c r="A4" s="9" t="s">
        <v>23</v>
      </c>
      <c r="B4" s="9" t="s">
        <v>24</v>
      </c>
      <c r="C4" s="9" t="s">
        <v>33</v>
      </c>
      <c r="D4" s="9">
        <v>32</v>
      </c>
      <c r="E4" s="9" t="s">
        <v>34</v>
      </c>
      <c r="F4" s="9" t="s">
        <v>35</v>
      </c>
      <c r="G4" s="9" t="s">
        <v>36</v>
      </c>
      <c r="H4" s="10">
        <v>2500000</v>
      </c>
      <c r="I4" s="10">
        <v>1489931</v>
      </c>
      <c r="J4" s="10">
        <v>1000000</v>
      </c>
      <c r="K4" s="10">
        <v>1936385</v>
      </c>
      <c r="L4" s="10">
        <v>1250000</v>
      </c>
      <c r="M4" s="10">
        <v>-22377</v>
      </c>
      <c r="N4" s="10">
        <v>1250000</v>
      </c>
      <c r="O4" s="10">
        <v>-104654</v>
      </c>
      <c r="P4" s="10">
        <v>850000</v>
      </c>
      <c r="Q4" s="10">
        <v>-62070</v>
      </c>
      <c r="R4" s="10">
        <v>0</v>
      </c>
      <c r="S4" s="10">
        <v>0</v>
      </c>
      <c r="T4" s="10">
        <v>3612785</v>
      </c>
      <c r="U4" s="11">
        <v>2.1160163906320713</v>
      </c>
      <c r="V4" s="10">
        <v>6850000</v>
      </c>
      <c r="W4" s="10">
        <v>3237215</v>
      </c>
    </row>
    <row r="5" spans="1:23" x14ac:dyDescent="0.25">
      <c r="A5" s="9" t="s">
        <v>23</v>
      </c>
      <c r="B5" s="9" t="s">
        <v>24</v>
      </c>
      <c r="C5" s="9" t="s">
        <v>37</v>
      </c>
      <c r="D5" s="9">
        <v>33</v>
      </c>
      <c r="E5" s="9" t="s">
        <v>38</v>
      </c>
      <c r="F5" s="9" t="s">
        <v>39</v>
      </c>
      <c r="G5" s="9" t="s">
        <v>40</v>
      </c>
      <c r="H5" s="10">
        <v>0</v>
      </c>
      <c r="I5" s="10">
        <v>0</v>
      </c>
      <c r="J5" s="10">
        <v>70000</v>
      </c>
      <c r="K5" s="10">
        <v>282197</v>
      </c>
      <c r="L5" s="10">
        <v>225000</v>
      </c>
      <c r="M5" s="10">
        <v>142370</v>
      </c>
      <c r="N5" s="10">
        <v>250000</v>
      </c>
      <c r="O5" s="10">
        <v>247643</v>
      </c>
      <c r="P5" s="10">
        <v>275000</v>
      </c>
      <c r="Q5" s="10">
        <v>1360450</v>
      </c>
      <c r="R5" s="10">
        <v>450000</v>
      </c>
      <c r="S5" s="10">
        <v>416357</v>
      </c>
      <c r="T5" s="10">
        <v>-1179017</v>
      </c>
      <c r="U5" s="11">
        <v>0.51857541209391356</v>
      </c>
      <c r="V5" s="10">
        <v>1270000</v>
      </c>
      <c r="W5" s="10">
        <v>2449017</v>
      </c>
    </row>
    <row r="6" spans="1:23" x14ac:dyDescent="0.25">
      <c r="A6" s="9" t="s">
        <v>23</v>
      </c>
      <c r="B6" s="9" t="s">
        <v>24</v>
      </c>
      <c r="C6" s="9" t="s">
        <v>41</v>
      </c>
      <c r="D6" s="9">
        <v>30</v>
      </c>
      <c r="E6" s="9" t="s">
        <v>42</v>
      </c>
      <c r="F6" s="9" t="s">
        <v>43</v>
      </c>
      <c r="G6" s="9" t="s">
        <v>44</v>
      </c>
      <c r="H6" s="10">
        <v>225000</v>
      </c>
      <c r="I6" s="10">
        <v>172257</v>
      </c>
      <c r="J6" s="10">
        <v>250000</v>
      </c>
      <c r="K6" s="10">
        <v>141578</v>
      </c>
      <c r="L6" s="10">
        <v>75000</v>
      </c>
      <c r="M6" s="10">
        <v>49330</v>
      </c>
      <c r="N6" s="10">
        <v>125000</v>
      </c>
      <c r="O6" s="10">
        <v>37397</v>
      </c>
      <c r="P6" s="10">
        <v>100000</v>
      </c>
      <c r="Q6" s="10">
        <v>0</v>
      </c>
      <c r="R6" s="10">
        <v>0</v>
      </c>
      <c r="S6" s="10">
        <v>0</v>
      </c>
      <c r="T6" s="10">
        <v>374438</v>
      </c>
      <c r="U6" s="11">
        <v>1.9347816318073108</v>
      </c>
      <c r="V6" s="10">
        <v>775000</v>
      </c>
      <c r="W6" s="10">
        <v>400562</v>
      </c>
    </row>
    <row r="7" spans="1:23" x14ac:dyDescent="0.25">
      <c r="A7" s="9" t="s">
        <v>23</v>
      </c>
      <c r="B7" s="9" t="s">
        <v>24</v>
      </c>
      <c r="C7" s="9" t="s">
        <v>45</v>
      </c>
      <c r="D7" s="9">
        <v>26</v>
      </c>
      <c r="E7" s="9" t="s">
        <v>46</v>
      </c>
      <c r="F7" s="9" t="s">
        <v>47</v>
      </c>
      <c r="G7" s="9" t="s">
        <v>48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163109.75609756095</v>
      </c>
      <c r="Q7" s="10">
        <v>439240</v>
      </c>
      <c r="R7" s="10">
        <v>328963.41463414632</v>
      </c>
      <c r="S7" s="10">
        <v>928577</v>
      </c>
      <c r="T7" s="10">
        <v>-875743.82926829276</v>
      </c>
      <c r="U7" s="11">
        <v>0.35975073473403768</v>
      </c>
      <c r="V7" s="10">
        <v>492073.17073170724</v>
      </c>
      <c r="W7" s="10">
        <v>1367817</v>
      </c>
    </row>
    <row r="8" spans="1:23" x14ac:dyDescent="0.25">
      <c r="A8" s="9" t="s">
        <v>23</v>
      </c>
      <c r="B8" s="9" t="s">
        <v>24</v>
      </c>
      <c r="C8" s="9" t="s">
        <v>49</v>
      </c>
      <c r="D8" s="9">
        <v>38</v>
      </c>
      <c r="E8" s="9" t="s">
        <v>50</v>
      </c>
      <c r="F8" s="9" t="s">
        <v>51</v>
      </c>
      <c r="G8" s="9" t="s">
        <v>52</v>
      </c>
      <c r="H8" s="10">
        <v>6500000</v>
      </c>
      <c r="I8" s="10">
        <v>17679382</v>
      </c>
      <c r="J8" s="10">
        <v>5500000</v>
      </c>
      <c r="K8" s="10">
        <v>6408464</v>
      </c>
      <c r="L8" s="10">
        <v>3500000</v>
      </c>
      <c r="M8" s="10">
        <v>0</v>
      </c>
      <c r="N8" s="10">
        <v>3500000</v>
      </c>
      <c r="O8" s="10">
        <v>4012</v>
      </c>
      <c r="P8" s="10">
        <v>3500000</v>
      </c>
      <c r="Q8" s="10">
        <v>0</v>
      </c>
      <c r="R8" s="10">
        <v>0</v>
      </c>
      <c r="S8" s="10">
        <v>0</v>
      </c>
      <c r="T8" s="10">
        <v>-1591858</v>
      </c>
      <c r="U8" s="11">
        <v>0.93392547805984905</v>
      </c>
      <c r="V8" s="10">
        <v>22500000</v>
      </c>
      <c r="W8" s="10">
        <v>24091858</v>
      </c>
    </row>
    <row r="9" spans="1:23" x14ac:dyDescent="0.25">
      <c r="A9" s="9" t="s">
        <v>23</v>
      </c>
      <c r="B9" s="9" t="s">
        <v>24</v>
      </c>
      <c r="C9" s="9" t="s">
        <v>53</v>
      </c>
      <c r="D9" s="9">
        <v>28</v>
      </c>
      <c r="E9" s="9" t="s">
        <v>54</v>
      </c>
      <c r="F9" s="9" t="s">
        <v>51</v>
      </c>
      <c r="G9" s="9" t="s">
        <v>55</v>
      </c>
      <c r="H9" s="10">
        <v>0</v>
      </c>
      <c r="I9" s="10">
        <v>0</v>
      </c>
      <c r="J9" s="10">
        <v>70000</v>
      </c>
      <c r="K9" s="10">
        <v>57480</v>
      </c>
      <c r="L9" s="10">
        <v>100000</v>
      </c>
      <c r="M9" s="10">
        <v>468652</v>
      </c>
      <c r="N9" s="10">
        <v>200000</v>
      </c>
      <c r="O9" s="10">
        <v>-75778</v>
      </c>
      <c r="P9" s="10">
        <v>250000</v>
      </c>
      <c r="Q9" s="10">
        <v>275730</v>
      </c>
      <c r="R9" s="10">
        <v>275000</v>
      </c>
      <c r="S9" s="10">
        <v>186880</v>
      </c>
      <c r="T9" s="10">
        <v>-17964</v>
      </c>
      <c r="U9" s="11">
        <v>0.98032343005857847</v>
      </c>
      <c r="V9" s="10">
        <v>895000</v>
      </c>
      <c r="W9" s="10">
        <v>912964</v>
      </c>
    </row>
    <row r="10" spans="1:23" x14ac:dyDescent="0.25">
      <c r="A10" s="9" t="s">
        <v>23</v>
      </c>
      <c r="B10" s="9" t="s">
        <v>24</v>
      </c>
      <c r="C10" s="9" t="s">
        <v>56</v>
      </c>
      <c r="D10" s="9">
        <v>29</v>
      </c>
      <c r="E10" s="9" t="s">
        <v>57</v>
      </c>
      <c r="F10" s="9" t="s">
        <v>58</v>
      </c>
      <c r="G10" s="9" t="s">
        <v>59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225000</v>
      </c>
      <c r="S10" s="10">
        <v>132520</v>
      </c>
      <c r="T10" s="10">
        <v>92480</v>
      </c>
      <c r="U10" s="11">
        <v>1.6978569272562631</v>
      </c>
      <c r="V10" s="10">
        <v>225000</v>
      </c>
      <c r="W10" s="10">
        <v>132520</v>
      </c>
    </row>
    <row r="11" spans="1:23" x14ac:dyDescent="0.25">
      <c r="A11" s="9" t="s">
        <v>23</v>
      </c>
      <c r="B11" s="9" t="s">
        <v>24</v>
      </c>
      <c r="C11" s="9" t="s">
        <v>60</v>
      </c>
      <c r="D11" s="9">
        <v>27</v>
      </c>
      <c r="E11" s="9" t="s">
        <v>61</v>
      </c>
      <c r="F11" s="9" t="s">
        <v>62</v>
      </c>
      <c r="G11" s="9" t="s">
        <v>63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1800000</v>
      </c>
      <c r="Q11" s="10">
        <v>915405</v>
      </c>
      <c r="R11" s="10">
        <v>1900000</v>
      </c>
      <c r="S11" s="10">
        <v>1483784</v>
      </c>
      <c r="T11" s="10">
        <v>1300811</v>
      </c>
      <c r="U11" s="11">
        <v>1.5421877976266147</v>
      </c>
      <c r="V11" s="10">
        <v>3700000</v>
      </c>
      <c r="W11" s="10">
        <v>2399189</v>
      </c>
    </row>
    <row r="12" spans="1:23" x14ac:dyDescent="0.25">
      <c r="A12" s="9" t="s">
        <v>23</v>
      </c>
      <c r="B12" s="9" t="s">
        <v>24</v>
      </c>
      <c r="C12" s="9" t="s">
        <v>64</v>
      </c>
      <c r="D12" s="9">
        <v>26</v>
      </c>
      <c r="E12" s="9" t="s">
        <v>65</v>
      </c>
      <c r="F12" s="9" t="s">
        <v>66</v>
      </c>
      <c r="G12" s="9" t="s">
        <v>67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130000</v>
      </c>
      <c r="O12" s="10">
        <v>425522</v>
      </c>
      <c r="P12" s="10">
        <v>200000</v>
      </c>
      <c r="Q12" s="10">
        <v>220580</v>
      </c>
      <c r="R12" s="10">
        <v>775000</v>
      </c>
      <c r="S12" s="10">
        <v>188240</v>
      </c>
      <c r="T12" s="10">
        <v>270658</v>
      </c>
      <c r="U12" s="11">
        <v>1.3243969499318025</v>
      </c>
      <c r="V12" s="10">
        <v>1105000</v>
      </c>
      <c r="W12" s="10">
        <v>834342</v>
      </c>
    </row>
    <row r="13" spans="1:23" x14ac:dyDescent="0.25">
      <c r="A13" s="9" t="s">
        <v>23</v>
      </c>
      <c r="B13" s="9" t="s">
        <v>24</v>
      </c>
      <c r="C13" s="9" t="s">
        <v>68</v>
      </c>
      <c r="D13" s="9">
        <v>27</v>
      </c>
      <c r="E13" s="9" t="s">
        <v>69</v>
      </c>
      <c r="F13" s="9" t="s">
        <v>70</v>
      </c>
      <c r="G13" s="9" t="s">
        <v>71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75000</v>
      </c>
      <c r="Q13" s="10">
        <v>33565</v>
      </c>
      <c r="R13" s="10">
        <v>75000</v>
      </c>
      <c r="S13" s="10">
        <v>0</v>
      </c>
      <c r="T13" s="10">
        <v>116435</v>
      </c>
      <c r="U13" s="11">
        <v>4.4689408610159393</v>
      </c>
      <c r="V13" s="10">
        <v>150000</v>
      </c>
      <c r="W13" s="10">
        <v>33565</v>
      </c>
    </row>
    <row r="14" spans="1:23" x14ac:dyDescent="0.25">
      <c r="A14" s="9" t="s">
        <v>23</v>
      </c>
      <c r="B14" s="9" t="s">
        <v>24</v>
      </c>
      <c r="C14" s="9" t="s">
        <v>72</v>
      </c>
      <c r="D14" s="9">
        <v>23</v>
      </c>
      <c r="E14" s="9" t="s">
        <v>73</v>
      </c>
      <c r="F14" s="9" t="s">
        <v>74</v>
      </c>
      <c r="G14" s="9" t="s">
        <v>75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7100000</v>
      </c>
      <c r="S14" s="10">
        <v>3195735</v>
      </c>
      <c r="T14" s="10">
        <v>3904265</v>
      </c>
      <c r="U14" s="11">
        <v>2.2217111243579333</v>
      </c>
      <c r="V14" s="10">
        <v>7100000</v>
      </c>
      <c r="W14" s="10">
        <v>3195735</v>
      </c>
    </row>
    <row r="15" spans="1:23" x14ac:dyDescent="0.25">
      <c r="A15" s="9" t="s">
        <v>23</v>
      </c>
      <c r="B15" s="9" t="s">
        <v>24</v>
      </c>
      <c r="C15" s="9" t="s">
        <v>76</v>
      </c>
      <c r="D15" s="9">
        <v>34</v>
      </c>
      <c r="E15" s="9" t="s">
        <v>77</v>
      </c>
      <c r="F15" s="9" t="s">
        <v>78</v>
      </c>
      <c r="G15" s="9" t="s">
        <v>79</v>
      </c>
      <c r="H15" s="10">
        <v>3900000</v>
      </c>
      <c r="I15" s="10">
        <v>3422351</v>
      </c>
      <c r="J15" s="10">
        <v>3900000</v>
      </c>
      <c r="K15" s="10">
        <v>349412</v>
      </c>
      <c r="L15" s="10">
        <v>3000000</v>
      </c>
      <c r="M15" s="10">
        <v>3027947</v>
      </c>
      <c r="N15" s="10">
        <v>3100000</v>
      </c>
      <c r="O15" s="10">
        <v>2561598</v>
      </c>
      <c r="P15" s="10">
        <v>5500000</v>
      </c>
      <c r="Q15" s="10">
        <v>1577893</v>
      </c>
      <c r="R15" s="10">
        <v>4000000</v>
      </c>
      <c r="S15" s="10">
        <v>3732269</v>
      </c>
      <c r="T15" s="10">
        <v>8728530</v>
      </c>
      <c r="U15" s="11">
        <v>1.5949322051573565</v>
      </c>
      <c r="V15" s="10">
        <v>23400000</v>
      </c>
      <c r="W15" s="10">
        <v>14671470</v>
      </c>
    </row>
    <row r="16" spans="1:23" x14ac:dyDescent="0.25">
      <c r="A16" s="9" t="s">
        <v>23</v>
      </c>
      <c r="B16" s="9" t="s">
        <v>24</v>
      </c>
      <c r="C16" s="9" t="s">
        <v>80</v>
      </c>
      <c r="D16" s="9">
        <v>34</v>
      </c>
      <c r="E16" s="9" t="s">
        <v>81</v>
      </c>
      <c r="F16" s="9" t="s">
        <v>82</v>
      </c>
      <c r="G16" s="9" t="s">
        <v>83</v>
      </c>
      <c r="H16" s="10">
        <v>235365.85365853659</v>
      </c>
      <c r="I16" s="10">
        <v>547734</v>
      </c>
      <c r="J16" s="10">
        <v>384146.3414634146</v>
      </c>
      <c r="K16" s="10">
        <v>517568</v>
      </c>
      <c r="L16" s="10">
        <v>384146.3414634146</v>
      </c>
      <c r="M16" s="10">
        <v>81347</v>
      </c>
      <c r="N16" s="10">
        <v>750000</v>
      </c>
      <c r="O16" s="10">
        <v>478765</v>
      </c>
      <c r="P16" s="10">
        <v>750000</v>
      </c>
      <c r="Q16" s="10">
        <v>418110</v>
      </c>
      <c r="R16" s="10">
        <v>506707.31707317074</v>
      </c>
      <c r="S16" s="10">
        <v>392294</v>
      </c>
      <c r="T16" s="10">
        <v>574547.85365853645</v>
      </c>
      <c r="U16" s="11">
        <v>1.2358747056054831</v>
      </c>
      <c r="V16" s="10">
        <v>3010365.8536585364</v>
      </c>
      <c r="W16" s="10">
        <v>2435818</v>
      </c>
    </row>
    <row r="17" spans="1:23" x14ac:dyDescent="0.25">
      <c r="A17" s="9" t="s">
        <v>23</v>
      </c>
      <c r="B17" s="9" t="s">
        <v>24</v>
      </c>
      <c r="C17" s="9" t="s">
        <v>84</v>
      </c>
      <c r="D17" s="9">
        <v>32</v>
      </c>
      <c r="E17" s="9" t="s">
        <v>85</v>
      </c>
      <c r="F17" s="9" t="s">
        <v>86</v>
      </c>
      <c r="G17" s="9" t="s">
        <v>87</v>
      </c>
      <c r="H17" s="10">
        <v>2100000</v>
      </c>
      <c r="I17" s="10">
        <v>6239493</v>
      </c>
      <c r="J17" s="10">
        <v>3250000</v>
      </c>
      <c r="K17" s="10">
        <v>3085333</v>
      </c>
      <c r="L17" s="10">
        <v>3500000</v>
      </c>
      <c r="M17" s="10">
        <v>1158775</v>
      </c>
      <c r="N17" s="10">
        <v>1100000</v>
      </c>
      <c r="O17" s="10">
        <v>-32135</v>
      </c>
      <c r="P17" s="10">
        <v>150000</v>
      </c>
      <c r="Q17" s="10">
        <v>96320</v>
      </c>
      <c r="R17" s="10">
        <v>0</v>
      </c>
      <c r="S17" s="10">
        <v>0</v>
      </c>
      <c r="T17" s="10">
        <v>-447786</v>
      </c>
      <c r="U17" s="11">
        <v>0.95754692027312649</v>
      </c>
      <c r="V17" s="10">
        <v>10100000</v>
      </c>
      <c r="W17" s="10">
        <v>10547786</v>
      </c>
    </row>
    <row r="18" spans="1:23" x14ac:dyDescent="0.25">
      <c r="A18" s="9" t="s">
        <v>23</v>
      </c>
      <c r="B18" s="9" t="s">
        <v>24</v>
      </c>
      <c r="C18" s="9" t="s">
        <v>88</v>
      </c>
      <c r="D18" s="9">
        <v>26</v>
      </c>
      <c r="E18" s="9" t="s">
        <v>89</v>
      </c>
      <c r="F18" s="9" t="s">
        <v>90</v>
      </c>
      <c r="G18" s="9" t="s">
        <v>91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950000</v>
      </c>
      <c r="O18" s="10">
        <v>1071885</v>
      </c>
      <c r="P18" s="10">
        <v>1150000</v>
      </c>
      <c r="Q18" s="10">
        <v>4198546</v>
      </c>
      <c r="R18" s="10">
        <v>2300000</v>
      </c>
      <c r="S18" s="10">
        <v>3953601</v>
      </c>
      <c r="T18" s="10">
        <v>-4824032</v>
      </c>
      <c r="U18" s="11">
        <v>0.47701482388612704</v>
      </c>
      <c r="V18" s="10">
        <v>4400000</v>
      </c>
      <c r="W18" s="10">
        <v>9224032</v>
      </c>
    </row>
    <row r="19" spans="1:23" x14ac:dyDescent="0.25">
      <c r="A19" s="9" t="s">
        <v>23</v>
      </c>
      <c r="B19" s="9" t="s">
        <v>24</v>
      </c>
      <c r="C19" s="9" t="s">
        <v>92</v>
      </c>
      <c r="D19" s="9">
        <v>29</v>
      </c>
      <c r="E19" s="9" t="s">
        <v>93</v>
      </c>
      <c r="F19" s="9" t="s">
        <v>94</v>
      </c>
      <c r="G19" s="9" t="s">
        <v>95</v>
      </c>
      <c r="H19" s="10">
        <v>100000</v>
      </c>
      <c r="I19" s="10">
        <v>1535961</v>
      </c>
      <c r="J19" s="10">
        <v>100000</v>
      </c>
      <c r="K19" s="10">
        <v>1081266</v>
      </c>
      <c r="L19" s="10">
        <v>150000</v>
      </c>
      <c r="M19" s="10">
        <v>9606</v>
      </c>
      <c r="N19" s="10">
        <v>175000</v>
      </c>
      <c r="O19" s="10">
        <v>134486</v>
      </c>
      <c r="P19" s="10">
        <v>0</v>
      </c>
      <c r="Q19" s="10">
        <v>0</v>
      </c>
      <c r="R19" s="10">
        <v>0</v>
      </c>
      <c r="S19" s="10">
        <v>0</v>
      </c>
      <c r="T19" s="10">
        <v>-2236319</v>
      </c>
      <c r="U19" s="11">
        <v>0.19012653011115341</v>
      </c>
      <c r="V19" s="10">
        <v>525000</v>
      </c>
      <c r="W19" s="10">
        <v>2761319</v>
      </c>
    </row>
    <row r="20" spans="1:23" x14ac:dyDescent="0.25">
      <c r="A20" s="9" t="s">
        <v>23</v>
      </c>
      <c r="B20" s="9" t="s">
        <v>24</v>
      </c>
      <c r="C20" s="9" t="s">
        <v>96</v>
      </c>
      <c r="D20" s="9">
        <v>27</v>
      </c>
      <c r="E20" s="9" t="s">
        <v>97</v>
      </c>
      <c r="F20" s="9" t="s">
        <v>94</v>
      </c>
      <c r="G20" s="9" t="s">
        <v>98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456402.43902439025</v>
      </c>
      <c r="O20" s="10">
        <v>387112</v>
      </c>
      <c r="P20" s="10">
        <v>800000</v>
      </c>
      <c r="Q20" s="10">
        <v>1623002</v>
      </c>
      <c r="R20" s="10">
        <v>775000</v>
      </c>
      <c r="S20" s="10">
        <v>813147</v>
      </c>
      <c r="T20" s="10">
        <v>-791858.56097560981</v>
      </c>
      <c r="U20" s="11">
        <v>0.71952343018388676</v>
      </c>
      <c r="V20" s="10">
        <v>2031402.4390243902</v>
      </c>
      <c r="W20" s="10">
        <v>2823261</v>
      </c>
    </row>
    <row r="21" spans="1:23" x14ac:dyDescent="0.25">
      <c r="A21" s="9" t="s">
        <v>23</v>
      </c>
      <c r="B21" s="9" t="s">
        <v>24</v>
      </c>
      <c r="C21" s="9" t="s">
        <v>99</v>
      </c>
      <c r="D21" s="9">
        <v>27</v>
      </c>
      <c r="E21" s="9" t="s">
        <v>46</v>
      </c>
      <c r="F21" s="9" t="s">
        <v>100</v>
      </c>
      <c r="G21" s="9" t="s">
        <v>101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203353.65853658537</v>
      </c>
      <c r="S21" s="10">
        <v>477182</v>
      </c>
      <c r="T21" s="10">
        <v>-273828.3414634146</v>
      </c>
      <c r="U21" s="11">
        <v>0.42615534227314811</v>
      </c>
      <c r="V21" s="10">
        <v>203353.65853658537</v>
      </c>
      <c r="W21" s="10">
        <v>477182</v>
      </c>
    </row>
    <row r="22" spans="1:23" x14ac:dyDescent="0.25">
      <c r="A22" s="9" t="s">
        <v>23</v>
      </c>
      <c r="B22" s="9" t="s">
        <v>24</v>
      </c>
      <c r="C22" s="9" t="s">
        <v>102</v>
      </c>
      <c r="D22" s="9">
        <v>31</v>
      </c>
      <c r="E22" s="9" t="s">
        <v>103</v>
      </c>
      <c r="F22" s="9" t="s">
        <v>104</v>
      </c>
      <c r="G22" s="9" t="s">
        <v>105</v>
      </c>
      <c r="H22" s="10">
        <v>70000</v>
      </c>
      <c r="I22" s="10">
        <v>125576</v>
      </c>
      <c r="J22" s="10">
        <v>225000</v>
      </c>
      <c r="K22" s="10">
        <v>2400</v>
      </c>
      <c r="L22" s="10">
        <v>700000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867024</v>
      </c>
      <c r="U22" s="11">
        <v>7.7748952928674129</v>
      </c>
      <c r="V22" s="10">
        <v>995000</v>
      </c>
      <c r="W22" s="10">
        <v>127976</v>
      </c>
    </row>
    <row r="23" spans="1:23" x14ac:dyDescent="0.25">
      <c r="A23" s="9" t="s">
        <v>23</v>
      </c>
      <c r="B23" s="9" t="s">
        <v>24</v>
      </c>
      <c r="C23" s="9" t="s">
        <v>106</v>
      </c>
      <c r="D23" s="9">
        <v>29</v>
      </c>
      <c r="E23" s="9" t="s">
        <v>85</v>
      </c>
      <c r="F23" s="9" t="s">
        <v>107</v>
      </c>
      <c r="G23" s="9" t="s">
        <v>108</v>
      </c>
      <c r="H23" s="10">
        <v>567317.07317073178</v>
      </c>
      <c r="I23" s="10">
        <v>1550813</v>
      </c>
      <c r="J23" s="10">
        <v>678658.53658536589</v>
      </c>
      <c r="K23" s="10">
        <v>8414504</v>
      </c>
      <c r="L23" s="10">
        <v>2500000</v>
      </c>
      <c r="M23" s="10">
        <v>3580504</v>
      </c>
      <c r="N23" s="10">
        <v>3000000</v>
      </c>
      <c r="O23" s="10">
        <v>3634160</v>
      </c>
      <c r="P23" s="10">
        <v>4000000</v>
      </c>
      <c r="Q23" s="10">
        <v>7073643</v>
      </c>
      <c r="R23" s="10">
        <v>5750000</v>
      </c>
      <c r="S23" s="10">
        <v>3131693</v>
      </c>
      <c r="T23" s="10">
        <v>-10889341.390243903</v>
      </c>
      <c r="U23" s="11">
        <v>0.60236569873396384</v>
      </c>
      <c r="V23" s="10">
        <v>16495975.609756097</v>
      </c>
      <c r="W23" s="10">
        <v>27385317</v>
      </c>
    </row>
    <row r="24" spans="1:23" x14ac:dyDescent="0.25">
      <c r="A24" s="9" t="s">
        <v>23</v>
      </c>
      <c r="B24" s="9" t="s">
        <v>24</v>
      </c>
      <c r="C24" s="9" t="s">
        <v>109</v>
      </c>
      <c r="D24" s="9">
        <v>33</v>
      </c>
      <c r="E24" s="9" t="s">
        <v>110</v>
      </c>
      <c r="F24" s="9" t="s">
        <v>111</v>
      </c>
      <c r="G24" s="9" t="s">
        <v>112</v>
      </c>
      <c r="H24" s="10">
        <v>3350000</v>
      </c>
      <c r="I24" s="10">
        <v>7980205</v>
      </c>
      <c r="J24" s="10">
        <v>3900000</v>
      </c>
      <c r="K24" s="10">
        <v>6903938</v>
      </c>
      <c r="L24" s="10">
        <v>2750000</v>
      </c>
      <c r="M24" s="10">
        <v>11283059</v>
      </c>
      <c r="N24" s="10">
        <v>5000000</v>
      </c>
      <c r="O24" s="10">
        <v>712362</v>
      </c>
      <c r="P24" s="10">
        <v>6250000</v>
      </c>
      <c r="Q24" s="10">
        <v>1983531</v>
      </c>
      <c r="R24" s="10">
        <v>7250000</v>
      </c>
      <c r="S24" s="10">
        <v>1195756</v>
      </c>
      <c r="T24" s="10">
        <v>-1558851</v>
      </c>
      <c r="U24" s="11">
        <v>0.94814003369589872</v>
      </c>
      <c r="V24" s="10">
        <v>28500000</v>
      </c>
      <c r="W24" s="10">
        <v>30058851</v>
      </c>
    </row>
    <row r="25" spans="1:23" x14ac:dyDescent="0.25">
      <c r="A25" s="9" t="s">
        <v>23</v>
      </c>
      <c r="B25" s="9" t="s">
        <v>24</v>
      </c>
      <c r="C25" s="9" t="s">
        <v>113</v>
      </c>
      <c r="D25" s="9">
        <v>34</v>
      </c>
      <c r="E25" s="9" t="s">
        <v>114</v>
      </c>
      <c r="F25" s="9" t="s">
        <v>115</v>
      </c>
      <c r="G25" s="9" t="s">
        <v>116</v>
      </c>
      <c r="H25" s="10">
        <v>3400000</v>
      </c>
      <c r="I25" s="10">
        <v>2665523</v>
      </c>
      <c r="J25" s="10">
        <v>2500000</v>
      </c>
      <c r="K25" s="10">
        <v>2603496</v>
      </c>
      <c r="L25" s="10">
        <v>2500000</v>
      </c>
      <c r="M25" s="10">
        <v>2093318</v>
      </c>
      <c r="N25" s="10">
        <v>2500000</v>
      </c>
      <c r="O25" s="10">
        <v>3540214</v>
      </c>
      <c r="P25" s="10">
        <v>2500000</v>
      </c>
      <c r="Q25" s="10">
        <v>2224604</v>
      </c>
      <c r="R25" s="10">
        <v>4000000</v>
      </c>
      <c r="S25" s="10">
        <v>1548321</v>
      </c>
      <c r="T25" s="10">
        <v>2724524</v>
      </c>
      <c r="U25" s="11">
        <v>1.185651490963564</v>
      </c>
      <c r="V25" s="10">
        <v>17400000</v>
      </c>
      <c r="W25" s="10">
        <v>14675476</v>
      </c>
    </row>
    <row r="26" spans="1:23" x14ac:dyDescent="0.25">
      <c r="A26" s="9" t="s">
        <v>23</v>
      </c>
      <c r="B26" s="9" t="s">
        <v>24</v>
      </c>
      <c r="C26" s="9" t="s">
        <v>117</v>
      </c>
      <c r="D26" s="9">
        <v>27</v>
      </c>
      <c r="E26" s="9" t="s">
        <v>118</v>
      </c>
      <c r="F26" s="9" t="s">
        <v>119</v>
      </c>
      <c r="G26" s="9" t="s">
        <v>120</v>
      </c>
      <c r="H26" s="10">
        <v>0</v>
      </c>
      <c r="I26" s="10">
        <v>0</v>
      </c>
      <c r="J26" s="10">
        <v>0</v>
      </c>
      <c r="K26" s="10">
        <v>0</v>
      </c>
      <c r="L26" s="10">
        <v>700000</v>
      </c>
      <c r="M26" s="10">
        <v>100960</v>
      </c>
      <c r="N26" s="10">
        <v>900000</v>
      </c>
      <c r="O26" s="10">
        <v>120145</v>
      </c>
      <c r="P26" s="10">
        <v>0</v>
      </c>
      <c r="Q26" s="10">
        <v>0</v>
      </c>
      <c r="R26" s="10">
        <v>0</v>
      </c>
      <c r="S26" s="10">
        <v>0</v>
      </c>
      <c r="T26" s="10">
        <v>1378895</v>
      </c>
      <c r="U26" s="11">
        <v>7.2363809049998871</v>
      </c>
      <c r="V26" s="10">
        <v>1600000</v>
      </c>
      <c r="W26" s="10">
        <v>221105</v>
      </c>
    </row>
    <row r="27" spans="1:23" x14ac:dyDescent="0.25">
      <c r="A27" s="9" t="s">
        <v>23</v>
      </c>
      <c r="B27" s="9" t="s">
        <v>24</v>
      </c>
      <c r="C27" s="9" t="s">
        <v>121</v>
      </c>
      <c r="D27" s="9">
        <v>26</v>
      </c>
      <c r="E27" s="9" t="s">
        <v>46</v>
      </c>
      <c r="F27" s="9" t="s">
        <v>122</v>
      </c>
      <c r="G27" s="9" t="s">
        <v>123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1000000</v>
      </c>
      <c r="O27" s="10">
        <v>4946080</v>
      </c>
      <c r="P27" s="10">
        <v>1450000</v>
      </c>
      <c r="Q27" s="10">
        <v>8383590</v>
      </c>
      <c r="R27" s="10">
        <v>2050000</v>
      </c>
      <c r="S27" s="10">
        <v>7007419</v>
      </c>
      <c r="T27" s="10">
        <v>-15837089</v>
      </c>
      <c r="U27" s="11">
        <v>0.22127060564075812</v>
      </c>
      <c r="V27" s="10">
        <v>4500000</v>
      </c>
      <c r="W27" s="10">
        <v>20337089</v>
      </c>
    </row>
    <row r="28" spans="1:23" x14ac:dyDescent="0.25">
      <c r="A28" s="9" t="s">
        <v>23</v>
      </c>
      <c r="B28" s="9" t="s">
        <v>24</v>
      </c>
      <c r="C28" s="9" t="s">
        <v>124</v>
      </c>
      <c r="D28" s="9">
        <v>33</v>
      </c>
      <c r="E28" s="9" t="s">
        <v>125</v>
      </c>
      <c r="F28" s="9" t="s">
        <v>126</v>
      </c>
      <c r="G28" s="9" t="s">
        <v>127</v>
      </c>
      <c r="H28" s="10">
        <v>2750000</v>
      </c>
      <c r="I28" s="10">
        <v>567929</v>
      </c>
      <c r="J28" s="10">
        <v>2750000</v>
      </c>
      <c r="K28" s="10">
        <v>2462668</v>
      </c>
      <c r="L28" s="10">
        <v>1750000</v>
      </c>
      <c r="M28" s="10">
        <v>2602346</v>
      </c>
      <c r="N28" s="10">
        <v>2250000</v>
      </c>
      <c r="O28" s="10">
        <v>5465488</v>
      </c>
      <c r="P28" s="10">
        <v>2500000</v>
      </c>
      <c r="Q28" s="10">
        <v>4140730</v>
      </c>
      <c r="R28" s="10">
        <v>3900000</v>
      </c>
      <c r="S28" s="10">
        <v>2337808</v>
      </c>
      <c r="T28" s="10">
        <v>-1676969</v>
      </c>
      <c r="U28" s="11">
        <v>0.90459282257367579</v>
      </c>
      <c r="V28" s="10">
        <v>15900000</v>
      </c>
      <c r="W28" s="10">
        <v>17576969</v>
      </c>
    </row>
    <row r="29" spans="1:23" x14ac:dyDescent="0.25">
      <c r="A29" s="9" t="s">
        <v>23</v>
      </c>
      <c r="B29" s="9" t="s">
        <v>24</v>
      </c>
      <c r="C29" s="9" t="s">
        <v>128</v>
      </c>
      <c r="D29" s="9">
        <v>29</v>
      </c>
      <c r="E29" s="9" t="s">
        <v>129</v>
      </c>
      <c r="F29" s="9" t="s">
        <v>130</v>
      </c>
      <c r="G29" s="9" t="s">
        <v>131</v>
      </c>
      <c r="H29" s="10">
        <v>0</v>
      </c>
      <c r="I29" s="10">
        <v>0</v>
      </c>
      <c r="J29" s="10">
        <v>2825000</v>
      </c>
      <c r="K29" s="10">
        <v>2930896</v>
      </c>
      <c r="L29" s="10">
        <v>2775000</v>
      </c>
      <c r="M29" s="10">
        <v>1369727</v>
      </c>
      <c r="N29" s="10">
        <v>1100000</v>
      </c>
      <c r="O29" s="10">
        <v>4611070</v>
      </c>
      <c r="P29" s="10">
        <v>1000000</v>
      </c>
      <c r="Q29" s="10">
        <v>1885955</v>
      </c>
      <c r="R29" s="10">
        <v>775000</v>
      </c>
      <c r="S29" s="10">
        <v>4899128</v>
      </c>
      <c r="T29" s="10">
        <v>-7221776</v>
      </c>
      <c r="U29" s="11">
        <v>0.53991978989825684</v>
      </c>
      <c r="V29" s="10">
        <v>8475000</v>
      </c>
      <c r="W29" s="10">
        <v>15696776</v>
      </c>
    </row>
    <row r="30" spans="1:23" x14ac:dyDescent="0.25">
      <c r="A30" s="9" t="s">
        <v>23</v>
      </c>
      <c r="B30" s="9" t="s">
        <v>24</v>
      </c>
      <c r="C30" s="9" t="s">
        <v>132</v>
      </c>
      <c r="D30" s="9">
        <v>25</v>
      </c>
      <c r="E30" s="9" t="s">
        <v>133</v>
      </c>
      <c r="F30" s="9" t="s">
        <v>134</v>
      </c>
      <c r="G30" s="9" t="s">
        <v>135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365548.78048780485</v>
      </c>
      <c r="S30" s="10">
        <v>226498</v>
      </c>
      <c r="T30" s="10">
        <v>139050.78048780485</v>
      </c>
      <c r="U30" s="11">
        <v>1.6139161515236551</v>
      </c>
      <c r="V30" s="10">
        <v>365548.78048780485</v>
      </c>
      <c r="W30" s="10">
        <v>226498</v>
      </c>
    </row>
    <row r="31" spans="1:23" x14ac:dyDescent="0.25">
      <c r="A31" s="9" t="s">
        <v>23</v>
      </c>
      <c r="B31" s="9" t="s">
        <v>24</v>
      </c>
      <c r="C31" s="9" t="s">
        <v>136</v>
      </c>
      <c r="D31" s="9">
        <v>28</v>
      </c>
      <c r="E31" s="9" t="s">
        <v>137</v>
      </c>
      <c r="F31" s="9" t="s">
        <v>134</v>
      </c>
      <c r="G31" s="9" t="s">
        <v>138</v>
      </c>
      <c r="H31" s="10">
        <v>0</v>
      </c>
      <c r="I31" s="10">
        <v>0</v>
      </c>
      <c r="J31" s="10">
        <v>0</v>
      </c>
      <c r="K31" s="10">
        <v>0</v>
      </c>
      <c r="L31" s="10">
        <v>125000</v>
      </c>
      <c r="M31" s="10">
        <v>671881</v>
      </c>
      <c r="N31" s="10">
        <v>190000</v>
      </c>
      <c r="O31" s="10">
        <v>600447</v>
      </c>
      <c r="P31" s="10">
        <v>325000</v>
      </c>
      <c r="Q31" s="10">
        <v>372374</v>
      </c>
      <c r="R31" s="10">
        <v>350000</v>
      </c>
      <c r="S31" s="10">
        <v>317445</v>
      </c>
      <c r="T31" s="10">
        <v>-972147</v>
      </c>
      <c r="U31" s="11">
        <v>0.50454935333591211</v>
      </c>
      <c r="V31" s="10">
        <v>990000</v>
      </c>
      <c r="W31" s="10">
        <v>1962147</v>
      </c>
    </row>
    <row r="32" spans="1:23" x14ac:dyDescent="0.25">
      <c r="A32" s="9" t="s">
        <v>23</v>
      </c>
      <c r="B32" s="9" t="s">
        <v>24</v>
      </c>
      <c r="C32" s="9" t="s">
        <v>139</v>
      </c>
      <c r="D32" s="9">
        <v>24</v>
      </c>
      <c r="E32" s="9" t="s">
        <v>140</v>
      </c>
      <c r="F32" s="9" t="s">
        <v>141</v>
      </c>
      <c r="G32" s="9" t="s">
        <v>142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1000000</v>
      </c>
      <c r="S32" s="10">
        <v>5827428</v>
      </c>
      <c r="T32" s="10">
        <v>-4827428</v>
      </c>
      <c r="U32" s="11">
        <v>0.17160229178292721</v>
      </c>
      <c r="V32" s="10">
        <v>1000000</v>
      </c>
      <c r="W32" s="10">
        <v>5827428</v>
      </c>
    </row>
    <row r="33" spans="1:23" x14ac:dyDescent="0.25">
      <c r="A33" s="9" t="s">
        <v>23</v>
      </c>
      <c r="B33" s="9" t="s">
        <v>24</v>
      </c>
      <c r="C33" s="9" t="s">
        <v>143</v>
      </c>
      <c r="D33" s="9">
        <v>30</v>
      </c>
      <c r="E33" s="9" t="s">
        <v>144</v>
      </c>
      <c r="F33" s="9" t="s">
        <v>145</v>
      </c>
      <c r="G33" s="9" t="s">
        <v>146</v>
      </c>
      <c r="H33" s="10">
        <v>650000</v>
      </c>
      <c r="I33" s="10">
        <v>229022</v>
      </c>
      <c r="J33" s="10">
        <v>800000</v>
      </c>
      <c r="K33" s="10">
        <v>72437</v>
      </c>
      <c r="L33" s="10">
        <v>0</v>
      </c>
      <c r="M33" s="10">
        <v>0</v>
      </c>
      <c r="N33" s="10">
        <v>250000</v>
      </c>
      <c r="O33" s="10">
        <v>510250</v>
      </c>
      <c r="P33" s="10">
        <v>400000</v>
      </c>
      <c r="Q33" s="10">
        <v>503366</v>
      </c>
      <c r="R33" s="10">
        <v>0</v>
      </c>
      <c r="S33" s="10">
        <v>0</v>
      </c>
      <c r="T33" s="10">
        <v>784925</v>
      </c>
      <c r="U33" s="11">
        <v>1.5968670988346672</v>
      </c>
      <c r="V33" s="10">
        <v>2100000</v>
      </c>
      <c r="W33" s="10">
        <v>1315075</v>
      </c>
    </row>
    <row r="34" spans="1:23" x14ac:dyDescent="0.25">
      <c r="A34" s="9" t="s">
        <v>23</v>
      </c>
      <c r="B34" s="9" t="s">
        <v>24</v>
      </c>
      <c r="C34" s="9" t="s">
        <v>147</v>
      </c>
      <c r="D34" s="9">
        <v>29</v>
      </c>
      <c r="E34" s="9" t="s">
        <v>148</v>
      </c>
      <c r="F34" s="9" t="s">
        <v>149</v>
      </c>
      <c r="G34" s="9" t="s">
        <v>150</v>
      </c>
      <c r="H34" s="10">
        <v>0</v>
      </c>
      <c r="I34" s="10">
        <v>0</v>
      </c>
      <c r="J34" s="10">
        <v>0</v>
      </c>
      <c r="K34" s="10">
        <v>0</v>
      </c>
      <c r="L34" s="10">
        <v>114634.14634146341</v>
      </c>
      <c r="M34" s="10">
        <v>30080</v>
      </c>
      <c r="N34" s="10">
        <v>140243.90243902439</v>
      </c>
      <c r="O34" s="10">
        <v>406292</v>
      </c>
      <c r="P34" s="10">
        <v>286585.36585365853</v>
      </c>
      <c r="Q34" s="10">
        <v>105600</v>
      </c>
      <c r="R34" s="10">
        <v>775000</v>
      </c>
      <c r="S34" s="10">
        <v>240445</v>
      </c>
      <c r="T34" s="10">
        <v>534046.41463414626</v>
      </c>
      <c r="U34" s="11">
        <v>1.6825598301598077</v>
      </c>
      <c r="V34" s="10">
        <v>1316463.4146341463</v>
      </c>
      <c r="W34" s="10">
        <v>782417</v>
      </c>
    </row>
    <row r="35" spans="1:23" x14ac:dyDescent="0.25">
      <c r="A35" s="9" t="s">
        <v>23</v>
      </c>
      <c r="B35" s="9" t="s">
        <v>24</v>
      </c>
      <c r="C35" s="9" t="s">
        <v>151</v>
      </c>
      <c r="D35" s="9">
        <v>25</v>
      </c>
      <c r="E35" s="9" t="s">
        <v>152</v>
      </c>
      <c r="F35" s="9" t="s">
        <v>153</v>
      </c>
      <c r="G35" s="9" t="s">
        <v>154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734146.3414634146</v>
      </c>
      <c r="Q35" s="10">
        <v>-600739</v>
      </c>
      <c r="R35" s="10">
        <v>775000</v>
      </c>
      <c r="S35" s="10">
        <v>1147926</v>
      </c>
      <c r="T35" s="10">
        <v>961959.34146341449</v>
      </c>
      <c r="U35" s="11">
        <v>2.758008398341727</v>
      </c>
      <c r="V35" s="10">
        <v>1509146.3414634145</v>
      </c>
      <c r="W35" s="10">
        <v>547187</v>
      </c>
    </row>
    <row r="36" spans="1:23" x14ac:dyDescent="0.25">
      <c r="A36" s="9" t="s">
        <v>23</v>
      </c>
      <c r="B36" s="9" t="s">
        <v>24</v>
      </c>
      <c r="C36" s="9" t="s">
        <v>155</v>
      </c>
      <c r="D36" s="9">
        <v>35</v>
      </c>
      <c r="E36" s="9" t="s">
        <v>156</v>
      </c>
      <c r="F36" s="9" t="s">
        <v>157</v>
      </c>
      <c r="G36" s="9" t="s">
        <v>158</v>
      </c>
      <c r="H36" s="10">
        <v>1300000</v>
      </c>
      <c r="I36" s="10">
        <v>858397</v>
      </c>
      <c r="J36" s="10">
        <v>1750000</v>
      </c>
      <c r="K36" s="10">
        <v>-292171</v>
      </c>
      <c r="L36" s="10">
        <v>750000</v>
      </c>
      <c r="M36" s="10">
        <v>966176</v>
      </c>
      <c r="N36" s="10">
        <v>900000</v>
      </c>
      <c r="O36" s="10">
        <v>240445</v>
      </c>
      <c r="P36" s="10">
        <v>400000</v>
      </c>
      <c r="Q36" s="10">
        <v>814392</v>
      </c>
      <c r="R36" s="10">
        <v>0</v>
      </c>
      <c r="S36" s="10">
        <v>0</v>
      </c>
      <c r="T36" s="10">
        <v>2512761</v>
      </c>
      <c r="U36" s="11">
        <v>1.971213328184988</v>
      </c>
      <c r="V36" s="10">
        <v>5100000</v>
      </c>
      <c r="W36" s="10">
        <v>2587239</v>
      </c>
    </row>
    <row r="37" spans="1:23" x14ac:dyDescent="0.25">
      <c r="A37" s="9" t="s">
        <v>23</v>
      </c>
      <c r="B37" s="9" t="s">
        <v>24</v>
      </c>
      <c r="C37" s="9" t="s">
        <v>159</v>
      </c>
      <c r="D37" s="9">
        <v>38</v>
      </c>
      <c r="E37" s="9" t="s">
        <v>160</v>
      </c>
      <c r="F37" s="9" t="s">
        <v>161</v>
      </c>
      <c r="G37" s="9" t="s">
        <v>162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100000</v>
      </c>
      <c r="Q37" s="10">
        <v>132800</v>
      </c>
      <c r="R37" s="10">
        <v>0</v>
      </c>
      <c r="S37" s="10">
        <v>0</v>
      </c>
      <c r="T37" s="10">
        <v>-32800</v>
      </c>
      <c r="U37" s="11">
        <v>0.75301204819277112</v>
      </c>
      <c r="V37" s="10">
        <v>100000</v>
      </c>
      <c r="W37" s="10">
        <v>132800</v>
      </c>
    </row>
    <row r="38" spans="1:23" x14ac:dyDescent="0.25">
      <c r="A38" s="9" t="s">
        <v>23</v>
      </c>
      <c r="B38" s="9" t="s">
        <v>24</v>
      </c>
      <c r="C38" s="9" t="s">
        <v>163</v>
      </c>
      <c r="D38" s="9">
        <v>32</v>
      </c>
      <c r="E38" s="9" t="s">
        <v>164</v>
      </c>
      <c r="F38" s="9" t="s">
        <v>165</v>
      </c>
      <c r="G38" s="9" t="s">
        <v>166</v>
      </c>
      <c r="H38" s="10">
        <v>160000</v>
      </c>
      <c r="I38" s="10">
        <v>462539</v>
      </c>
      <c r="J38" s="10">
        <v>225000</v>
      </c>
      <c r="K38" s="10">
        <v>344637</v>
      </c>
      <c r="L38" s="10">
        <v>250000</v>
      </c>
      <c r="M38" s="10">
        <v>1125123</v>
      </c>
      <c r="N38" s="10">
        <v>250000</v>
      </c>
      <c r="O38" s="10">
        <v>348664</v>
      </c>
      <c r="P38" s="10">
        <v>250000</v>
      </c>
      <c r="Q38" s="10">
        <v>39181</v>
      </c>
      <c r="R38" s="10">
        <v>0</v>
      </c>
      <c r="S38" s="10">
        <v>0</v>
      </c>
      <c r="T38" s="10">
        <v>-1185144</v>
      </c>
      <c r="U38" s="11">
        <v>0.48919377417953369</v>
      </c>
      <c r="V38" s="10">
        <v>1135000</v>
      </c>
      <c r="W38" s="10">
        <v>2320144</v>
      </c>
    </row>
    <row r="39" spans="1:23" x14ac:dyDescent="0.25">
      <c r="A39" s="9" t="s">
        <v>23</v>
      </c>
      <c r="B39" s="9" t="s">
        <v>24</v>
      </c>
      <c r="C39" s="9" t="s">
        <v>167</v>
      </c>
      <c r="D39" s="9">
        <v>29</v>
      </c>
      <c r="E39" s="9" t="s">
        <v>168</v>
      </c>
      <c r="F39" s="9" t="s">
        <v>169</v>
      </c>
      <c r="G39" s="9" t="s">
        <v>170</v>
      </c>
      <c r="H39" s="10">
        <v>0</v>
      </c>
      <c r="I39" s="10">
        <v>0</v>
      </c>
      <c r="J39" s="10">
        <v>0</v>
      </c>
      <c r="K39" s="10">
        <v>0</v>
      </c>
      <c r="L39" s="10">
        <v>100000</v>
      </c>
      <c r="M39" s="10">
        <v>142911</v>
      </c>
      <c r="N39" s="10">
        <v>750000</v>
      </c>
      <c r="O39" s="10">
        <v>1226068</v>
      </c>
      <c r="P39" s="10">
        <v>0</v>
      </c>
      <c r="Q39" s="10">
        <v>0</v>
      </c>
      <c r="R39" s="10">
        <v>0</v>
      </c>
      <c r="S39" s="10">
        <v>0</v>
      </c>
      <c r="T39" s="10">
        <v>-518979</v>
      </c>
      <c r="U39" s="11">
        <v>0.6209006858395929</v>
      </c>
      <c r="V39" s="10">
        <v>850000</v>
      </c>
      <c r="W39" s="10">
        <v>1368979</v>
      </c>
    </row>
    <row r="40" spans="1:23" x14ac:dyDescent="0.25">
      <c r="A40" s="9" t="s">
        <v>23</v>
      </c>
      <c r="B40" s="9" t="s">
        <v>24</v>
      </c>
      <c r="C40" s="9" t="s">
        <v>171</v>
      </c>
      <c r="D40" s="9">
        <v>30</v>
      </c>
      <c r="E40" s="9" t="s">
        <v>172</v>
      </c>
      <c r="F40" s="9" t="s">
        <v>173</v>
      </c>
      <c r="G40" s="9" t="s">
        <v>174</v>
      </c>
      <c r="H40" s="10">
        <v>150000</v>
      </c>
      <c r="I40" s="10">
        <v>427329</v>
      </c>
      <c r="J40" s="10">
        <v>150000</v>
      </c>
      <c r="K40" s="10">
        <v>-214841</v>
      </c>
      <c r="L40" s="10">
        <v>200000</v>
      </c>
      <c r="M40" s="10">
        <v>506007</v>
      </c>
      <c r="N40" s="10">
        <v>350000</v>
      </c>
      <c r="O40" s="10">
        <v>-88135</v>
      </c>
      <c r="P40" s="10">
        <v>0</v>
      </c>
      <c r="Q40" s="10">
        <v>0</v>
      </c>
      <c r="R40" s="10">
        <v>0</v>
      </c>
      <c r="S40" s="10">
        <v>0</v>
      </c>
      <c r="T40" s="10">
        <v>219640</v>
      </c>
      <c r="U40" s="11">
        <v>1.348435814455232</v>
      </c>
      <c r="V40" s="10">
        <v>850000</v>
      </c>
      <c r="W40" s="10">
        <v>630360</v>
      </c>
    </row>
    <row r="41" spans="1:23" x14ac:dyDescent="0.25">
      <c r="A41" s="9" t="s">
        <v>23</v>
      </c>
      <c r="B41" s="9" t="s">
        <v>24</v>
      </c>
      <c r="C41" s="9" t="s">
        <v>175</v>
      </c>
      <c r="D41" s="9">
        <v>27</v>
      </c>
      <c r="E41" s="9" t="s">
        <v>176</v>
      </c>
      <c r="F41" s="9" t="s">
        <v>177</v>
      </c>
      <c r="G41" s="9" t="s">
        <v>178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231707.31707317074</v>
      </c>
      <c r="Q41" s="10">
        <v>249143</v>
      </c>
      <c r="R41" s="10">
        <v>289878.04878048785</v>
      </c>
      <c r="S41" s="10">
        <v>496600</v>
      </c>
      <c r="T41" s="10">
        <v>-224157.63414634141</v>
      </c>
      <c r="U41" s="11">
        <v>0.69941704562249807</v>
      </c>
      <c r="V41" s="10">
        <v>521585.36585365859</v>
      </c>
      <c r="W41" s="10">
        <v>745743</v>
      </c>
    </row>
    <row r="42" spans="1:23" x14ac:dyDescent="0.25">
      <c r="A42" s="9" t="s">
        <v>23</v>
      </c>
      <c r="B42" s="9" t="s">
        <v>24</v>
      </c>
      <c r="C42" s="9" t="s">
        <v>179</v>
      </c>
      <c r="D42" s="9">
        <v>29</v>
      </c>
      <c r="E42" s="9" t="s">
        <v>180</v>
      </c>
      <c r="F42" s="9" t="s">
        <v>181</v>
      </c>
      <c r="G42" s="9" t="s">
        <v>182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352134.14634146343</v>
      </c>
      <c r="S42" s="10">
        <v>722167</v>
      </c>
      <c r="T42" s="10">
        <v>-370032.85365853657</v>
      </c>
      <c r="U42" s="11">
        <v>0.48760763970309284</v>
      </c>
      <c r="V42" s="10">
        <v>352134.14634146343</v>
      </c>
      <c r="W42" s="10">
        <v>722167</v>
      </c>
    </row>
    <row r="43" spans="1:23" x14ac:dyDescent="0.25">
      <c r="A43" s="9" t="s">
        <v>23</v>
      </c>
      <c r="B43" s="9" t="s">
        <v>24</v>
      </c>
      <c r="C43" s="9" t="s">
        <v>183</v>
      </c>
      <c r="D43" s="9">
        <v>28</v>
      </c>
      <c r="E43" s="9" t="s">
        <v>184</v>
      </c>
      <c r="F43" s="9" t="s">
        <v>185</v>
      </c>
      <c r="G43" s="9" t="s">
        <v>186</v>
      </c>
      <c r="H43" s="10">
        <v>0</v>
      </c>
      <c r="I43" s="10">
        <v>0</v>
      </c>
      <c r="J43" s="10">
        <v>0</v>
      </c>
      <c r="K43" s="10">
        <v>0</v>
      </c>
      <c r="L43" s="10">
        <v>1300000</v>
      </c>
      <c r="M43" s="10">
        <v>674748</v>
      </c>
      <c r="N43" s="10">
        <v>2550000</v>
      </c>
      <c r="O43" s="10">
        <v>871800</v>
      </c>
      <c r="P43" s="10">
        <v>3800000</v>
      </c>
      <c r="Q43" s="10">
        <v>466699</v>
      </c>
      <c r="R43" s="10">
        <v>1400000</v>
      </c>
      <c r="S43" s="10">
        <v>228201</v>
      </c>
      <c r="T43" s="10">
        <v>6808552</v>
      </c>
      <c r="U43" s="11">
        <v>4.0375685717446936</v>
      </c>
      <c r="V43" s="10">
        <v>9050000</v>
      </c>
      <c r="W43" s="10">
        <v>2241448</v>
      </c>
    </row>
    <row r="44" spans="1:23" x14ac:dyDescent="0.25">
      <c r="A44" s="9" t="s">
        <v>23</v>
      </c>
      <c r="B44" s="9" t="s">
        <v>24</v>
      </c>
      <c r="C44" s="9" t="s">
        <v>187</v>
      </c>
      <c r="D44" s="9">
        <v>28</v>
      </c>
      <c r="E44" s="9" t="s">
        <v>188</v>
      </c>
      <c r="F44" s="9" t="s">
        <v>189</v>
      </c>
      <c r="G44" s="9" t="s">
        <v>190</v>
      </c>
      <c r="H44" s="10">
        <v>0</v>
      </c>
      <c r="I44" s="10">
        <v>0</v>
      </c>
      <c r="J44" s="10">
        <v>0</v>
      </c>
      <c r="K44" s="10">
        <v>0</v>
      </c>
      <c r="L44" s="10">
        <v>547560.97560975607</v>
      </c>
      <c r="M44" s="10">
        <v>915674</v>
      </c>
      <c r="N44" s="10">
        <v>750000</v>
      </c>
      <c r="O44" s="10">
        <v>3259410</v>
      </c>
      <c r="P44" s="10">
        <v>900000</v>
      </c>
      <c r="Q44" s="10">
        <v>2860380</v>
      </c>
      <c r="R44" s="10">
        <v>1000000</v>
      </c>
      <c r="S44" s="10">
        <v>3181664</v>
      </c>
      <c r="T44" s="10">
        <v>-7019567.0243902439</v>
      </c>
      <c r="U44" s="11">
        <v>0.31296084140374436</v>
      </c>
      <c r="V44" s="10">
        <v>3197560.9756097561</v>
      </c>
      <c r="W44" s="10">
        <v>10217128</v>
      </c>
    </row>
    <row r="45" spans="1:23" x14ac:dyDescent="0.25">
      <c r="A45" s="9" t="s">
        <v>23</v>
      </c>
      <c r="B45" s="9" t="s">
        <v>24</v>
      </c>
      <c r="C45" s="9" t="s">
        <v>191</v>
      </c>
      <c r="D45" s="9">
        <v>31</v>
      </c>
      <c r="E45" s="9" t="s">
        <v>192</v>
      </c>
      <c r="F45" s="9" t="s">
        <v>193</v>
      </c>
      <c r="G45" s="9" t="s">
        <v>194</v>
      </c>
      <c r="H45" s="10">
        <v>1000000</v>
      </c>
      <c r="I45" s="10">
        <v>1834577</v>
      </c>
      <c r="J45" s="10">
        <v>1650000</v>
      </c>
      <c r="K45" s="10">
        <v>960746</v>
      </c>
      <c r="L45" s="10">
        <v>1650000</v>
      </c>
      <c r="M45" s="10">
        <v>-19003</v>
      </c>
      <c r="N45" s="10">
        <v>950000</v>
      </c>
      <c r="O45" s="10">
        <v>-951477</v>
      </c>
      <c r="P45" s="10">
        <v>0</v>
      </c>
      <c r="Q45" s="10">
        <v>0</v>
      </c>
      <c r="R45" s="10">
        <v>0</v>
      </c>
      <c r="S45" s="10">
        <v>0</v>
      </c>
      <c r="T45" s="10">
        <v>3425157</v>
      </c>
      <c r="U45" s="11">
        <v>2.8769598261329881</v>
      </c>
      <c r="V45" s="10">
        <v>5250000</v>
      </c>
      <c r="W45" s="10">
        <v>1824843</v>
      </c>
    </row>
    <row r="46" spans="1:23" x14ac:dyDescent="0.25">
      <c r="A46" s="9" t="s">
        <v>23</v>
      </c>
      <c r="B46" s="9" t="s">
        <v>24</v>
      </c>
      <c r="C46" s="9" t="s">
        <v>195</v>
      </c>
      <c r="D46" s="9">
        <v>28</v>
      </c>
      <c r="E46" s="9" t="s">
        <v>196</v>
      </c>
      <c r="F46" s="9" t="s">
        <v>197</v>
      </c>
      <c r="G46" s="9" t="s">
        <v>198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175000</v>
      </c>
      <c r="Q46" s="10">
        <v>113760</v>
      </c>
      <c r="R46" s="10">
        <v>0</v>
      </c>
      <c r="S46" s="10">
        <v>0</v>
      </c>
      <c r="T46" s="10">
        <v>61240</v>
      </c>
      <c r="U46" s="11">
        <v>1.5383263009845289</v>
      </c>
      <c r="V46" s="10">
        <v>175000</v>
      </c>
      <c r="W46" s="10">
        <v>113760</v>
      </c>
    </row>
    <row r="47" spans="1:23" x14ac:dyDescent="0.25">
      <c r="A47" s="9" t="s">
        <v>23</v>
      </c>
      <c r="B47" s="9" t="s">
        <v>24</v>
      </c>
      <c r="C47" s="9" t="s">
        <v>199</v>
      </c>
      <c r="D47" s="9">
        <v>28</v>
      </c>
      <c r="E47" s="9" t="s">
        <v>118</v>
      </c>
      <c r="F47" s="9" t="s">
        <v>200</v>
      </c>
      <c r="G47" s="9" t="s">
        <v>201</v>
      </c>
      <c r="H47" s="10">
        <v>0</v>
      </c>
      <c r="I47" s="10">
        <v>0</v>
      </c>
      <c r="J47" s="10">
        <v>874125</v>
      </c>
      <c r="K47" s="10">
        <v>-530027</v>
      </c>
      <c r="L47" s="10">
        <v>0</v>
      </c>
      <c r="M47" s="10">
        <v>0</v>
      </c>
      <c r="N47" s="10">
        <v>250000</v>
      </c>
      <c r="O47" s="10">
        <v>671160</v>
      </c>
      <c r="P47" s="10">
        <v>0</v>
      </c>
      <c r="Q47" s="10">
        <v>0</v>
      </c>
      <c r="R47" s="10">
        <v>0</v>
      </c>
      <c r="S47" s="10">
        <v>0</v>
      </c>
      <c r="T47" s="10">
        <v>982992</v>
      </c>
      <c r="U47" s="11">
        <v>7.9650046410123787</v>
      </c>
      <c r="V47" s="10">
        <v>1124125</v>
      </c>
      <c r="W47" s="10">
        <v>141133</v>
      </c>
    </row>
    <row r="48" spans="1:23" x14ac:dyDescent="0.25">
      <c r="A48" s="9" t="s">
        <v>23</v>
      </c>
      <c r="B48" s="9" t="s">
        <v>24</v>
      </c>
      <c r="C48" s="9" t="s">
        <v>202</v>
      </c>
      <c r="D48" s="9">
        <v>26</v>
      </c>
      <c r="E48" s="9" t="s">
        <v>203</v>
      </c>
      <c r="F48" s="9" t="s">
        <v>204</v>
      </c>
      <c r="G48" s="9" t="s">
        <v>205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333292.68292682926</v>
      </c>
      <c r="O48" s="10">
        <v>764450</v>
      </c>
      <c r="P48" s="10">
        <v>370609.75609756098</v>
      </c>
      <c r="Q48" s="10">
        <v>839921</v>
      </c>
      <c r="R48" s="10">
        <v>775000</v>
      </c>
      <c r="S48" s="10">
        <v>616115</v>
      </c>
      <c r="T48" s="10">
        <v>-741583.56097560981</v>
      </c>
      <c r="U48" s="11">
        <v>0.6660264640373279</v>
      </c>
      <c r="V48" s="10">
        <v>1478902.4390243902</v>
      </c>
      <c r="W48" s="10">
        <v>2220486</v>
      </c>
    </row>
    <row r="49" spans="1:23" x14ac:dyDescent="0.25">
      <c r="A49" s="9" t="s">
        <v>23</v>
      </c>
      <c r="B49" s="9" t="s">
        <v>24</v>
      </c>
      <c r="C49" s="9" t="s">
        <v>206</v>
      </c>
      <c r="D49" s="9">
        <v>28</v>
      </c>
      <c r="E49" s="9" t="s">
        <v>207</v>
      </c>
      <c r="F49" s="9" t="s">
        <v>208</v>
      </c>
      <c r="G49" s="9" t="s">
        <v>209</v>
      </c>
      <c r="H49" s="10">
        <v>0</v>
      </c>
      <c r="I49" s="10">
        <v>0</v>
      </c>
      <c r="J49" s="10">
        <v>250000</v>
      </c>
      <c r="K49" s="10">
        <v>234422</v>
      </c>
      <c r="L49" s="10">
        <v>800000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815578</v>
      </c>
      <c r="U49" s="11">
        <v>4.4791017907875537</v>
      </c>
      <c r="V49" s="10">
        <v>1050000</v>
      </c>
      <c r="W49" s="10">
        <v>234422</v>
      </c>
    </row>
    <row r="50" spans="1:23" x14ac:dyDescent="0.25">
      <c r="A50" s="9" t="s">
        <v>23</v>
      </c>
      <c r="B50" s="9" t="s">
        <v>24</v>
      </c>
      <c r="C50" s="9" t="s">
        <v>210</v>
      </c>
      <c r="D50" s="9">
        <v>27</v>
      </c>
      <c r="E50" s="9" t="s">
        <v>211</v>
      </c>
      <c r="F50" s="9" t="s">
        <v>212</v>
      </c>
      <c r="G50" s="9" t="s">
        <v>213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80000</v>
      </c>
      <c r="Q50" s="10">
        <v>226340</v>
      </c>
      <c r="R50" s="10">
        <v>0</v>
      </c>
      <c r="S50" s="10">
        <v>0</v>
      </c>
      <c r="T50" s="10">
        <v>-146340</v>
      </c>
      <c r="U50" s="11">
        <v>0.35345056110276574</v>
      </c>
      <c r="V50" s="10">
        <v>80000</v>
      </c>
      <c r="W50" s="10">
        <v>226340</v>
      </c>
    </row>
    <row r="51" spans="1:23" x14ac:dyDescent="0.25">
      <c r="A51" s="9" t="s">
        <v>23</v>
      </c>
      <c r="B51" s="9" t="s">
        <v>24</v>
      </c>
      <c r="C51" s="9" t="s">
        <v>214</v>
      </c>
      <c r="D51" s="9">
        <v>29</v>
      </c>
      <c r="E51" s="9" t="s">
        <v>215</v>
      </c>
      <c r="F51" s="9" t="s">
        <v>216</v>
      </c>
      <c r="G51" s="9" t="s">
        <v>217</v>
      </c>
      <c r="H51" s="10">
        <v>0</v>
      </c>
      <c r="I51" s="10">
        <v>0</v>
      </c>
      <c r="J51" s="10">
        <v>0</v>
      </c>
      <c r="K51" s="10">
        <v>0</v>
      </c>
      <c r="L51" s="10">
        <v>664634.14634146343</v>
      </c>
      <c r="M51" s="10">
        <v>656957</v>
      </c>
      <c r="N51" s="10">
        <v>679146.3414634146</v>
      </c>
      <c r="O51" s="10">
        <v>1355133</v>
      </c>
      <c r="P51" s="10">
        <v>750000</v>
      </c>
      <c r="Q51" s="10">
        <v>1706961</v>
      </c>
      <c r="R51" s="10">
        <v>775000</v>
      </c>
      <c r="S51" s="10">
        <v>3080823</v>
      </c>
      <c r="T51" s="10">
        <v>-3931093.512195122</v>
      </c>
      <c r="U51" s="11">
        <v>0.42188730082423265</v>
      </c>
      <c r="V51" s="10">
        <v>2868780.487804878</v>
      </c>
      <c r="W51" s="10">
        <v>6799874</v>
      </c>
    </row>
    <row r="52" spans="1:23" x14ac:dyDescent="0.25">
      <c r="A52" s="9" t="s">
        <v>23</v>
      </c>
      <c r="B52" s="9" t="s">
        <v>24</v>
      </c>
      <c r="C52" s="9" t="s">
        <v>218</v>
      </c>
      <c r="D52" s="9">
        <v>28</v>
      </c>
      <c r="E52" s="9" t="s">
        <v>219</v>
      </c>
      <c r="F52" s="9" t="s">
        <v>216</v>
      </c>
      <c r="G52" s="9" t="s">
        <v>220</v>
      </c>
      <c r="H52" s="10">
        <v>0</v>
      </c>
      <c r="I52" s="10">
        <v>0</v>
      </c>
      <c r="J52" s="10">
        <v>0</v>
      </c>
      <c r="K52" s="10">
        <v>0</v>
      </c>
      <c r="L52" s="10">
        <v>70000</v>
      </c>
      <c r="M52" s="10">
        <v>-118636</v>
      </c>
      <c r="N52" s="10">
        <v>150000</v>
      </c>
      <c r="O52" s="10">
        <v>83342</v>
      </c>
      <c r="P52" s="10">
        <v>0</v>
      </c>
      <c r="Q52" s="10">
        <v>0</v>
      </c>
      <c r="R52" s="10">
        <v>0</v>
      </c>
      <c r="S52" s="10">
        <v>0</v>
      </c>
      <c r="T52" s="10">
        <v>255294</v>
      </c>
      <c r="U52" s="11">
        <v>-6.233354111180371</v>
      </c>
      <c r="V52" s="10">
        <v>220000</v>
      </c>
      <c r="W52" s="10">
        <v>-35294</v>
      </c>
    </row>
    <row r="53" spans="1:23" x14ac:dyDescent="0.25">
      <c r="A53" s="9" t="s">
        <v>23</v>
      </c>
      <c r="B53" s="9" t="s">
        <v>24</v>
      </c>
      <c r="C53" s="9" t="s">
        <v>221</v>
      </c>
      <c r="D53" s="9">
        <v>27</v>
      </c>
      <c r="E53" s="9" t="s">
        <v>222</v>
      </c>
      <c r="F53" s="9" t="s">
        <v>223</v>
      </c>
      <c r="G53" s="9" t="s">
        <v>224</v>
      </c>
      <c r="H53" s="10">
        <v>0</v>
      </c>
      <c r="I53" s="10">
        <v>0</v>
      </c>
      <c r="J53" s="10">
        <v>0</v>
      </c>
      <c r="K53" s="10">
        <v>0</v>
      </c>
      <c r="L53" s="10">
        <v>800000</v>
      </c>
      <c r="M53" s="10">
        <v>-66721</v>
      </c>
      <c r="N53" s="10">
        <v>1050000</v>
      </c>
      <c r="O53" s="10">
        <v>1582179</v>
      </c>
      <c r="P53" s="10">
        <v>1200000</v>
      </c>
      <c r="Q53" s="10">
        <v>6125613</v>
      </c>
      <c r="R53" s="10">
        <v>4250000</v>
      </c>
      <c r="S53" s="10">
        <v>1322699</v>
      </c>
      <c r="T53" s="10">
        <v>-1663770</v>
      </c>
      <c r="U53" s="11">
        <v>0.81438948121158838</v>
      </c>
      <c r="V53" s="10">
        <v>7300000</v>
      </c>
      <c r="W53" s="10">
        <v>8963770</v>
      </c>
    </row>
    <row r="54" spans="1:23" x14ac:dyDescent="0.25">
      <c r="A54" s="9" t="s">
        <v>23</v>
      </c>
      <c r="B54" s="9" t="s">
        <v>24</v>
      </c>
      <c r="C54" s="9" t="s">
        <v>225</v>
      </c>
      <c r="D54" s="9">
        <v>30</v>
      </c>
      <c r="E54" s="9" t="s">
        <v>226</v>
      </c>
      <c r="F54" s="9" t="s">
        <v>227</v>
      </c>
      <c r="G54" s="9" t="s">
        <v>228</v>
      </c>
      <c r="H54" s="10">
        <v>70000</v>
      </c>
      <c r="I54" s="10">
        <v>668590</v>
      </c>
      <c r="J54" s="10">
        <v>70000</v>
      </c>
      <c r="K54" s="10">
        <v>242800</v>
      </c>
      <c r="L54" s="10">
        <v>70000</v>
      </c>
      <c r="M54" s="10">
        <v>99280</v>
      </c>
      <c r="N54" s="10">
        <v>250000</v>
      </c>
      <c r="O54" s="10">
        <v>640650</v>
      </c>
      <c r="P54" s="10">
        <v>275000</v>
      </c>
      <c r="Q54" s="10">
        <v>42360</v>
      </c>
      <c r="R54" s="10">
        <v>0</v>
      </c>
      <c r="S54" s="10">
        <v>0</v>
      </c>
      <c r="T54" s="10">
        <v>-958680</v>
      </c>
      <c r="U54" s="11">
        <v>0.43396627462094373</v>
      </c>
      <c r="V54" s="10">
        <v>735000</v>
      </c>
      <c r="W54" s="10">
        <v>1693680</v>
      </c>
    </row>
    <row r="55" spans="1:23" x14ac:dyDescent="0.25">
      <c r="A55" s="9" t="s">
        <v>23</v>
      </c>
      <c r="B55" s="9" t="s">
        <v>24</v>
      </c>
      <c r="C55" s="9" t="s">
        <v>229</v>
      </c>
      <c r="D55" s="9">
        <v>31</v>
      </c>
      <c r="E55" s="9" t="s">
        <v>230</v>
      </c>
      <c r="F55" s="9" t="s">
        <v>231</v>
      </c>
      <c r="G55" s="9" t="s">
        <v>232</v>
      </c>
      <c r="H55" s="10">
        <v>761250</v>
      </c>
      <c r="I55" s="10">
        <v>1499045</v>
      </c>
      <c r="J55" s="10">
        <v>800000</v>
      </c>
      <c r="K55" s="10">
        <v>410357</v>
      </c>
      <c r="L55" s="10">
        <v>700000</v>
      </c>
      <c r="M55" s="10">
        <v>1977730</v>
      </c>
      <c r="N55" s="10">
        <v>950000</v>
      </c>
      <c r="O55" s="10">
        <v>5391642</v>
      </c>
      <c r="P55" s="10">
        <v>950000</v>
      </c>
      <c r="Q55" s="10">
        <v>471765</v>
      </c>
      <c r="R55" s="10">
        <v>1100000</v>
      </c>
      <c r="S55" s="10">
        <v>5914286</v>
      </c>
      <c r="T55" s="10">
        <v>-10403575</v>
      </c>
      <c r="U55" s="11">
        <v>0.33586394996433089</v>
      </c>
      <c r="V55" s="10">
        <v>5261250</v>
      </c>
      <c r="W55" s="10">
        <v>15664825</v>
      </c>
    </row>
    <row r="56" spans="1:23" x14ac:dyDescent="0.25">
      <c r="A56" s="9" t="s">
        <v>23</v>
      </c>
      <c r="B56" s="9" t="s">
        <v>24</v>
      </c>
      <c r="C56" s="9" t="s">
        <v>233</v>
      </c>
      <c r="D56" s="9">
        <v>29</v>
      </c>
      <c r="E56" s="9" t="s">
        <v>234</v>
      </c>
      <c r="F56" s="9" t="s">
        <v>235</v>
      </c>
      <c r="G56" s="9" t="s">
        <v>236</v>
      </c>
      <c r="H56" s="10">
        <v>0</v>
      </c>
      <c r="I56" s="10">
        <v>0</v>
      </c>
      <c r="J56" s="10">
        <v>125000</v>
      </c>
      <c r="K56" s="10">
        <v>34720</v>
      </c>
      <c r="L56" s="10">
        <v>700000</v>
      </c>
      <c r="M56" s="10">
        <v>34720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755560</v>
      </c>
      <c r="U56" s="11">
        <v>11.880760368663594</v>
      </c>
      <c r="V56" s="10">
        <v>825000</v>
      </c>
      <c r="W56" s="10">
        <v>69440</v>
      </c>
    </row>
    <row r="57" spans="1:23" x14ac:dyDescent="0.25">
      <c r="A57" s="9" t="s">
        <v>23</v>
      </c>
      <c r="B57" s="9" t="s">
        <v>24</v>
      </c>
      <c r="C57" s="9" t="s">
        <v>237</v>
      </c>
      <c r="D57" s="9">
        <v>27</v>
      </c>
      <c r="E57" s="9" t="s">
        <v>188</v>
      </c>
      <c r="F57" s="9" t="s">
        <v>238</v>
      </c>
      <c r="G57" s="9" t="s">
        <v>239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475609.75609756098</v>
      </c>
      <c r="Q57" s="10">
        <v>4621374</v>
      </c>
      <c r="R57" s="10">
        <v>775000</v>
      </c>
      <c r="S57" s="10">
        <v>3277755</v>
      </c>
      <c r="T57" s="10">
        <v>-6648519.2439024393</v>
      </c>
      <c r="U57" s="11">
        <v>0.1583224879727323</v>
      </c>
      <c r="V57" s="10">
        <v>1250609.756097561</v>
      </c>
      <c r="W57" s="10">
        <v>7899129</v>
      </c>
    </row>
    <row r="58" spans="1:23" x14ac:dyDescent="0.25">
      <c r="A58" s="9" t="s">
        <v>23</v>
      </c>
      <c r="B58" s="9" t="s">
        <v>24</v>
      </c>
      <c r="C58" s="9" t="s">
        <v>240</v>
      </c>
      <c r="D58" s="9">
        <v>28</v>
      </c>
      <c r="E58" s="9" t="s">
        <v>241</v>
      </c>
      <c r="F58" s="9" t="s">
        <v>242</v>
      </c>
      <c r="G58" s="9" t="s">
        <v>243</v>
      </c>
      <c r="H58" s="10">
        <v>0</v>
      </c>
      <c r="I58" s="10">
        <v>0</v>
      </c>
      <c r="J58" s="10">
        <v>0</v>
      </c>
      <c r="K58" s="10">
        <v>0</v>
      </c>
      <c r="L58" s="10">
        <v>100000</v>
      </c>
      <c r="M58" s="10">
        <v>-3967</v>
      </c>
      <c r="N58" s="10">
        <v>160000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263967</v>
      </c>
      <c r="U58" s="11">
        <v>-65.540710864633226</v>
      </c>
      <c r="V58" s="10">
        <v>260000</v>
      </c>
      <c r="W58" s="10">
        <v>-3967</v>
      </c>
    </row>
    <row r="59" spans="1:23" x14ac:dyDescent="0.25">
      <c r="A59" s="9" t="s">
        <v>23</v>
      </c>
      <c r="B59" s="9" t="s">
        <v>24</v>
      </c>
      <c r="C59" s="9" t="s">
        <v>244</v>
      </c>
      <c r="D59" s="9">
        <v>27</v>
      </c>
      <c r="E59" s="9" t="s">
        <v>245</v>
      </c>
      <c r="F59" s="9" t="s">
        <v>246</v>
      </c>
      <c r="G59" s="9" t="s">
        <v>247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225000</v>
      </c>
      <c r="O59" s="10">
        <v>117240</v>
      </c>
      <c r="P59" s="10">
        <v>275000</v>
      </c>
      <c r="Q59" s="10">
        <v>221990</v>
      </c>
      <c r="R59" s="10">
        <v>775000</v>
      </c>
      <c r="S59" s="10">
        <v>151748</v>
      </c>
      <c r="T59" s="10">
        <v>784022</v>
      </c>
      <c r="U59" s="11">
        <v>2.5968577003450255</v>
      </c>
      <c r="V59" s="10">
        <v>1275000</v>
      </c>
      <c r="W59" s="10">
        <v>490978</v>
      </c>
    </row>
    <row r="60" spans="1:23" x14ac:dyDescent="0.25">
      <c r="A60" s="9" t="s">
        <v>23</v>
      </c>
      <c r="B60" s="9" t="s">
        <v>24</v>
      </c>
      <c r="C60" s="9" t="s">
        <v>248</v>
      </c>
      <c r="D60" s="9">
        <v>26</v>
      </c>
      <c r="E60" s="9" t="s">
        <v>249</v>
      </c>
      <c r="F60" s="9" t="s">
        <v>250</v>
      </c>
      <c r="G60" s="9" t="s">
        <v>251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332926.8292682927</v>
      </c>
      <c r="O60" s="10">
        <v>826619</v>
      </c>
      <c r="P60" s="10">
        <v>471951.21951219509</v>
      </c>
      <c r="Q60" s="10">
        <v>3724870</v>
      </c>
      <c r="R60" s="10">
        <v>775000</v>
      </c>
      <c r="S60" s="10">
        <v>4399375</v>
      </c>
      <c r="T60" s="10">
        <v>-7370985.9512195121</v>
      </c>
      <c r="U60" s="11">
        <v>0.176505647810143</v>
      </c>
      <c r="V60" s="10">
        <v>1579878.0487804879</v>
      </c>
      <c r="W60" s="10">
        <v>8950864</v>
      </c>
    </row>
    <row r="61" spans="1:23" x14ac:dyDescent="0.25">
      <c r="A61" s="9" t="s">
        <v>23</v>
      </c>
      <c r="B61" s="9" t="s">
        <v>24</v>
      </c>
      <c r="C61" s="9" t="s">
        <v>252</v>
      </c>
      <c r="D61" s="9">
        <v>26</v>
      </c>
      <c r="E61" s="9" t="s">
        <v>253</v>
      </c>
      <c r="F61" s="9" t="s">
        <v>254</v>
      </c>
      <c r="G61" s="9" t="s">
        <v>255</v>
      </c>
      <c r="H61" s="10">
        <v>0</v>
      </c>
      <c r="I61" s="10">
        <v>0</v>
      </c>
      <c r="J61" s="10">
        <v>0</v>
      </c>
      <c r="K61" s="10">
        <v>0</v>
      </c>
      <c r="L61" s="10">
        <v>7000000</v>
      </c>
      <c r="M61" s="10">
        <v>1260896</v>
      </c>
      <c r="N61" s="10">
        <v>7250000</v>
      </c>
      <c r="O61" s="10">
        <v>6199560</v>
      </c>
      <c r="P61" s="10">
        <v>4500000</v>
      </c>
      <c r="Q61" s="10">
        <v>12749433</v>
      </c>
      <c r="R61" s="10">
        <v>7750000</v>
      </c>
      <c r="S61" s="10">
        <v>8099444</v>
      </c>
      <c r="T61" s="10">
        <v>-1809333</v>
      </c>
      <c r="U61" s="11">
        <v>0.9360870494546798</v>
      </c>
      <c r="V61" s="10">
        <v>26500000</v>
      </c>
      <c r="W61" s="10">
        <v>28309333</v>
      </c>
    </row>
    <row r="62" spans="1:23" x14ac:dyDescent="0.25">
      <c r="A62" s="9" t="s">
        <v>256</v>
      </c>
      <c r="B62" s="9" t="s">
        <v>257</v>
      </c>
      <c r="C62" s="9" t="s">
        <v>258</v>
      </c>
      <c r="D62" s="9">
        <v>32</v>
      </c>
      <c r="E62" s="9" t="s">
        <v>234</v>
      </c>
      <c r="F62" s="9" t="s">
        <v>259</v>
      </c>
      <c r="G62" s="9" t="s">
        <v>260</v>
      </c>
      <c r="H62" s="10">
        <v>125000</v>
      </c>
      <c r="I62" s="10">
        <v>1216543</v>
      </c>
      <c r="J62" s="10">
        <v>160000</v>
      </c>
      <c r="K62" s="10">
        <v>384440</v>
      </c>
      <c r="L62" s="10">
        <v>350000</v>
      </c>
      <c r="M62" s="10">
        <v>169260</v>
      </c>
      <c r="N62" s="10">
        <v>0</v>
      </c>
      <c r="O62" s="10">
        <v>0</v>
      </c>
      <c r="P62" s="10">
        <v>0</v>
      </c>
      <c r="Q62" s="10">
        <v>0</v>
      </c>
      <c r="R62" s="10">
        <v>275000</v>
      </c>
      <c r="S62" s="10">
        <v>334095</v>
      </c>
      <c r="T62" s="10">
        <v>-1194338</v>
      </c>
      <c r="U62" s="11">
        <v>0.43244003577372075</v>
      </c>
      <c r="V62" s="10">
        <v>910000</v>
      </c>
      <c r="W62" s="10">
        <v>2104338</v>
      </c>
    </row>
    <row r="63" spans="1:23" x14ac:dyDescent="0.25">
      <c r="A63" s="9" t="s">
        <v>256</v>
      </c>
      <c r="B63" s="9" t="s">
        <v>257</v>
      </c>
      <c r="C63" s="9" t="s">
        <v>261</v>
      </c>
      <c r="D63" s="9">
        <v>30</v>
      </c>
      <c r="E63" s="9" t="s">
        <v>262</v>
      </c>
      <c r="F63" s="9" t="s">
        <v>263</v>
      </c>
      <c r="G63" s="9" t="s">
        <v>264</v>
      </c>
      <c r="H63" s="10">
        <v>0</v>
      </c>
      <c r="I63" s="10">
        <v>0</v>
      </c>
      <c r="J63" s="10">
        <v>392682.92682926828</v>
      </c>
      <c r="K63" s="10">
        <v>136640</v>
      </c>
      <c r="L63" s="10">
        <v>392682.92682926828</v>
      </c>
      <c r="M63" s="10">
        <v>72160</v>
      </c>
      <c r="N63" s="10">
        <v>471951.21951219509</v>
      </c>
      <c r="O63" s="10">
        <v>247590</v>
      </c>
      <c r="P63" s="10">
        <v>501219.51219512196</v>
      </c>
      <c r="Q63" s="10">
        <v>369498</v>
      </c>
      <c r="R63" s="10">
        <v>511585.36585365853</v>
      </c>
      <c r="S63" s="10">
        <v>1696445</v>
      </c>
      <c r="T63" s="10">
        <v>-252211.04878048785</v>
      </c>
      <c r="U63" s="11">
        <v>0.90000882168195562</v>
      </c>
      <c r="V63" s="10">
        <v>2270121.9512195121</v>
      </c>
      <c r="W63" s="10">
        <v>2522333</v>
      </c>
    </row>
    <row r="64" spans="1:23" x14ac:dyDescent="0.25">
      <c r="A64" s="9" t="s">
        <v>256</v>
      </c>
      <c r="B64" s="9" t="s">
        <v>257</v>
      </c>
      <c r="C64" s="9" t="s">
        <v>265</v>
      </c>
      <c r="D64" s="9">
        <v>29</v>
      </c>
      <c r="E64" s="9" t="s">
        <v>266</v>
      </c>
      <c r="F64" s="9" t="s">
        <v>267</v>
      </c>
      <c r="G64" s="9" t="s">
        <v>268</v>
      </c>
      <c r="H64" s="10">
        <v>5500000</v>
      </c>
      <c r="I64" s="10">
        <v>5008351</v>
      </c>
      <c r="J64" s="10">
        <v>5500000</v>
      </c>
      <c r="K64" s="10">
        <v>2073387</v>
      </c>
      <c r="L64" s="10">
        <v>4500000</v>
      </c>
      <c r="M64" s="10">
        <v>1632570</v>
      </c>
      <c r="N64" s="10">
        <v>5500000</v>
      </c>
      <c r="O64" s="10">
        <v>1171880</v>
      </c>
      <c r="P64" s="10">
        <v>5500000</v>
      </c>
      <c r="Q64" s="10">
        <v>1436447</v>
      </c>
      <c r="R64" s="10">
        <v>825000</v>
      </c>
      <c r="S64" s="10">
        <v>7888973</v>
      </c>
      <c r="T64" s="10">
        <v>8113392</v>
      </c>
      <c r="U64" s="11">
        <v>1.4223171740751737</v>
      </c>
      <c r="V64" s="10">
        <v>27325000</v>
      </c>
      <c r="W64" s="10">
        <v>19211608</v>
      </c>
    </row>
    <row r="65" spans="1:23" x14ac:dyDescent="0.25">
      <c r="A65" s="9" t="s">
        <v>256</v>
      </c>
      <c r="B65" s="9" t="s">
        <v>257</v>
      </c>
      <c r="C65" s="9" t="s">
        <v>269</v>
      </c>
      <c r="D65" s="9">
        <v>31</v>
      </c>
      <c r="E65" s="9" t="s">
        <v>270</v>
      </c>
      <c r="F65" s="9" t="s">
        <v>271</v>
      </c>
      <c r="G65" s="9" t="s">
        <v>272</v>
      </c>
      <c r="H65" s="10">
        <v>2200000</v>
      </c>
      <c r="I65" s="10">
        <v>3074115</v>
      </c>
      <c r="J65" s="10">
        <v>2400000</v>
      </c>
      <c r="K65" s="10">
        <v>2246283</v>
      </c>
      <c r="L65" s="10">
        <v>2500000</v>
      </c>
      <c r="M65" s="10">
        <v>795892</v>
      </c>
      <c r="N65" s="10">
        <v>3000000</v>
      </c>
      <c r="O65" s="10">
        <v>960811</v>
      </c>
      <c r="P65" s="10">
        <v>4000000</v>
      </c>
      <c r="Q65" s="10">
        <v>3276119</v>
      </c>
      <c r="R65" s="10">
        <v>4000000</v>
      </c>
      <c r="S65" s="10">
        <v>1932209</v>
      </c>
      <c r="T65" s="10">
        <v>5814571</v>
      </c>
      <c r="U65" s="11">
        <v>1.473290025118374</v>
      </c>
      <c r="V65" s="10">
        <v>18100000</v>
      </c>
      <c r="W65" s="10">
        <v>12285429</v>
      </c>
    </row>
    <row r="66" spans="1:23" x14ac:dyDescent="0.25">
      <c r="A66" s="9" t="s">
        <v>256</v>
      </c>
      <c r="B66" s="9" t="s">
        <v>257</v>
      </c>
      <c r="C66" s="9" t="s">
        <v>273</v>
      </c>
      <c r="D66" s="9">
        <v>40</v>
      </c>
      <c r="E66" s="9" t="s">
        <v>274</v>
      </c>
      <c r="F66" s="9" t="s">
        <v>275</v>
      </c>
      <c r="G66" s="9" t="s">
        <v>276</v>
      </c>
      <c r="H66" s="10">
        <v>5750000</v>
      </c>
      <c r="I66" s="10">
        <v>10379314</v>
      </c>
      <c r="J66" s="10">
        <v>8500000</v>
      </c>
      <c r="K66" s="10">
        <v>4163839</v>
      </c>
      <c r="L66" s="10">
        <v>6500000</v>
      </c>
      <c r="M66" s="10">
        <v>12149762</v>
      </c>
      <c r="N66" s="10">
        <v>6000000</v>
      </c>
      <c r="O66" s="10">
        <v>5715336</v>
      </c>
      <c r="P66" s="10">
        <v>3500000</v>
      </c>
      <c r="Q66" s="10">
        <v>2884783</v>
      </c>
      <c r="R66" s="10">
        <v>3500000</v>
      </c>
      <c r="S66" s="10">
        <v>1595532</v>
      </c>
      <c r="T66" s="10">
        <v>-3138566</v>
      </c>
      <c r="U66" s="11">
        <v>0.9149176468394028</v>
      </c>
      <c r="V66" s="10">
        <v>33750000</v>
      </c>
      <c r="W66" s="10">
        <v>36888566</v>
      </c>
    </row>
    <row r="67" spans="1:23" x14ac:dyDescent="0.25">
      <c r="A67" s="9" t="s">
        <v>256</v>
      </c>
      <c r="B67" s="9" t="s">
        <v>257</v>
      </c>
      <c r="C67" s="9" t="s">
        <v>277</v>
      </c>
      <c r="D67" s="9">
        <v>31</v>
      </c>
      <c r="E67" s="9" t="s">
        <v>278</v>
      </c>
      <c r="F67" s="9" t="s">
        <v>279</v>
      </c>
      <c r="G67" s="9" t="s">
        <v>280</v>
      </c>
      <c r="H67" s="10">
        <v>1050000</v>
      </c>
      <c r="I67" s="10">
        <v>300038</v>
      </c>
      <c r="J67" s="10">
        <v>350000</v>
      </c>
      <c r="K67" s="10">
        <v>1365898</v>
      </c>
      <c r="L67" s="10">
        <v>700000</v>
      </c>
      <c r="M67" s="10">
        <v>80933</v>
      </c>
      <c r="N67" s="10">
        <v>750000</v>
      </c>
      <c r="O67" s="10">
        <v>770643</v>
      </c>
      <c r="P67" s="10">
        <v>500000</v>
      </c>
      <c r="Q67" s="10">
        <v>555000</v>
      </c>
      <c r="R67" s="10">
        <v>0</v>
      </c>
      <c r="S67" s="10">
        <v>0</v>
      </c>
      <c r="T67" s="10">
        <v>277488</v>
      </c>
      <c r="U67" s="11">
        <v>1.0903130728211965</v>
      </c>
      <c r="V67" s="10">
        <v>3350000</v>
      </c>
      <c r="W67" s="10">
        <v>3072512</v>
      </c>
    </row>
    <row r="68" spans="1:23" x14ac:dyDescent="0.25">
      <c r="A68" s="9" t="s">
        <v>256</v>
      </c>
      <c r="B68" s="9" t="s">
        <v>257</v>
      </c>
      <c r="C68" s="9" t="s">
        <v>281</v>
      </c>
      <c r="D68" s="9">
        <v>39</v>
      </c>
      <c r="E68" s="9" t="s">
        <v>282</v>
      </c>
      <c r="F68" s="9" t="s">
        <v>283</v>
      </c>
      <c r="G68" s="9" t="s">
        <v>284</v>
      </c>
      <c r="H68" s="10">
        <v>3250000</v>
      </c>
      <c r="I68" s="10">
        <v>8197314</v>
      </c>
      <c r="J68" s="10">
        <v>2250000</v>
      </c>
      <c r="K68" s="10">
        <v>5576850</v>
      </c>
      <c r="L68" s="10">
        <v>2250000</v>
      </c>
      <c r="M68" s="10">
        <v>2489410</v>
      </c>
      <c r="N68" s="10">
        <v>1500000</v>
      </c>
      <c r="O68" s="10">
        <v>492707</v>
      </c>
      <c r="P68" s="10">
        <v>1500000</v>
      </c>
      <c r="Q68" s="10">
        <v>2943905</v>
      </c>
      <c r="R68" s="10">
        <v>0</v>
      </c>
      <c r="S68" s="10">
        <v>0</v>
      </c>
      <c r="T68" s="10">
        <v>-8950186</v>
      </c>
      <c r="U68" s="11">
        <v>0.54568012708103364</v>
      </c>
      <c r="V68" s="10">
        <v>10750000</v>
      </c>
      <c r="W68" s="10">
        <v>19700186</v>
      </c>
    </row>
    <row r="69" spans="1:23" x14ac:dyDescent="0.25">
      <c r="A69" s="9" t="s">
        <v>256</v>
      </c>
      <c r="B69" s="9" t="s">
        <v>257</v>
      </c>
      <c r="C69" s="9" t="s">
        <v>285</v>
      </c>
      <c r="D69" s="9">
        <v>28</v>
      </c>
      <c r="E69" s="9" t="s">
        <v>203</v>
      </c>
      <c r="F69" s="9" t="s">
        <v>286</v>
      </c>
      <c r="G69" s="9" t="s">
        <v>287</v>
      </c>
      <c r="H69" s="10">
        <v>0</v>
      </c>
      <c r="I69" s="10">
        <v>0</v>
      </c>
      <c r="J69" s="10">
        <v>0</v>
      </c>
      <c r="K69" s="10">
        <v>0</v>
      </c>
      <c r="L69" s="10">
        <v>471341.46341463411</v>
      </c>
      <c r="M69" s="10">
        <v>613131</v>
      </c>
      <c r="N69" s="10">
        <v>750000</v>
      </c>
      <c r="O69" s="10">
        <v>1211427</v>
      </c>
      <c r="P69" s="10">
        <v>429878.04878048785</v>
      </c>
      <c r="Q69" s="10">
        <v>631722</v>
      </c>
      <c r="R69" s="10">
        <v>432012.19512195128</v>
      </c>
      <c r="S69" s="10">
        <v>285779</v>
      </c>
      <c r="T69" s="10">
        <v>-658827.29268292664</v>
      </c>
      <c r="U69" s="11">
        <v>0.75973263424203252</v>
      </c>
      <c r="V69" s="10">
        <v>2083231.7073170734</v>
      </c>
      <c r="W69" s="10">
        <v>2742059</v>
      </c>
    </row>
    <row r="70" spans="1:23" x14ac:dyDescent="0.25">
      <c r="A70" s="9" t="s">
        <v>256</v>
      </c>
      <c r="B70" s="9" t="s">
        <v>257</v>
      </c>
      <c r="C70" s="9" t="s">
        <v>288</v>
      </c>
      <c r="D70" s="9">
        <v>27</v>
      </c>
      <c r="E70" s="9" t="s">
        <v>289</v>
      </c>
      <c r="F70" s="9" t="s">
        <v>290</v>
      </c>
      <c r="G70" s="9" t="s">
        <v>291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3200000</v>
      </c>
      <c r="O70" s="10">
        <v>2814786</v>
      </c>
      <c r="P70" s="10">
        <v>4500000</v>
      </c>
      <c r="Q70" s="10">
        <v>5122865</v>
      </c>
      <c r="R70" s="10">
        <v>5500000</v>
      </c>
      <c r="S70" s="10">
        <v>7848284</v>
      </c>
      <c r="T70" s="10">
        <v>-2585935</v>
      </c>
      <c r="U70" s="11">
        <v>0.83618740353358856</v>
      </c>
      <c r="V70" s="10">
        <v>13200000</v>
      </c>
      <c r="W70" s="10">
        <v>15785935</v>
      </c>
    </row>
    <row r="71" spans="1:23" x14ac:dyDescent="0.25">
      <c r="A71" s="9" t="s">
        <v>256</v>
      </c>
      <c r="B71" s="9" t="s">
        <v>257</v>
      </c>
      <c r="C71" s="9" t="s">
        <v>292</v>
      </c>
      <c r="D71" s="9">
        <v>31</v>
      </c>
      <c r="E71" s="9" t="s">
        <v>266</v>
      </c>
      <c r="F71" s="9" t="s">
        <v>293</v>
      </c>
      <c r="G71" s="9" t="s">
        <v>294</v>
      </c>
      <c r="H71" s="10">
        <v>6200000</v>
      </c>
      <c r="I71" s="10">
        <v>8593156</v>
      </c>
      <c r="J71" s="10">
        <v>6200000</v>
      </c>
      <c r="K71" s="10">
        <v>8713646</v>
      </c>
      <c r="L71" s="10">
        <v>5300000</v>
      </c>
      <c r="M71" s="10">
        <v>7832678</v>
      </c>
      <c r="N71" s="10">
        <v>5300000</v>
      </c>
      <c r="O71" s="10">
        <v>13327588</v>
      </c>
      <c r="P71" s="10">
        <v>6200000</v>
      </c>
      <c r="Q71" s="10">
        <v>5555400</v>
      </c>
      <c r="R71" s="10">
        <v>10500000</v>
      </c>
      <c r="S71" s="10">
        <v>3183643</v>
      </c>
      <c r="T71" s="10">
        <v>-7506111</v>
      </c>
      <c r="U71" s="11">
        <v>0.84099281129089409</v>
      </c>
      <c r="V71" s="10">
        <v>39700000</v>
      </c>
      <c r="W71" s="10">
        <v>47206111</v>
      </c>
    </row>
    <row r="72" spans="1:23" x14ac:dyDescent="0.25">
      <c r="A72" s="9" t="s">
        <v>256</v>
      </c>
      <c r="B72" s="9" t="s">
        <v>257</v>
      </c>
      <c r="C72" s="9" t="s">
        <v>295</v>
      </c>
      <c r="D72" s="9">
        <v>28</v>
      </c>
      <c r="E72" s="9" t="s">
        <v>296</v>
      </c>
      <c r="F72" s="9" t="s">
        <v>297</v>
      </c>
      <c r="G72" s="9" t="s">
        <v>298</v>
      </c>
      <c r="H72" s="10">
        <v>0</v>
      </c>
      <c r="I72" s="10">
        <v>0</v>
      </c>
      <c r="J72" s="10">
        <v>0</v>
      </c>
      <c r="K72" s="10">
        <v>0</v>
      </c>
      <c r="L72" s="10">
        <v>109390.24390243902</v>
      </c>
      <c r="M72" s="10">
        <v>109520</v>
      </c>
      <c r="N72" s="10">
        <v>147560.9756097561</v>
      </c>
      <c r="O72" s="10">
        <v>-32516</v>
      </c>
      <c r="P72" s="10">
        <v>217073.1707317073</v>
      </c>
      <c r="Q72" s="10">
        <v>-107511</v>
      </c>
      <c r="R72" s="10">
        <v>357926.8292682927</v>
      </c>
      <c r="S72" s="10">
        <v>-41457</v>
      </c>
      <c r="T72" s="10">
        <v>903915.21951219509</v>
      </c>
      <c r="U72" s="11">
        <v>-11.560658377969473</v>
      </c>
      <c r="V72" s="10">
        <v>831951.21951219509</v>
      </c>
      <c r="W72" s="10">
        <v>-71964</v>
      </c>
    </row>
    <row r="73" spans="1:23" x14ac:dyDescent="0.25">
      <c r="A73" s="9" t="s">
        <v>256</v>
      </c>
      <c r="B73" s="9" t="s">
        <v>257</v>
      </c>
      <c r="C73" s="9" t="s">
        <v>299</v>
      </c>
      <c r="D73" s="9">
        <v>24</v>
      </c>
      <c r="E73" s="9" t="s">
        <v>300</v>
      </c>
      <c r="F73" s="9" t="s">
        <v>301</v>
      </c>
      <c r="G73" s="9" t="s">
        <v>302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141158.53658536586</v>
      </c>
      <c r="S73" s="10">
        <v>299397</v>
      </c>
      <c r="T73" s="10">
        <v>-158238.46341463414</v>
      </c>
      <c r="U73" s="11">
        <v>0.47147612229035646</v>
      </c>
      <c r="V73" s="10">
        <v>141158.53658536586</v>
      </c>
      <c r="W73" s="10">
        <v>299397</v>
      </c>
    </row>
    <row r="74" spans="1:23" x14ac:dyDescent="0.25">
      <c r="A74" s="9" t="s">
        <v>256</v>
      </c>
      <c r="B74" s="9" t="s">
        <v>257</v>
      </c>
      <c r="C74" s="9" t="s">
        <v>303</v>
      </c>
      <c r="D74" s="9">
        <v>28</v>
      </c>
      <c r="E74" s="9" t="s">
        <v>304</v>
      </c>
      <c r="F74" s="9" t="s">
        <v>305</v>
      </c>
      <c r="G74" s="9" t="s">
        <v>306</v>
      </c>
      <c r="H74" s="10">
        <v>0</v>
      </c>
      <c r="I74" s="10">
        <v>0</v>
      </c>
      <c r="J74" s="10">
        <v>0</v>
      </c>
      <c r="K74" s="10">
        <v>0</v>
      </c>
      <c r="L74" s="10">
        <v>482317.07317073166</v>
      </c>
      <c r="M74" s="10">
        <v>294955</v>
      </c>
      <c r="N74" s="10">
        <v>750000</v>
      </c>
      <c r="O74" s="10">
        <v>469934</v>
      </c>
      <c r="P74" s="10">
        <v>481097.5609756097</v>
      </c>
      <c r="Q74" s="10">
        <v>320040</v>
      </c>
      <c r="R74" s="10">
        <v>608536.58536585362</v>
      </c>
      <c r="S74" s="10">
        <v>760105</v>
      </c>
      <c r="T74" s="10">
        <v>476917.21951219533</v>
      </c>
      <c r="U74" s="11">
        <v>1.2584869544475579</v>
      </c>
      <c r="V74" s="10">
        <v>2321951.2195121953</v>
      </c>
      <c r="W74" s="10">
        <v>1845034</v>
      </c>
    </row>
    <row r="75" spans="1:23" x14ac:dyDescent="0.25">
      <c r="A75" s="9" t="s">
        <v>256</v>
      </c>
      <c r="B75" s="9" t="s">
        <v>257</v>
      </c>
      <c r="C75" s="9" t="s">
        <v>307</v>
      </c>
      <c r="D75" s="9">
        <v>27</v>
      </c>
      <c r="E75" s="9" t="s">
        <v>308</v>
      </c>
      <c r="F75" s="9" t="s">
        <v>309</v>
      </c>
      <c r="G75" s="9" t="s">
        <v>310</v>
      </c>
      <c r="H75" s="10">
        <v>0</v>
      </c>
      <c r="I75" s="10">
        <v>0</v>
      </c>
      <c r="J75" s="10">
        <v>0</v>
      </c>
      <c r="K75" s="10">
        <v>0</v>
      </c>
      <c r="L75" s="10">
        <v>105000</v>
      </c>
      <c r="M75" s="10">
        <v>-103262</v>
      </c>
      <c r="N75" s="10">
        <v>275000</v>
      </c>
      <c r="O75" s="10">
        <v>1231710</v>
      </c>
      <c r="P75" s="10">
        <v>350000</v>
      </c>
      <c r="Q75" s="10">
        <v>551404</v>
      </c>
      <c r="R75" s="10">
        <v>400000</v>
      </c>
      <c r="S75" s="10">
        <v>167260</v>
      </c>
      <c r="T75" s="10">
        <v>-717112</v>
      </c>
      <c r="U75" s="11">
        <v>0.61176582686918823</v>
      </c>
      <c r="V75" s="10">
        <v>1130000</v>
      </c>
      <c r="W75" s="10">
        <v>1847112</v>
      </c>
    </row>
    <row r="76" spans="1:23" x14ac:dyDescent="0.25">
      <c r="A76" s="9" t="s">
        <v>256</v>
      </c>
      <c r="B76" s="9" t="s">
        <v>257</v>
      </c>
      <c r="C76" s="9" t="s">
        <v>311</v>
      </c>
      <c r="D76" s="9">
        <v>36</v>
      </c>
      <c r="E76" s="9" t="s">
        <v>312</v>
      </c>
      <c r="F76" s="9" t="s">
        <v>313</v>
      </c>
      <c r="G76" s="9" t="s">
        <v>314</v>
      </c>
      <c r="H76" s="10">
        <v>5000000</v>
      </c>
      <c r="I76" s="10">
        <v>4897350</v>
      </c>
      <c r="J76" s="10">
        <v>10500000</v>
      </c>
      <c r="K76" s="10">
        <v>8060853</v>
      </c>
      <c r="L76" s="10">
        <v>7000000</v>
      </c>
      <c r="M76" s="10">
        <v>8657339</v>
      </c>
      <c r="N76" s="10">
        <v>5250000</v>
      </c>
      <c r="O76" s="10">
        <v>3676622</v>
      </c>
      <c r="P76" s="10">
        <v>5250000</v>
      </c>
      <c r="Q76" s="10">
        <v>340236</v>
      </c>
      <c r="R76" s="10">
        <v>2000000</v>
      </c>
      <c r="S76" s="10">
        <v>916889</v>
      </c>
      <c r="T76" s="10">
        <v>8450711</v>
      </c>
      <c r="U76" s="11">
        <v>1.3183027236623925</v>
      </c>
      <c r="V76" s="10">
        <v>35000000</v>
      </c>
      <c r="W76" s="10">
        <v>26549289</v>
      </c>
    </row>
    <row r="77" spans="1:23" x14ac:dyDescent="0.25">
      <c r="A77" s="9" t="s">
        <v>256</v>
      </c>
      <c r="B77" s="9" t="s">
        <v>257</v>
      </c>
      <c r="C77" s="9" t="s">
        <v>315</v>
      </c>
      <c r="D77" s="9">
        <v>36</v>
      </c>
      <c r="E77" s="9" t="s">
        <v>316</v>
      </c>
      <c r="F77" s="9" t="s">
        <v>317</v>
      </c>
      <c r="G77" s="9" t="s">
        <v>318</v>
      </c>
      <c r="H77" s="10">
        <v>4750000</v>
      </c>
      <c r="I77" s="10">
        <v>7091110</v>
      </c>
      <c r="J77" s="10">
        <v>4750000</v>
      </c>
      <c r="K77" s="10">
        <v>6906009</v>
      </c>
      <c r="L77" s="10">
        <v>3087500</v>
      </c>
      <c r="M77" s="10">
        <v>5692300</v>
      </c>
      <c r="N77" s="10">
        <v>3412500</v>
      </c>
      <c r="O77" s="10">
        <v>7449661</v>
      </c>
      <c r="P77" s="10">
        <v>4350000</v>
      </c>
      <c r="Q77" s="10">
        <v>5406105</v>
      </c>
      <c r="R77" s="10">
        <v>5150000</v>
      </c>
      <c r="S77" s="10">
        <v>3764949</v>
      </c>
      <c r="T77" s="10">
        <v>-10810134</v>
      </c>
      <c r="U77" s="11">
        <v>0.70228327992400141</v>
      </c>
      <c r="V77" s="10">
        <v>25500000</v>
      </c>
      <c r="W77" s="10">
        <v>36310134</v>
      </c>
    </row>
    <row r="78" spans="1:23" x14ac:dyDescent="0.25">
      <c r="A78" s="9" t="s">
        <v>256</v>
      </c>
      <c r="B78" s="9" t="s">
        <v>257</v>
      </c>
      <c r="C78" s="9" t="s">
        <v>319</v>
      </c>
      <c r="D78" s="9">
        <v>26</v>
      </c>
      <c r="E78" s="9" t="s">
        <v>320</v>
      </c>
      <c r="F78" s="9" t="s">
        <v>321</v>
      </c>
      <c r="G78" s="9" t="s">
        <v>322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175000</v>
      </c>
      <c r="Q78" s="10">
        <v>296389</v>
      </c>
      <c r="R78" s="10">
        <v>175000</v>
      </c>
      <c r="S78" s="10">
        <v>465348</v>
      </c>
      <c r="T78" s="10">
        <v>-411737</v>
      </c>
      <c r="U78" s="11">
        <v>0.45947617090938209</v>
      </c>
      <c r="V78" s="10">
        <v>350000</v>
      </c>
      <c r="W78" s="10">
        <v>761737</v>
      </c>
    </row>
    <row r="79" spans="1:23" x14ac:dyDescent="0.25">
      <c r="A79" s="9" t="s">
        <v>256</v>
      </c>
      <c r="B79" s="9" t="s">
        <v>257</v>
      </c>
      <c r="C79" s="9" t="s">
        <v>323</v>
      </c>
      <c r="D79" s="9">
        <v>34</v>
      </c>
      <c r="E79" s="9" t="s">
        <v>300</v>
      </c>
      <c r="F79" s="9" t="s">
        <v>324</v>
      </c>
      <c r="G79" s="9" t="s">
        <v>325</v>
      </c>
      <c r="H79" s="10">
        <v>2250000</v>
      </c>
      <c r="I79" s="10">
        <v>1714936</v>
      </c>
      <c r="J79" s="10">
        <v>1300000</v>
      </c>
      <c r="K79" s="10">
        <v>1115795</v>
      </c>
      <c r="L79" s="10">
        <v>900000</v>
      </c>
      <c r="M79" s="10">
        <v>2767255</v>
      </c>
      <c r="N79" s="10">
        <v>1700000</v>
      </c>
      <c r="O79" s="10">
        <v>4412507</v>
      </c>
      <c r="P79" s="10">
        <v>3250000</v>
      </c>
      <c r="Q79" s="10">
        <v>1158752</v>
      </c>
      <c r="R79" s="10">
        <v>2500000</v>
      </c>
      <c r="S79" s="10">
        <v>1630386</v>
      </c>
      <c r="T79" s="10">
        <v>-899631</v>
      </c>
      <c r="U79" s="11">
        <v>0.92971430192011006</v>
      </c>
      <c r="V79" s="10">
        <v>11900000</v>
      </c>
      <c r="W79" s="10">
        <v>12799631</v>
      </c>
    </row>
    <row r="80" spans="1:23" x14ac:dyDescent="0.25">
      <c r="A80" s="9" t="s">
        <v>256</v>
      </c>
      <c r="B80" s="9" t="s">
        <v>257</v>
      </c>
      <c r="C80" s="9" t="s">
        <v>326</v>
      </c>
      <c r="D80" s="9">
        <v>30</v>
      </c>
      <c r="E80" s="9" t="s">
        <v>327</v>
      </c>
      <c r="F80" s="9" t="s">
        <v>328</v>
      </c>
      <c r="G80" s="9" t="s">
        <v>329</v>
      </c>
      <c r="H80" s="10">
        <v>750000</v>
      </c>
      <c r="I80" s="10">
        <v>3445381</v>
      </c>
      <c r="J80" s="10">
        <v>750000</v>
      </c>
      <c r="K80" s="10">
        <v>1552973</v>
      </c>
      <c r="L80" s="10">
        <v>700000</v>
      </c>
      <c r="M80" s="10">
        <v>98162</v>
      </c>
      <c r="N80" s="10">
        <v>350000</v>
      </c>
      <c r="O80" s="10">
        <v>962586</v>
      </c>
      <c r="P80" s="10">
        <v>0</v>
      </c>
      <c r="Q80" s="10">
        <v>0</v>
      </c>
      <c r="R80" s="10">
        <v>0</v>
      </c>
      <c r="S80" s="10">
        <v>0</v>
      </c>
      <c r="T80" s="10">
        <v>-3509102</v>
      </c>
      <c r="U80" s="11">
        <v>0.42085444344723028</v>
      </c>
      <c r="V80" s="10">
        <v>2550000</v>
      </c>
      <c r="W80" s="10">
        <v>6059102</v>
      </c>
    </row>
    <row r="81" spans="1:23" x14ac:dyDescent="0.25">
      <c r="A81" s="9" t="s">
        <v>256</v>
      </c>
      <c r="B81" s="9" t="s">
        <v>257</v>
      </c>
      <c r="C81" s="9" t="s">
        <v>330</v>
      </c>
      <c r="D81" s="9">
        <v>26</v>
      </c>
      <c r="E81" s="9" t="s">
        <v>331</v>
      </c>
      <c r="F81" s="9" t="s">
        <v>332</v>
      </c>
      <c r="G81" s="9" t="s">
        <v>333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125000</v>
      </c>
      <c r="O81" s="10">
        <v>38051</v>
      </c>
      <c r="P81" s="10">
        <v>100000</v>
      </c>
      <c r="Q81" s="10">
        <v>527901</v>
      </c>
      <c r="R81" s="10">
        <v>300000</v>
      </c>
      <c r="S81" s="10">
        <v>562791</v>
      </c>
      <c r="T81" s="10">
        <v>-603743</v>
      </c>
      <c r="U81" s="11">
        <v>0.46511916352969629</v>
      </c>
      <c r="V81" s="10">
        <v>525000</v>
      </c>
      <c r="W81" s="10">
        <v>1128743</v>
      </c>
    </row>
    <row r="82" spans="1:23" x14ac:dyDescent="0.25">
      <c r="A82" s="9" t="s">
        <v>256</v>
      </c>
      <c r="B82" s="9" t="s">
        <v>257</v>
      </c>
      <c r="C82" s="9" t="s">
        <v>334</v>
      </c>
      <c r="D82" s="9">
        <v>30</v>
      </c>
      <c r="E82" s="9" t="s">
        <v>34</v>
      </c>
      <c r="F82" s="9" t="s">
        <v>335</v>
      </c>
      <c r="G82" s="9" t="s">
        <v>336</v>
      </c>
      <c r="H82" s="10">
        <v>413109.75609756098</v>
      </c>
      <c r="I82" s="10">
        <v>432983</v>
      </c>
      <c r="J82" s="10">
        <v>519512.19512195123</v>
      </c>
      <c r="K82" s="10">
        <v>380994</v>
      </c>
      <c r="L82" s="10">
        <v>542073.17073170736</v>
      </c>
      <c r="M82" s="10">
        <v>-27672</v>
      </c>
      <c r="N82" s="10">
        <v>546951.21951219509</v>
      </c>
      <c r="O82" s="10">
        <v>2276021</v>
      </c>
      <c r="P82" s="10">
        <v>551463.41463414638</v>
      </c>
      <c r="Q82" s="10">
        <v>1342553</v>
      </c>
      <c r="R82" s="10">
        <v>775000</v>
      </c>
      <c r="S82" s="10">
        <v>1389576</v>
      </c>
      <c r="T82" s="10">
        <v>-2446345.2439024388</v>
      </c>
      <c r="U82" s="11">
        <v>0.57781271165235748</v>
      </c>
      <c r="V82" s="10">
        <v>3348109.7560975612</v>
      </c>
      <c r="W82" s="10">
        <v>5794455</v>
      </c>
    </row>
    <row r="83" spans="1:23" x14ac:dyDescent="0.25">
      <c r="A83" s="9" t="s">
        <v>256</v>
      </c>
      <c r="B83" s="9" t="s">
        <v>257</v>
      </c>
      <c r="C83" s="9" t="s">
        <v>337</v>
      </c>
      <c r="D83" s="9">
        <v>31</v>
      </c>
      <c r="E83" s="9" t="s">
        <v>338</v>
      </c>
      <c r="F83" s="9" t="s">
        <v>339</v>
      </c>
      <c r="G83" s="9" t="s">
        <v>340</v>
      </c>
      <c r="H83" s="10">
        <v>3000000</v>
      </c>
      <c r="I83" s="10">
        <v>6275153</v>
      </c>
      <c r="J83" s="10">
        <v>3000000</v>
      </c>
      <c r="K83" s="10">
        <v>5310708</v>
      </c>
      <c r="L83" s="10">
        <v>3250000</v>
      </c>
      <c r="M83" s="10">
        <v>2554429</v>
      </c>
      <c r="N83" s="10">
        <v>4000000</v>
      </c>
      <c r="O83" s="10">
        <v>7824964</v>
      </c>
      <c r="P83" s="10">
        <v>5500000</v>
      </c>
      <c r="Q83" s="10">
        <v>4985075</v>
      </c>
      <c r="R83" s="10">
        <v>6750000</v>
      </c>
      <c r="S83" s="10">
        <v>5462921</v>
      </c>
      <c r="T83" s="10">
        <v>-6913250</v>
      </c>
      <c r="U83" s="11">
        <v>0.78671530932566158</v>
      </c>
      <c r="V83" s="10">
        <v>25500000</v>
      </c>
      <c r="W83" s="10">
        <v>32413250</v>
      </c>
    </row>
    <row r="84" spans="1:23" x14ac:dyDescent="0.25">
      <c r="A84" s="9" t="s">
        <v>256</v>
      </c>
      <c r="B84" s="9" t="s">
        <v>257</v>
      </c>
      <c r="C84" s="9" t="s">
        <v>341</v>
      </c>
      <c r="D84" s="9">
        <v>26</v>
      </c>
      <c r="E84" s="9" t="s">
        <v>342</v>
      </c>
      <c r="F84" s="9" t="s">
        <v>343</v>
      </c>
      <c r="G84" s="9" t="s">
        <v>344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1400000</v>
      </c>
      <c r="Q84" s="10">
        <v>4589530</v>
      </c>
      <c r="R84" s="10">
        <v>2000000</v>
      </c>
      <c r="S84" s="10">
        <v>5519572</v>
      </c>
      <c r="T84" s="10">
        <v>-6709102</v>
      </c>
      <c r="U84" s="11">
        <v>0.33633056625603341</v>
      </c>
      <c r="V84" s="10">
        <v>3400000</v>
      </c>
      <c r="W84" s="10">
        <v>10109102</v>
      </c>
    </row>
    <row r="85" spans="1:23" x14ac:dyDescent="0.25">
      <c r="A85" s="9" t="s">
        <v>345</v>
      </c>
      <c r="B85" s="9" t="s">
        <v>346</v>
      </c>
      <c r="C85" s="9" t="s">
        <v>347</v>
      </c>
      <c r="D85" s="9">
        <v>28</v>
      </c>
      <c r="E85" s="9" t="s">
        <v>348</v>
      </c>
      <c r="F85" s="9" t="s">
        <v>349</v>
      </c>
      <c r="G85" s="9" t="s">
        <v>350</v>
      </c>
      <c r="H85" s="10">
        <v>6250000</v>
      </c>
      <c r="I85" s="10">
        <v>4134911</v>
      </c>
      <c r="J85" s="10">
        <v>6500000</v>
      </c>
      <c r="K85" s="10">
        <v>7066177</v>
      </c>
      <c r="L85" s="10">
        <v>4750000</v>
      </c>
      <c r="M85" s="10">
        <v>5967734</v>
      </c>
      <c r="N85" s="10">
        <v>6500000</v>
      </c>
      <c r="O85" s="10">
        <v>7038990</v>
      </c>
      <c r="P85" s="10">
        <v>4750000</v>
      </c>
      <c r="Q85" s="10">
        <v>3243475</v>
      </c>
      <c r="R85" s="10">
        <v>6500000</v>
      </c>
      <c r="S85" s="10">
        <v>6748488</v>
      </c>
      <c r="T85" s="10">
        <v>1050225</v>
      </c>
      <c r="U85" s="11">
        <v>1.0307085353631713</v>
      </c>
      <c r="V85" s="10">
        <v>35250000</v>
      </c>
      <c r="W85" s="10">
        <v>34199775</v>
      </c>
    </row>
    <row r="86" spans="1:23" x14ac:dyDescent="0.25">
      <c r="A86" s="9" t="s">
        <v>345</v>
      </c>
      <c r="B86" s="9" t="s">
        <v>346</v>
      </c>
      <c r="C86" s="9" t="s">
        <v>351</v>
      </c>
      <c r="D86" s="9">
        <v>32</v>
      </c>
      <c r="E86" s="9" t="s">
        <v>352</v>
      </c>
      <c r="F86" s="9" t="s">
        <v>353</v>
      </c>
      <c r="G86" s="9" t="s">
        <v>354</v>
      </c>
      <c r="H86" s="10">
        <v>6075000</v>
      </c>
      <c r="I86" s="10">
        <v>5714231</v>
      </c>
      <c r="J86" s="10">
        <v>5850000</v>
      </c>
      <c r="K86" s="10">
        <v>2252277</v>
      </c>
      <c r="L86" s="10">
        <v>4250000</v>
      </c>
      <c r="M86" s="10">
        <v>4881054</v>
      </c>
      <c r="N86" s="10">
        <v>5475000</v>
      </c>
      <c r="O86" s="10">
        <v>7043603</v>
      </c>
      <c r="P86" s="10">
        <v>4000000</v>
      </c>
      <c r="Q86" s="10">
        <v>4541054</v>
      </c>
      <c r="R86" s="10">
        <v>4000000</v>
      </c>
      <c r="S86" s="10">
        <v>4048045</v>
      </c>
      <c r="T86" s="10">
        <v>1169736</v>
      </c>
      <c r="U86" s="11">
        <v>1.041071810289399</v>
      </c>
      <c r="V86" s="10">
        <v>29650000</v>
      </c>
      <c r="W86" s="10">
        <v>28480264</v>
      </c>
    </row>
    <row r="87" spans="1:23" x14ac:dyDescent="0.25">
      <c r="A87" s="9" t="s">
        <v>355</v>
      </c>
      <c r="B87" s="9" t="s">
        <v>356</v>
      </c>
      <c r="C87" s="9" t="s">
        <v>357</v>
      </c>
      <c r="D87" s="9">
        <v>25</v>
      </c>
      <c r="E87" s="9" t="s">
        <v>358</v>
      </c>
      <c r="F87" s="9" t="s">
        <v>359</v>
      </c>
      <c r="G87" s="9" t="s">
        <v>360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4000000</v>
      </c>
      <c r="Q87" s="10">
        <v>7084590</v>
      </c>
      <c r="R87" s="10">
        <v>4000000</v>
      </c>
      <c r="S87" s="10">
        <v>9363060</v>
      </c>
      <c r="T87" s="10">
        <v>-8447650</v>
      </c>
      <c r="U87" s="11">
        <v>0.48639167297455865</v>
      </c>
      <c r="V87" s="10">
        <v>8000000</v>
      </c>
      <c r="W87" s="10">
        <v>16447650</v>
      </c>
    </row>
    <row r="88" spans="1:23" x14ac:dyDescent="0.25">
      <c r="A88" s="9" t="s">
        <v>355</v>
      </c>
      <c r="B88" s="9" t="s">
        <v>356</v>
      </c>
      <c r="C88" s="9" t="s">
        <v>361</v>
      </c>
      <c r="D88" s="9">
        <v>30</v>
      </c>
      <c r="E88" s="9" t="s">
        <v>362</v>
      </c>
      <c r="F88" s="9" t="s">
        <v>363</v>
      </c>
      <c r="G88" s="9" t="s">
        <v>364</v>
      </c>
      <c r="H88" s="10">
        <v>650000</v>
      </c>
      <c r="I88" s="10">
        <v>-307918</v>
      </c>
      <c r="J88" s="10">
        <v>658384.14634146343</v>
      </c>
      <c r="K88" s="10">
        <v>261360</v>
      </c>
      <c r="L88" s="10">
        <v>653902.4390243903</v>
      </c>
      <c r="M88" s="10">
        <v>-447038</v>
      </c>
      <c r="N88" s="10">
        <v>707317.07317073166</v>
      </c>
      <c r="O88" s="10">
        <v>-1720335</v>
      </c>
      <c r="P88" s="10">
        <v>750000</v>
      </c>
      <c r="Q88" s="10">
        <v>-1813729</v>
      </c>
      <c r="R88" s="10">
        <v>800000</v>
      </c>
      <c r="S88" s="10">
        <v>-1856400</v>
      </c>
      <c r="T88" s="10">
        <v>10103663.658536585</v>
      </c>
      <c r="U88" s="11">
        <v>-0.7171245124177158</v>
      </c>
      <c r="V88" s="10">
        <v>4219603.658536585</v>
      </c>
      <c r="W88" s="10">
        <v>-5884060</v>
      </c>
    </row>
    <row r="89" spans="1:23" x14ac:dyDescent="0.25">
      <c r="A89" s="9" t="s">
        <v>355</v>
      </c>
      <c r="B89" s="9" t="s">
        <v>356</v>
      </c>
      <c r="C89" s="9" t="s">
        <v>365</v>
      </c>
      <c r="D89" s="9">
        <v>28</v>
      </c>
      <c r="E89" s="9" t="s">
        <v>366</v>
      </c>
      <c r="F89" s="9" t="s">
        <v>367</v>
      </c>
      <c r="G89" s="9" t="s">
        <v>368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155000</v>
      </c>
      <c r="Q89" s="10">
        <v>80080</v>
      </c>
      <c r="R89" s="10">
        <v>0</v>
      </c>
      <c r="S89" s="10">
        <v>0</v>
      </c>
      <c r="T89" s="10">
        <v>74920</v>
      </c>
      <c r="U89" s="11">
        <v>1.9355644355644355</v>
      </c>
      <c r="V89" s="10">
        <v>155000</v>
      </c>
      <c r="W89" s="10">
        <v>80080</v>
      </c>
    </row>
    <row r="90" spans="1:23" x14ac:dyDescent="0.25">
      <c r="A90" s="9" t="s">
        <v>256</v>
      </c>
      <c r="B90" s="9" t="s">
        <v>369</v>
      </c>
      <c r="C90" s="9" t="s">
        <v>370</v>
      </c>
      <c r="D90" s="9">
        <v>29</v>
      </c>
      <c r="E90" s="9" t="s">
        <v>46</v>
      </c>
      <c r="F90" s="9" t="s">
        <v>371</v>
      </c>
      <c r="G90" s="9" t="s">
        <v>372</v>
      </c>
      <c r="H90" s="10">
        <v>0</v>
      </c>
      <c r="I90" s="10">
        <v>0</v>
      </c>
      <c r="J90" s="10">
        <v>75000</v>
      </c>
      <c r="K90" s="10">
        <v>61080</v>
      </c>
      <c r="L90" s="10">
        <v>110000</v>
      </c>
      <c r="M90" s="10">
        <v>20960</v>
      </c>
      <c r="N90" s="10">
        <v>150000</v>
      </c>
      <c r="O90" s="10">
        <v>7253</v>
      </c>
      <c r="P90" s="10">
        <v>200000</v>
      </c>
      <c r="Q90" s="10">
        <v>0</v>
      </c>
      <c r="R90" s="10">
        <v>0</v>
      </c>
      <c r="S90" s="10">
        <v>0</v>
      </c>
      <c r="T90" s="10">
        <v>445707</v>
      </c>
      <c r="U90" s="11">
        <v>5.9915110926948358</v>
      </c>
      <c r="V90" s="10">
        <v>535000</v>
      </c>
      <c r="W90" s="10">
        <v>89293</v>
      </c>
    </row>
    <row r="91" spans="1:23" x14ac:dyDescent="0.25">
      <c r="A91" s="9" t="s">
        <v>256</v>
      </c>
      <c r="B91" s="9" t="s">
        <v>369</v>
      </c>
      <c r="C91" s="9" t="s">
        <v>373</v>
      </c>
      <c r="D91" s="9">
        <v>26</v>
      </c>
      <c r="E91" s="9" t="s">
        <v>374</v>
      </c>
      <c r="F91" s="9" t="s">
        <v>275</v>
      </c>
      <c r="G91" s="9" t="s">
        <v>375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83231.707317073175</v>
      </c>
      <c r="O91" s="10">
        <v>423520</v>
      </c>
      <c r="P91" s="10">
        <v>206707.31707317074</v>
      </c>
      <c r="Q91" s="10">
        <v>179990</v>
      </c>
      <c r="R91" s="10">
        <v>775000</v>
      </c>
      <c r="S91" s="10">
        <v>621849</v>
      </c>
      <c r="T91" s="10">
        <v>-160419.97560975607</v>
      </c>
      <c r="U91" s="11">
        <v>0.86908328448254257</v>
      </c>
      <c r="V91" s="10">
        <v>1064939.0243902439</v>
      </c>
      <c r="W91" s="10">
        <v>1225359</v>
      </c>
    </row>
    <row r="92" spans="1:23" x14ac:dyDescent="0.25">
      <c r="A92" s="9" t="s">
        <v>256</v>
      </c>
      <c r="B92" s="9" t="s">
        <v>369</v>
      </c>
      <c r="C92" s="9" t="s">
        <v>376</v>
      </c>
      <c r="D92" s="9">
        <v>31</v>
      </c>
      <c r="E92" s="9" t="s">
        <v>377</v>
      </c>
      <c r="F92" s="9" t="s">
        <v>378</v>
      </c>
      <c r="G92" s="9" t="s">
        <v>379</v>
      </c>
      <c r="H92" s="10">
        <v>75000</v>
      </c>
      <c r="I92" s="10">
        <v>214480</v>
      </c>
      <c r="J92" s="10">
        <v>0</v>
      </c>
      <c r="K92" s="10">
        <v>0</v>
      </c>
      <c r="L92" s="10">
        <v>0</v>
      </c>
      <c r="M92" s="10">
        <v>0</v>
      </c>
      <c r="N92" s="10">
        <v>150000</v>
      </c>
      <c r="O92" s="10">
        <v>169710</v>
      </c>
      <c r="P92" s="10">
        <v>0</v>
      </c>
      <c r="Q92" s="10">
        <v>0</v>
      </c>
      <c r="R92" s="10">
        <v>0</v>
      </c>
      <c r="S92" s="10">
        <v>0</v>
      </c>
      <c r="T92" s="10">
        <v>-159190</v>
      </c>
      <c r="U92" s="11">
        <v>0.58564772638538221</v>
      </c>
      <c r="V92" s="10">
        <v>225000</v>
      </c>
      <c r="W92" s="10">
        <v>384190</v>
      </c>
    </row>
    <row r="93" spans="1:23" x14ac:dyDescent="0.25">
      <c r="A93" s="9" t="s">
        <v>256</v>
      </c>
      <c r="B93" s="9" t="s">
        <v>369</v>
      </c>
      <c r="C93" s="9" t="s">
        <v>380</v>
      </c>
      <c r="D93" s="9">
        <v>38</v>
      </c>
      <c r="E93" s="9" t="s">
        <v>381</v>
      </c>
      <c r="F93" s="9" t="s">
        <v>382</v>
      </c>
      <c r="G93" s="9" t="s">
        <v>383</v>
      </c>
      <c r="H93" s="10">
        <v>0</v>
      </c>
      <c r="I93" s="10">
        <v>0</v>
      </c>
      <c r="J93" s="10">
        <v>0</v>
      </c>
      <c r="K93" s="10">
        <v>0</v>
      </c>
      <c r="L93" s="10">
        <v>700000</v>
      </c>
      <c r="M93" s="10">
        <v>3400</v>
      </c>
      <c r="N93" s="10">
        <v>500000</v>
      </c>
      <c r="O93" s="10">
        <v>477991</v>
      </c>
      <c r="P93" s="10">
        <v>400000</v>
      </c>
      <c r="Q93" s="10">
        <v>210927</v>
      </c>
      <c r="R93" s="10">
        <v>0</v>
      </c>
      <c r="S93" s="10">
        <v>0</v>
      </c>
      <c r="T93" s="10">
        <v>907682</v>
      </c>
      <c r="U93" s="11">
        <v>2.311076701746885</v>
      </c>
      <c r="V93" s="10">
        <v>1600000</v>
      </c>
      <c r="W93" s="10">
        <v>692318</v>
      </c>
    </row>
    <row r="94" spans="1:23" x14ac:dyDescent="0.25">
      <c r="A94" s="9" t="s">
        <v>256</v>
      </c>
      <c r="B94" s="9" t="s">
        <v>369</v>
      </c>
      <c r="C94" s="9" t="s">
        <v>384</v>
      </c>
      <c r="D94" s="9">
        <v>24</v>
      </c>
      <c r="E94" s="9" t="s">
        <v>385</v>
      </c>
      <c r="F94" s="9" t="s">
        <v>386</v>
      </c>
      <c r="G94" s="9" t="s">
        <v>387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120000</v>
      </c>
      <c r="S94" s="10">
        <v>411929</v>
      </c>
      <c r="T94" s="10">
        <v>-291929</v>
      </c>
      <c r="U94" s="11">
        <v>0.29131233780578691</v>
      </c>
      <c r="V94" s="10">
        <v>120000</v>
      </c>
      <c r="W94" s="10">
        <v>411929</v>
      </c>
    </row>
    <row r="95" spans="1:23" x14ac:dyDescent="0.25">
      <c r="A95" s="9" t="s">
        <v>256</v>
      </c>
      <c r="B95" s="9" t="s">
        <v>369</v>
      </c>
      <c r="C95" s="9" t="s">
        <v>388</v>
      </c>
      <c r="D95" s="9">
        <v>25</v>
      </c>
      <c r="E95" s="9" t="s">
        <v>389</v>
      </c>
      <c r="F95" s="9" t="s">
        <v>390</v>
      </c>
      <c r="G95" s="9" t="s">
        <v>391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825000</v>
      </c>
      <c r="Q95" s="10">
        <v>7075649</v>
      </c>
      <c r="R95" s="10">
        <v>3275000</v>
      </c>
      <c r="S95" s="10">
        <v>5592990</v>
      </c>
      <c r="T95" s="10">
        <v>-8568639</v>
      </c>
      <c r="U95" s="11">
        <v>0.32363381733428509</v>
      </c>
      <c r="V95" s="10">
        <v>4100000</v>
      </c>
      <c r="W95" s="10">
        <v>12668639</v>
      </c>
    </row>
    <row r="96" spans="1:23" x14ac:dyDescent="0.25">
      <c r="A96" s="9" t="s">
        <v>256</v>
      </c>
      <c r="B96" s="9" t="s">
        <v>369</v>
      </c>
      <c r="C96" s="9" t="s">
        <v>392</v>
      </c>
      <c r="D96" s="9">
        <v>25</v>
      </c>
      <c r="E96" s="9" t="s">
        <v>308</v>
      </c>
      <c r="F96" s="9" t="s">
        <v>393</v>
      </c>
      <c r="G96" s="9" t="s">
        <v>394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87500</v>
      </c>
      <c r="Q96" s="10">
        <v>132896</v>
      </c>
      <c r="R96" s="10">
        <v>96951.219512195123</v>
      </c>
      <c r="S96" s="10">
        <v>-56652</v>
      </c>
      <c r="T96" s="10">
        <v>108207.21951219512</v>
      </c>
      <c r="U96" s="11">
        <v>2.4192227521142007</v>
      </c>
      <c r="V96" s="10">
        <v>184451.21951219512</v>
      </c>
      <c r="W96" s="10">
        <v>76244</v>
      </c>
    </row>
    <row r="97" spans="1:23" x14ac:dyDescent="0.25">
      <c r="A97" s="9" t="s">
        <v>256</v>
      </c>
      <c r="B97" s="9" t="s">
        <v>369</v>
      </c>
      <c r="C97" s="9" t="s">
        <v>395</v>
      </c>
      <c r="D97" s="9">
        <v>28</v>
      </c>
      <c r="E97" s="9" t="s">
        <v>396</v>
      </c>
      <c r="F97" s="9" t="s">
        <v>397</v>
      </c>
      <c r="G97" s="9" t="s">
        <v>398</v>
      </c>
      <c r="H97" s="10">
        <v>0</v>
      </c>
      <c r="I97" s="10">
        <v>0</v>
      </c>
      <c r="J97" s="10">
        <v>0</v>
      </c>
      <c r="K97" s="10">
        <v>0</v>
      </c>
      <c r="L97" s="10">
        <v>1475000</v>
      </c>
      <c r="M97" s="10">
        <v>1340312</v>
      </c>
      <c r="N97" s="10">
        <v>2800000</v>
      </c>
      <c r="O97" s="10">
        <v>804619</v>
      </c>
      <c r="P97" s="10">
        <v>4125000</v>
      </c>
      <c r="Q97" s="10">
        <v>4480</v>
      </c>
      <c r="R97" s="10">
        <v>2200000</v>
      </c>
      <c r="S97" s="10">
        <v>2465523</v>
      </c>
      <c r="T97" s="10">
        <v>5985066</v>
      </c>
      <c r="U97" s="11">
        <v>2.2968909197834684</v>
      </c>
      <c r="V97" s="10">
        <v>10600000</v>
      </c>
      <c r="W97" s="10">
        <v>4614934</v>
      </c>
    </row>
    <row r="98" spans="1:23" x14ac:dyDescent="0.25">
      <c r="A98" s="9" t="s">
        <v>256</v>
      </c>
      <c r="B98" s="9" t="s">
        <v>369</v>
      </c>
      <c r="C98" s="9" t="s">
        <v>399</v>
      </c>
      <c r="D98" s="9">
        <v>26</v>
      </c>
      <c r="E98" s="9" t="s">
        <v>400</v>
      </c>
      <c r="F98" s="9" t="s">
        <v>401</v>
      </c>
      <c r="G98" s="9" t="s">
        <v>402</v>
      </c>
      <c r="H98" s="10">
        <v>0</v>
      </c>
      <c r="I98" s="10">
        <v>0</v>
      </c>
      <c r="J98" s="10">
        <v>2600000</v>
      </c>
      <c r="K98" s="10">
        <v>4255828</v>
      </c>
      <c r="L98" s="10">
        <v>3300000</v>
      </c>
      <c r="M98" s="10">
        <v>4836988</v>
      </c>
      <c r="N98" s="10">
        <v>5300000</v>
      </c>
      <c r="O98" s="10">
        <v>1406841</v>
      </c>
      <c r="P98" s="10">
        <v>4000000</v>
      </c>
      <c r="Q98" s="10">
        <v>4031294</v>
      </c>
      <c r="R98" s="10">
        <v>5400000</v>
      </c>
      <c r="S98" s="10">
        <v>4264081</v>
      </c>
      <c r="T98" s="10">
        <v>1804968</v>
      </c>
      <c r="U98" s="11">
        <v>1.0960343137484416</v>
      </c>
      <c r="V98" s="10">
        <v>20600000</v>
      </c>
      <c r="W98" s="10">
        <v>18795032</v>
      </c>
    </row>
    <row r="99" spans="1:23" x14ac:dyDescent="0.25">
      <c r="A99" s="9" t="s">
        <v>256</v>
      </c>
      <c r="B99" s="9" t="s">
        <v>369</v>
      </c>
      <c r="C99" s="9" t="s">
        <v>403</v>
      </c>
      <c r="D99" s="9">
        <v>29</v>
      </c>
      <c r="E99" s="9" t="s">
        <v>404</v>
      </c>
      <c r="F99" s="9" t="s">
        <v>405</v>
      </c>
      <c r="G99" s="9" t="s">
        <v>406</v>
      </c>
      <c r="H99" s="10">
        <v>9000000</v>
      </c>
      <c r="I99" s="10">
        <v>11698800</v>
      </c>
      <c r="J99" s="10">
        <v>9000000</v>
      </c>
      <c r="K99" s="10">
        <v>12049558</v>
      </c>
      <c r="L99" s="10">
        <v>9000000</v>
      </c>
      <c r="M99" s="10">
        <v>11169054</v>
      </c>
      <c r="N99" s="10">
        <v>8000000</v>
      </c>
      <c r="O99" s="10">
        <v>17011688</v>
      </c>
      <c r="P99" s="10">
        <v>8000000</v>
      </c>
      <c r="Q99" s="10">
        <v>18693581</v>
      </c>
      <c r="R99" s="10">
        <v>8000000</v>
      </c>
      <c r="S99" s="10">
        <v>15778849</v>
      </c>
      <c r="T99" s="10">
        <v>-35401530</v>
      </c>
      <c r="U99" s="11">
        <v>0.59026732512722868</v>
      </c>
      <c r="V99" s="10">
        <v>51000000</v>
      </c>
      <c r="W99" s="10">
        <v>86401530</v>
      </c>
    </row>
    <row r="100" spans="1:23" x14ac:dyDescent="0.25">
      <c r="A100" s="9" t="s">
        <v>256</v>
      </c>
      <c r="B100" s="9" t="s">
        <v>369</v>
      </c>
      <c r="C100" s="9" t="s">
        <v>407</v>
      </c>
      <c r="D100" s="9">
        <v>31</v>
      </c>
      <c r="E100" s="9" t="s">
        <v>50</v>
      </c>
      <c r="F100" s="9" t="s">
        <v>149</v>
      </c>
      <c r="G100" s="9" t="s">
        <v>408</v>
      </c>
      <c r="H100" s="10">
        <v>2800000</v>
      </c>
      <c r="I100" s="10">
        <v>1868416</v>
      </c>
      <c r="J100" s="10">
        <v>1500000</v>
      </c>
      <c r="K100" s="10">
        <v>2313688</v>
      </c>
      <c r="L100" s="10">
        <v>950000</v>
      </c>
      <c r="M100" s="10">
        <v>472759</v>
      </c>
      <c r="N100" s="10">
        <v>750000</v>
      </c>
      <c r="O100" s="10">
        <v>1983824</v>
      </c>
      <c r="P100" s="10">
        <v>800000</v>
      </c>
      <c r="Q100" s="10">
        <v>1442621</v>
      </c>
      <c r="R100" s="10">
        <v>900000</v>
      </c>
      <c r="S100" s="10">
        <v>2609288</v>
      </c>
      <c r="T100" s="10">
        <v>-2990596</v>
      </c>
      <c r="U100" s="11">
        <v>0.72025918854290261</v>
      </c>
      <c r="V100" s="10">
        <v>7700000</v>
      </c>
      <c r="W100" s="10">
        <v>10690596</v>
      </c>
    </row>
    <row r="101" spans="1:23" x14ac:dyDescent="0.25">
      <c r="A101" s="9" t="s">
        <v>256</v>
      </c>
      <c r="B101" s="9" t="s">
        <v>369</v>
      </c>
      <c r="C101" s="9" t="s">
        <v>409</v>
      </c>
      <c r="D101" s="9">
        <v>28</v>
      </c>
      <c r="E101" s="9" t="s">
        <v>410</v>
      </c>
      <c r="F101" s="9" t="s">
        <v>411</v>
      </c>
      <c r="G101" s="9" t="s">
        <v>412</v>
      </c>
      <c r="H101" s="10">
        <v>0</v>
      </c>
      <c r="I101" s="10">
        <v>0</v>
      </c>
      <c r="J101" s="10">
        <v>0</v>
      </c>
      <c r="K101" s="10">
        <v>0</v>
      </c>
      <c r="L101" s="10">
        <v>453048.78048780491</v>
      </c>
      <c r="M101" s="10">
        <v>1787774</v>
      </c>
      <c r="N101" s="10">
        <v>750000</v>
      </c>
      <c r="O101" s="10">
        <v>3200832</v>
      </c>
      <c r="P101" s="10">
        <v>2600000</v>
      </c>
      <c r="Q101" s="10">
        <v>564094</v>
      </c>
      <c r="R101" s="10">
        <v>2900000</v>
      </c>
      <c r="S101" s="10">
        <v>2037048</v>
      </c>
      <c r="T101" s="10">
        <v>-886699.21951219533</v>
      </c>
      <c r="U101" s="11">
        <v>0.88317145450518308</v>
      </c>
      <c r="V101" s="10">
        <v>6703048.7804878047</v>
      </c>
      <c r="W101" s="10">
        <v>7589748</v>
      </c>
    </row>
    <row r="102" spans="1:23" x14ac:dyDescent="0.25">
      <c r="A102" s="9" t="s">
        <v>256</v>
      </c>
      <c r="B102" s="9" t="s">
        <v>369</v>
      </c>
      <c r="C102" s="9" t="s">
        <v>413</v>
      </c>
      <c r="D102" s="9">
        <v>23</v>
      </c>
      <c r="E102" s="9" t="s">
        <v>410</v>
      </c>
      <c r="F102" s="9" t="s">
        <v>414</v>
      </c>
      <c r="G102" s="9" t="s">
        <v>415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1800000</v>
      </c>
      <c r="Q102" s="10">
        <v>5710437</v>
      </c>
      <c r="R102" s="10">
        <v>2400000</v>
      </c>
      <c r="S102" s="10">
        <v>2713810</v>
      </c>
      <c r="T102" s="10">
        <v>-4224247</v>
      </c>
      <c r="U102" s="11">
        <v>0.49856088027808304</v>
      </c>
      <c r="V102" s="10">
        <v>4200000</v>
      </c>
      <c r="W102" s="10">
        <v>8424247</v>
      </c>
    </row>
    <row r="103" spans="1:23" x14ac:dyDescent="0.25">
      <c r="A103" s="9" t="s">
        <v>256</v>
      </c>
      <c r="B103" s="9" t="s">
        <v>369</v>
      </c>
      <c r="C103" s="9" t="s">
        <v>416</v>
      </c>
      <c r="D103" s="9">
        <v>26</v>
      </c>
      <c r="E103" s="9" t="s">
        <v>417</v>
      </c>
      <c r="F103" s="9" t="s">
        <v>418</v>
      </c>
      <c r="G103" s="9" t="s">
        <v>419</v>
      </c>
      <c r="H103" s="10">
        <v>0</v>
      </c>
      <c r="I103" s="10">
        <v>0</v>
      </c>
      <c r="J103" s="10">
        <v>6000000</v>
      </c>
      <c r="K103" s="10">
        <v>6635727</v>
      </c>
      <c r="L103" s="10">
        <v>7500000</v>
      </c>
      <c r="M103" s="10">
        <v>1224432</v>
      </c>
      <c r="N103" s="10">
        <v>7500000</v>
      </c>
      <c r="O103" s="10">
        <v>5096519</v>
      </c>
      <c r="P103" s="10">
        <v>7500000</v>
      </c>
      <c r="Q103" s="10">
        <v>4200369</v>
      </c>
      <c r="R103" s="10">
        <v>9100000</v>
      </c>
      <c r="S103" s="10">
        <v>675558</v>
      </c>
      <c r="T103" s="10">
        <v>19767395</v>
      </c>
      <c r="U103" s="11">
        <v>2.1084973283488306</v>
      </c>
      <c r="V103" s="10">
        <v>37600000</v>
      </c>
      <c r="W103" s="10">
        <v>17832605</v>
      </c>
    </row>
    <row r="104" spans="1:23" x14ac:dyDescent="0.25">
      <c r="A104" s="9" t="s">
        <v>256</v>
      </c>
      <c r="B104" s="9" t="s">
        <v>369</v>
      </c>
      <c r="C104" s="9" t="s">
        <v>420</v>
      </c>
      <c r="D104" s="9">
        <v>28</v>
      </c>
      <c r="E104" s="9" t="s">
        <v>421</v>
      </c>
      <c r="F104" s="9" t="s">
        <v>422</v>
      </c>
      <c r="G104" s="9" t="s">
        <v>423</v>
      </c>
      <c r="H104" s="10">
        <v>0</v>
      </c>
      <c r="I104" s="10">
        <v>0</v>
      </c>
      <c r="J104" s="10">
        <v>12000000</v>
      </c>
      <c r="K104" s="10">
        <v>7940242</v>
      </c>
      <c r="L104" s="10">
        <v>12000000</v>
      </c>
      <c r="M104" s="10">
        <v>10531323</v>
      </c>
      <c r="N104" s="10">
        <v>10000000</v>
      </c>
      <c r="O104" s="10">
        <v>13867273</v>
      </c>
      <c r="P104" s="10">
        <v>6000000</v>
      </c>
      <c r="Q104" s="10">
        <v>13651112</v>
      </c>
      <c r="R104" s="10">
        <v>9500000</v>
      </c>
      <c r="S104" s="10">
        <v>13243720</v>
      </c>
      <c r="T104" s="10">
        <v>-9733670</v>
      </c>
      <c r="U104" s="11">
        <v>0.83567335942547538</v>
      </c>
      <c r="V104" s="10">
        <v>49500000</v>
      </c>
      <c r="W104" s="10">
        <v>59233670</v>
      </c>
    </row>
    <row r="105" spans="1:23" x14ac:dyDescent="0.25">
      <c r="A105" s="9" t="s">
        <v>256</v>
      </c>
      <c r="B105" s="9" t="s">
        <v>369</v>
      </c>
      <c r="C105" s="9" t="s">
        <v>424</v>
      </c>
      <c r="D105" s="9">
        <v>30</v>
      </c>
      <c r="E105" s="9" t="s">
        <v>425</v>
      </c>
      <c r="F105" s="9" t="s">
        <v>426</v>
      </c>
      <c r="G105" s="9" t="s">
        <v>427</v>
      </c>
      <c r="H105" s="10">
        <v>5400000</v>
      </c>
      <c r="I105" s="10">
        <v>4327582</v>
      </c>
      <c r="J105" s="10">
        <v>5400000</v>
      </c>
      <c r="K105" s="10">
        <v>3714602</v>
      </c>
      <c r="L105" s="10">
        <v>5400000</v>
      </c>
      <c r="M105" s="10">
        <v>1810264</v>
      </c>
      <c r="N105" s="10">
        <v>5400000</v>
      </c>
      <c r="O105" s="10">
        <v>2086818</v>
      </c>
      <c r="P105" s="10">
        <v>4000000</v>
      </c>
      <c r="Q105" s="10">
        <v>3013017</v>
      </c>
      <c r="R105" s="10">
        <v>5500000</v>
      </c>
      <c r="S105" s="10">
        <v>856774</v>
      </c>
      <c r="T105" s="10">
        <v>15290943</v>
      </c>
      <c r="U105" s="11">
        <v>1.9672267612166874</v>
      </c>
      <c r="V105" s="10">
        <v>31100000</v>
      </c>
      <c r="W105" s="10">
        <v>15809057</v>
      </c>
    </row>
    <row r="106" spans="1:23" x14ac:dyDescent="0.25">
      <c r="A106" s="9" t="s">
        <v>428</v>
      </c>
      <c r="B106" s="9" t="s">
        <v>429</v>
      </c>
      <c r="C106" s="9" t="s">
        <v>430</v>
      </c>
      <c r="D106" s="9">
        <v>33</v>
      </c>
      <c r="E106" s="9" t="s">
        <v>431</v>
      </c>
      <c r="F106" s="9" t="s">
        <v>432</v>
      </c>
      <c r="G106" s="9" t="s">
        <v>433</v>
      </c>
      <c r="H106" s="10">
        <v>5750000</v>
      </c>
      <c r="I106" s="10">
        <v>8501881</v>
      </c>
      <c r="J106" s="10">
        <v>6000000</v>
      </c>
      <c r="K106" s="10">
        <v>4451717</v>
      </c>
      <c r="L106" s="10">
        <v>3750000</v>
      </c>
      <c r="M106" s="10">
        <v>6615600</v>
      </c>
      <c r="N106" s="10">
        <v>4000000</v>
      </c>
      <c r="O106" s="10">
        <v>7346129</v>
      </c>
      <c r="P106" s="10">
        <v>4500000</v>
      </c>
      <c r="Q106" s="10">
        <v>7842689</v>
      </c>
      <c r="R106" s="10">
        <v>5000000</v>
      </c>
      <c r="S106" s="10">
        <v>2040976</v>
      </c>
      <c r="T106" s="10">
        <v>-7798992</v>
      </c>
      <c r="U106" s="11">
        <v>0.78806506439089419</v>
      </c>
      <c r="V106" s="10">
        <v>29000000</v>
      </c>
      <c r="W106" s="10">
        <v>36798992</v>
      </c>
    </row>
    <row r="107" spans="1:23" x14ac:dyDescent="0.25">
      <c r="A107" s="9" t="s">
        <v>428</v>
      </c>
      <c r="B107" s="9" t="s">
        <v>429</v>
      </c>
      <c r="C107" s="9" t="s">
        <v>434</v>
      </c>
      <c r="D107" s="9">
        <v>35</v>
      </c>
      <c r="E107" s="9" t="s">
        <v>435</v>
      </c>
      <c r="F107" s="9" t="s">
        <v>436</v>
      </c>
      <c r="G107" s="9" t="s">
        <v>437</v>
      </c>
      <c r="H107" s="10">
        <v>13000000</v>
      </c>
      <c r="I107" s="10">
        <v>7255957</v>
      </c>
      <c r="J107" s="10">
        <v>13000000</v>
      </c>
      <c r="K107" s="10">
        <v>5917032</v>
      </c>
      <c r="L107" s="10">
        <v>9000000</v>
      </c>
      <c r="M107" s="10">
        <v>4186079</v>
      </c>
      <c r="N107" s="10">
        <v>8500000</v>
      </c>
      <c r="O107" s="10">
        <v>2912774</v>
      </c>
      <c r="P107" s="10">
        <v>6500000</v>
      </c>
      <c r="Q107" s="10">
        <v>11758208</v>
      </c>
      <c r="R107" s="10">
        <v>6500000</v>
      </c>
      <c r="S107" s="10">
        <v>9164593</v>
      </c>
      <c r="T107" s="10">
        <v>15305357</v>
      </c>
      <c r="U107" s="11">
        <v>1.371537556473059</v>
      </c>
      <c r="V107" s="10">
        <v>56500000</v>
      </c>
      <c r="W107" s="10">
        <v>41194643</v>
      </c>
    </row>
    <row r="108" spans="1:23" x14ac:dyDescent="0.25">
      <c r="A108" s="9" t="s">
        <v>256</v>
      </c>
      <c r="B108" s="9" t="s">
        <v>438</v>
      </c>
      <c r="C108" s="9" t="s">
        <v>439</v>
      </c>
      <c r="D108" s="9">
        <v>30</v>
      </c>
      <c r="E108" s="9" t="s">
        <v>26</v>
      </c>
      <c r="F108" s="9" t="s">
        <v>440</v>
      </c>
      <c r="G108" s="9" t="s">
        <v>441</v>
      </c>
      <c r="H108" s="10">
        <v>0</v>
      </c>
      <c r="I108" s="10">
        <v>0</v>
      </c>
      <c r="J108" s="10">
        <v>400000</v>
      </c>
      <c r="K108" s="10">
        <v>91463</v>
      </c>
      <c r="L108" s="10">
        <v>400000</v>
      </c>
      <c r="M108" s="10">
        <v>25360</v>
      </c>
      <c r="N108" s="10">
        <v>400000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1083177</v>
      </c>
      <c r="U108" s="11">
        <v>10.271949872884621</v>
      </c>
      <c r="V108" s="10">
        <v>1200000</v>
      </c>
      <c r="W108" s="10">
        <v>116823</v>
      </c>
    </row>
    <row r="109" spans="1:23" x14ac:dyDescent="0.25">
      <c r="A109" s="9" t="s">
        <v>256</v>
      </c>
      <c r="B109" s="9" t="s">
        <v>438</v>
      </c>
      <c r="C109" s="9" t="s">
        <v>442</v>
      </c>
      <c r="D109" s="9">
        <v>32</v>
      </c>
      <c r="E109" s="9" t="s">
        <v>262</v>
      </c>
      <c r="F109" s="9" t="s">
        <v>443</v>
      </c>
      <c r="G109" s="9" t="s">
        <v>444</v>
      </c>
      <c r="H109" s="10">
        <v>4300000</v>
      </c>
      <c r="I109" s="10">
        <v>2760489</v>
      </c>
      <c r="J109" s="10">
        <v>5000000</v>
      </c>
      <c r="K109" s="10">
        <v>292670</v>
      </c>
      <c r="L109" s="10">
        <v>5250000</v>
      </c>
      <c r="M109" s="10">
        <v>2234134</v>
      </c>
      <c r="N109" s="10">
        <v>900000</v>
      </c>
      <c r="O109" s="10">
        <v>1107018</v>
      </c>
      <c r="P109" s="10">
        <v>900000</v>
      </c>
      <c r="Q109" s="10">
        <v>3376926</v>
      </c>
      <c r="R109" s="10">
        <v>2100000</v>
      </c>
      <c r="S109" s="10">
        <v>4013850</v>
      </c>
      <c r="T109" s="10">
        <v>4664913</v>
      </c>
      <c r="U109" s="11">
        <v>1.3384028697098538</v>
      </c>
      <c r="V109" s="10">
        <v>18450000</v>
      </c>
      <c r="W109" s="10">
        <v>13785087</v>
      </c>
    </row>
    <row r="110" spans="1:23" x14ac:dyDescent="0.25">
      <c r="A110" s="9" t="s">
        <v>256</v>
      </c>
      <c r="B110" s="9" t="s">
        <v>438</v>
      </c>
      <c r="C110" s="9" t="s">
        <v>445</v>
      </c>
      <c r="D110" s="9">
        <v>30</v>
      </c>
      <c r="E110" s="9" t="s">
        <v>446</v>
      </c>
      <c r="F110" s="9" t="s">
        <v>447</v>
      </c>
      <c r="G110" s="9" t="s">
        <v>448</v>
      </c>
      <c r="H110" s="10">
        <v>539024.39024390245</v>
      </c>
      <c r="I110" s="10">
        <v>1974068</v>
      </c>
      <c r="J110" s="10">
        <v>750000</v>
      </c>
      <c r="K110" s="10">
        <v>1291197</v>
      </c>
      <c r="L110" s="10">
        <v>750000</v>
      </c>
      <c r="M110" s="10">
        <v>2503841</v>
      </c>
      <c r="N110" s="10">
        <v>2000000</v>
      </c>
      <c r="O110" s="10">
        <v>3881986</v>
      </c>
      <c r="P110" s="10">
        <v>2400000</v>
      </c>
      <c r="Q110" s="10">
        <v>1216105</v>
      </c>
      <c r="R110" s="10">
        <v>1900000</v>
      </c>
      <c r="S110" s="10">
        <v>2458429</v>
      </c>
      <c r="T110" s="10">
        <v>-4986601.6097560972</v>
      </c>
      <c r="U110" s="11">
        <v>0.62578856634907076</v>
      </c>
      <c r="V110" s="10">
        <v>8339024.3902439028</v>
      </c>
      <c r="W110" s="10">
        <v>13325626</v>
      </c>
    </row>
    <row r="111" spans="1:23" x14ac:dyDescent="0.25">
      <c r="A111" s="9" t="s">
        <v>256</v>
      </c>
      <c r="B111" s="9" t="s">
        <v>438</v>
      </c>
      <c r="C111" s="9" t="s">
        <v>237</v>
      </c>
      <c r="D111" s="9">
        <v>27</v>
      </c>
      <c r="E111" s="9" t="s">
        <v>449</v>
      </c>
      <c r="F111" s="9" t="s">
        <v>450</v>
      </c>
      <c r="G111" s="9" t="s">
        <v>451</v>
      </c>
      <c r="H111" s="10">
        <v>0</v>
      </c>
      <c r="I111" s="10">
        <v>0</v>
      </c>
      <c r="J111" s="10">
        <v>4000000</v>
      </c>
      <c r="K111" s="10">
        <v>6347586</v>
      </c>
      <c r="L111" s="10">
        <v>6125000</v>
      </c>
      <c r="M111" s="10">
        <v>5352938</v>
      </c>
      <c r="N111" s="10">
        <v>7500000</v>
      </c>
      <c r="O111" s="10">
        <v>4798640</v>
      </c>
      <c r="P111" s="10">
        <v>6650000</v>
      </c>
      <c r="Q111" s="10">
        <v>4194765</v>
      </c>
      <c r="R111" s="10">
        <v>6650000</v>
      </c>
      <c r="S111" s="10">
        <v>12612189</v>
      </c>
      <c r="T111" s="10">
        <v>-2381118</v>
      </c>
      <c r="U111" s="11">
        <v>0.9285080897149286</v>
      </c>
      <c r="V111" s="10">
        <v>30925000</v>
      </c>
      <c r="W111" s="10">
        <v>33306118</v>
      </c>
    </row>
    <row r="112" spans="1:23" x14ac:dyDescent="0.25">
      <c r="A112" s="9" t="s">
        <v>256</v>
      </c>
      <c r="B112" s="9" t="s">
        <v>438</v>
      </c>
      <c r="C112" s="9" t="s">
        <v>452</v>
      </c>
      <c r="D112" s="9">
        <v>27</v>
      </c>
      <c r="E112" s="9" t="s">
        <v>453</v>
      </c>
      <c r="F112" s="9" t="s">
        <v>454</v>
      </c>
      <c r="G112" s="9" t="s">
        <v>455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90000</v>
      </c>
      <c r="Q112" s="10">
        <v>283820</v>
      </c>
      <c r="R112" s="10">
        <v>0</v>
      </c>
      <c r="S112" s="10">
        <v>0</v>
      </c>
      <c r="T112" s="10">
        <v>-193820</v>
      </c>
      <c r="U112" s="11">
        <v>0.31710238883799591</v>
      </c>
      <c r="V112" s="10">
        <v>90000</v>
      </c>
      <c r="W112" s="10">
        <v>283820</v>
      </c>
    </row>
    <row r="113" spans="1:23" x14ac:dyDescent="0.25">
      <c r="A113" s="9" t="s">
        <v>256</v>
      </c>
      <c r="B113" s="9" t="s">
        <v>438</v>
      </c>
      <c r="C113" s="9" t="s">
        <v>456</v>
      </c>
      <c r="D113" s="9">
        <v>31</v>
      </c>
      <c r="E113" s="9" t="s">
        <v>457</v>
      </c>
      <c r="F113" s="9" t="s">
        <v>458</v>
      </c>
      <c r="G113" s="9" t="s">
        <v>459</v>
      </c>
      <c r="H113" s="10">
        <v>800000</v>
      </c>
      <c r="I113" s="10">
        <v>1995793</v>
      </c>
      <c r="J113" s="10">
        <v>800000</v>
      </c>
      <c r="K113" s="10">
        <v>2023833</v>
      </c>
      <c r="L113" s="10">
        <v>700000</v>
      </c>
      <c r="M113" s="10">
        <v>1186459</v>
      </c>
      <c r="N113" s="10">
        <v>750000</v>
      </c>
      <c r="O113" s="10">
        <v>3146691</v>
      </c>
      <c r="P113" s="10">
        <v>1500000</v>
      </c>
      <c r="Q113" s="10">
        <v>1511323</v>
      </c>
      <c r="R113" s="10">
        <v>2000000</v>
      </c>
      <c r="S113" s="10">
        <v>1033618</v>
      </c>
      <c r="T113" s="10">
        <v>-4347717</v>
      </c>
      <c r="U113" s="11">
        <v>0.60104331944020939</v>
      </c>
      <c r="V113" s="10">
        <v>6550000</v>
      </c>
      <c r="W113" s="10">
        <v>10897717</v>
      </c>
    </row>
    <row r="114" spans="1:23" x14ac:dyDescent="0.25">
      <c r="A114" s="9" t="s">
        <v>256</v>
      </c>
      <c r="B114" s="9" t="s">
        <v>438</v>
      </c>
      <c r="C114" s="9" t="s">
        <v>460</v>
      </c>
      <c r="D114" s="9">
        <v>26</v>
      </c>
      <c r="E114" s="9" t="s">
        <v>358</v>
      </c>
      <c r="F114" s="9" t="s">
        <v>461</v>
      </c>
      <c r="G114" s="9" t="s">
        <v>462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2625000</v>
      </c>
      <c r="S114" s="10">
        <v>1337375</v>
      </c>
      <c r="T114" s="10">
        <v>1287625</v>
      </c>
      <c r="U114" s="11">
        <v>1.9628002617067015</v>
      </c>
      <c r="V114" s="10">
        <v>2625000</v>
      </c>
      <c r="W114" s="10">
        <v>1337375</v>
      </c>
    </row>
    <row r="115" spans="1:23" x14ac:dyDescent="0.25">
      <c r="A115" s="9" t="s">
        <v>256</v>
      </c>
      <c r="B115" s="9" t="s">
        <v>438</v>
      </c>
      <c r="C115" s="9" t="s">
        <v>463</v>
      </c>
      <c r="D115" s="9">
        <v>32</v>
      </c>
      <c r="E115" s="9" t="s">
        <v>464</v>
      </c>
      <c r="F115" s="9" t="s">
        <v>465</v>
      </c>
      <c r="G115" s="9" t="s">
        <v>466</v>
      </c>
      <c r="H115" s="10">
        <v>2250000</v>
      </c>
      <c r="I115" s="10">
        <v>1527427</v>
      </c>
      <c r="J115" s="10">
        <v>2800000</v>
      </c>
      <c r="K115" s="10">
        <v>704284</v>
      </c>
      <c r="L115" s="10">
        <v>1000000</v>
      </c>
      <c r="M115" s="10">
        <v>2346971</v>
      </c>
      <c r="N115" s="10">
        <v>2000000</v>
      </c>
      <c r="O115" s="10">
        <v>2140286</v>
      </c>
      <c r="P115" s="10">
        <v>3500000</v>
      </c>
      <c r="Q115" s="10">
        <v>3140012</v>
      </c>
      <c r="R115" s="10">
        <v>3500000</v>
      </c>
      <c r="S115" s="10">
        <v>1561636</v>
      </c>
      <c r="T115" s="10">
        <v>3629384</v>
      </c>
      <c r="U115" s="11">
        <v>1.3177923152306321</v>
      </c>
      <c r="V115" s="10">
        <v>15050000</v>
      </c>
      <c r="W115" s="10">
        <v>11420616</v>
      </c>
    </row>
    <row r="116" spans="1:23" x14ac:dyDescent="0.25">
      <c r="A116" s="9" t="s">
        <v>256</v>
      </c>
      <c r="B116" s="9" t="s">
        <v>438</v>
      </c>
      <c r="C116" s="9" t="s">
        <v>467</v>
      </c>
      <c r="D116" s="9">
        <v>28</v>
      </c>
      <c r="E116" s="9" t="s">
        <v>468</v>
      </c>
      <c r="F116" s="9" t="s">
        <v>469</v>
      </c>
      <c r="G116" s="9" t="s">
        <v>470</v>
      </c>
      <c r="H116" s="10">
        <v>0</v>
      </c>
      <c r="I116" s="10">
        <v>0</v>
      </c>
      <c r="J116" s="10">
        <v>125000</v>
      </c>
      <c r="K116" s="10">
        <v>221800</v>
      </c>
      <c r="L116" s="10">
        <v>150000</v>
      </c>
      <c r="M116" s="10">
        <v>116720</v>
      </c>
      <c r="N116" s="10">
        <v>187500</v>
      </c>
      <c r="O116" s="10">
        <v>340920</v>
      </c>
      <c r="P116" s="10">
        <v>0</v>
      </c>
      <c r="Q116" s="10">
        <v>0</v>
      </c>
      <c r="R116" s="10">
        <v>0</v>
      </c>
      <c r="S116" s="10">
        <v>0</v>
      </c>
      <c r="T116" s="10">
        <v>-216940</v>
      </c>
      <c r="U116" s="11">
        <v>0.68070764158718944</v>
      </c>
      <c r="V116" s="10">
        <v>462500</v>
      </c>
      <c r="W116" s="10">
        <v>679440</v>
      </c>
    </row>
    <row r="117" spans="1:23" x14ac:dyDescent="0.25">
      <c r="A117" s="9" t="s">
        <v>256</v>
      </c>
      <c r="B117" s="9" t="s">
        <v>438</v>
      </c>
      <c r="C117" s="9" t="s">
        <v>471</v>
      </c>
      <c r="D117" s="9">
        <v>30</v>
      </c>
      <c r="E117" s="9" t="s">
        <v>26</v>
      </c>
      <c r="F117" s="9" t="s">
        <v>472</v>
      </c>
      <c r="G117" s="9" t="s">
        <v>473</v>
      </c>
      <c r="H117" s="10">
        <v>0</v>
      </c>
      <c r="I117" s="10">
        <v>0</v>
      </c>
      <c r="J117" s="10">
        <v>7000000</v>
      </c>
      <c r="K117" s="10">
        <v>6097746</v>
      </c>
      <c r="L117" s="10">
        <v>5000000</v>
      </c>
      <c r="M117" s="10">
        <v>6287060</v>
      </c>
      <c r="N117" s="10">
        <v>7000000</v>
      </c>
      <c r="O117" s="10">
        <v>11859148</v>
      </c>
      <c r="P117" s="10">
        <v>5000000</v>
      </c>
      <c r="Q117" s="10">
        <v>7722613</v>
      </c>
      <c r="R117" s="10">
        <v>6000000</v>
      </c>
      <c r="S117" s="10">
        <v>9797503</v>
      </c>
      <c r="T117" s="10">
        <v>-11764070</v>
      </c>
      <c r="U117" s="11">
        <v>0.71832079584197617</v>
      </c>
      <c r="V117" s="10">
        <v>30000000</v>
      </c>
      <c r="W117" s="10">
        <v>41764070</v>
      </c>
    </row>
    <row r="118" spans="1:23" x14ac:dyDescent="0.25">
      <c r="A118" s="9" t="s">
        <v>256</v>
      </c>
      <c r="B118" s="9" t="s">
        <v>438</v>
      </c>
      <c r="C118" s="9" t="s">
        <v>474</v>
      </c>
      <c r="D118" s="9">
        <v>34</v>
      </c>
      <c r="E118" s="9" t="s">
        <v>262</v>
      </c>
      <c r="F118" s="9" t="s">
        <v>475</v>
      </c>
      <c r="G118" s="9" t="s">
        <v>476</v>
      </c>
      <c r="H118" s="10">
        <v>825000</v>
      </c>
      <c r="I118" s="10">
        <v>3476696</v>
      </c>
      <c r="J118" s="10">
        <v>3000000</v>
      </c>
      <c r="K118" s="10">
        <v>2007081</v>
      </c>
      <c r="L118" s="10">
        <v>2000000</v>
      </c>
      <c r="M118" s="10">
        <v>2331369</v>
      </c>
      <c r="N118" s="10">
        <v>3000000</v>
      </c>
      <c r="O118" s="10">
        <v>5755528</v>
      </c>
      <c r="P118" s="10">
        <v>2000000</v>
      </c>
      <c r="Q118" s="10">
        <v>3951328</v>
      </c>
      <c r="R118" s="10">
        <v>5000000</v>
      </c>
      <c r="S118" s="10">
        <v>2371171</v>
      </c>
      <c r="T118" s="10">
        <v>-4068173</v>
      </c>
      <c r="U118" s="11">
        <v>0.79549903879084549</v>
      </c>
      <c r="V118" s="10">
        <v>15825000</v>
      </c>
      <c r="W118" s="10">
        <v>19893173</v>
      </c>
    </row>
    <row r="119" spans="1:23" x14ac:dyDescent="0.25">
      <c r="A119" s="9" t="s">
        <v>256</v>
      </c>
      <c r="B119" s="9" t="s">
        <v>438</v>
      </c>
      <c r="C119" s="9" t="s">
        <v>477</v>
      </c>
      <c r="D119" s="9">
        <v>34</v>
      </c>
      <c r="E119" s="9" t="s">
        <v>478</v>
      </c>
      <c r="F119" s="9" t="s">
        <v>479</v>
      </c>
      <c r="G119" s="9" t="s">
        <v>480</v>
      </c>
      <c r="H119" s="10">
        <v>1600000</v>
      </c>
      <c r="I119" s="10">
        <v>11108973</v>
      </c>
      <c r="J119" s="10">
        <v>2100000</v>
      </c>
      <c r="K119" s="10">
        <v>9165109</v>
      </c>
      <c r="L119" s="10">
        <v>3500000</v>
      </c>
      <c r="M119" s="10">
        <v>2242478</v>
      </c>
      <c r="N119" s="10">
        <v>5500000</v>
      </c>
      <c r="O119" s="10">
        <v>14528387</v>
      </c>
      <c r="P119" s="10">
        <v>6000000</v>
      </c>
      <c r="Q119" s="10">
        <v>5600183</v>
      </c>
      <c r="R119" s="10">
        <v>6000000</v>
      </c>
      <c r="S119" s="10">
        <v>1177597</v>
      </c>
      <c r="T119" s="10">
        <v>-19122727</v>
      </c>
      <c r="U119" s="11">
        <v>0.56363448125900517</v>
      </c>
      <c r="V119" s="10">
        <v>24700000</v>
      </c>
      <c r="W119" s="10">
        <v>43822727</v>
      </c>
    </row>
    <row r="120" spans="1:23" x14ac:dyDescent="0.25">
      <c r="A120" s="9" t="s">
        <v>256</v>
      </c>
      <c r="B120" s="9" t="s">
        <v>438</v>
      </c>
      <c r="C120" s="9" t="s">
        <v>481</v>
      </c>
      <c r="D120" s="9">
        <v>29</v>
      </c>
      <c r="E120" s="9" t="s">
        <v>482</v>
      </c>
      <c r="F120" s="9" t="s">
        <v>483</v>
      </c>
      <c r="G120" s="9" t="s">
        <v>484</v>
      </c>
      <c r="H120" s="10">
        <v>0</v>
      </c>
      <c r="I120" s="10">
        <v>0</v>
      </c>
      <c r="J120" s="10">
        <v>436585.36585365859</v>
      </c>
      <c r="K120" s="10">
        <v>442440</v>
      </c>
      <c r="L120" s="10">
        <v>607317.07317073178</v>
      </c>
      <c r="M120" s="10">
        <v>147542</v>
      </c>
      <c r="N120" s="10">
        <v>607317.07317073178</v>
      </c>
      <c r="O120" s="10">
        <v>991986</v>
      </c>
      <c r="P120" s="10">
        <v>662195.12195121951</v>
      </c>
      <c r="Q120" s="10">
        <v>425328</v>
      </c>
      <c r="R120" s="10">
        <v>676219.51219512196</v>
      </c>
      <c r="S120" s="10">
        <v>340718</v>
      </c>
      <c r="T120" s="10">
        <v>641620.14634146355</v>
      </c>
      <c r="U120" s="11">
        <v>1.273260783939731</v>
      </c>
      <c r="V120" s="10">
        <v>2989634.1463414636</v>
      </c>
      <c r="W120" s="10">
        <v>2348014</v>
      </c>
    </row>
    <row r="121" spans="1:23" x14ac:dyDescent="0.25">
      <c r="A121" s="9" t="s">
        <v>256</v>
      </c>
      <c r="B121" s="9" t="s">
        <v>438</v>
      </c>
      <c r="C121" s="9" t="s">
        <v>485</v>
      </c>
      <c r="D121" s="9">
        <v>31</v>
      </c>
      <c r="E121" s="9" t="s">
        <v>486</v>
      </c>
      <c r="F121" s="9" t="s">
        <v>487</v>
      </c>
      <c r="G121" s="9" t="s">
        <v>488</v>
      </c>
      <c r="H121" s="10">
        <v>750000</v>
      </c>
      <c r="I121" s="10">
        <v>513861</v>
      </c>
      <c r="J121" s="10">
        <v>750000</v>
      </c>
      <c r="K121" s="10">
        <v>223887</v>
      </c>
      <c r="L121" s="10">
        <v>750000</v>
      </c>
      <c r="M121" s="10">
        <v>21620</v>
      </c>
      <c r="N121" s="10">
        <v>574390.24390243902</v>
      </c>
      <c r="O121" s="10">
        <v>2759998</v>
      </c>
      <c r="P121" s="10">
        <v>1200000</v>
      </c>
      <c r="Q121" s="10">
        <v>1347665</v>
      </c>
      <c r="R121" s="10">
        <v>1100000</v>
      </c>
      <c r="S121" s="10">
        <v>5780155</v>
      </c>
      <c r="T121" s="10">
        <v>-5522795.7560975607</v>
      </c>
      <c r="U121" s="11">
        <v>0.48129057235427647</v>
      </c>
      <c r="V121" s="10">
        <v>5124390.2439024393</v>
      </c>
      <c r="W121" s="10">
        <v>10647186</v>
      </c>
    </row>
    <row r="122" spans="1:23" x14ac:dyDescent="0.25">
      <c r="A122" s="9" t="s">
        <v>256</v>
      </c>
      <c r="B122" s="9" t="s">
        <v>438</v>
      </c>
      <c r="C122" s="9" t="s">
        <v>88</v>
      </c>
      <c r="D122" s="9">
        <v>26</v>
      </c>
      <c r="E122" s="9" t="s">
        <v>85</v>
      </c>
      <c r="F122" s="9" t="s">
        <v>487</v>
      </c>
      <c r="G122" s="9" t="s">
        <v>489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2000000</v>
      </c>
      <c r="O122" s="10">
        <v>5926762</v>
      </c>
      <c r="P122" s="10">
        <v>3000000</v>
      </c>
      <c r="Q122" s="10">
        <v>4930000</v>
      </c>
      <c r="R122" s="10">
        <v>4000000</v>
      </c>
      <c r="S122" s="10">
        <v>4800488</v>
      </c>
      <c r="T122" s="10">
        <v>-6657250</v>
      </c>
      <c r="U122" s="11">
        <v>0.57481358476105315</v>
      </c>
      <c r="V122" s="10">
        <v>9000000</v>
      </c>
      <c r="W122" s="10">
        <v>15657250</v>
      </c>
    </row>
    <row r="123" spans="1:23" x14ac:dyDescent="0.25">
      <c r="A123" s="9" t="s">
        <v>256</v>
      </c>
      <c r="B123" s="9" t="s">
        <v>438</v>
      </c>
      <c r="C123" s="9" t="s">
        <v>490</v>
      </c>
      <c r="D123" s="9">
        <v>36</v>
      </c>
      <c r="E123" s="9" t="s">
        <v>491</v>
      </c>
      <c r="F123" s="9" t="s">
        <v>492</v>
      </c>
      <c r="G123" s="9" t="s">
        <v>493</v>
      </c>
      <c r="H123" s="10">
        <v>1750000</v>
      </c>
      <c r="I123" s="10">
        <v>3001552</v>
      </c>
      <c r="J123" s="10">
        <v>900000</v>
      </c>
      <c r="K123" s="10">
        <v>1706830</v>
      </c>
      <c r="L123" s="10">
        <v>800000</v>
      </c>
      <c r="M123" s="10">
        <v>721346</v>
      </c>
      <c r="N123" s="10">
        <v>1000000</v>
      </c>
      <c r="O123" s="10">
        <v>2099354</v>
      </c>
      <c r="P123" s="10">
        <v>1000000</v>
      </c>
      <c r="Q123" s="10">
        <v>-2365428</v>
      </c>
      <c r="R123" s="10">
        <v>1000000</v>
      </c>
      <c r="S123" s="10">
        <v>-463330</v>
      </c>
      <c r="T123" s="10">
        <v>1749676</v>
      </c>
      <c r="U123" s="11">
        <v>1.372245828159931</v>
      </c>
      <c r="V123" s="10">
        <v>6450000</v>
      </c>
      <c r="W123" s="10">
        <v>4700324</v>
      </c>
    </row>
    <row r="124" spans="1:23" x14ac:dyDescent="0.25">
      <c r="A124" s="9" t="s">
        <v>256</v>
      </c>
      <c r="B124" s="9" t="s">
        <v>438</v>
      </c>
      <c r="C124" s="9" t="s">
        <v>494</v>
      </c>
      <c r="D124" s="9">
        <v>35</v>
      </c>
      <c r="E124" s="9" t="s">
        <v>85</v>
      </c>
      <c r="F124" s="9" t="s">
        <v>495</v>
      </c>
      <c r="G124" s="9" t="s">
        <v>496</v>
      </c>
      <c r="H124" s="10">
        <v>5300000</v>
      </c>
      <c r="I124" s="10">
        <v>8862950</v>
      </c>
      <c r="J124" s="10">
        <v>8400000</v>
      </c>
      <c r="K124" s="10">
        <v>3940123</v>
      </c>
      <c r="L124" s="10">
        <v>5460000</v>
      </c>
      <c r="M124" s="10">
        <v>6457067</v>
      </c>
      <c r="N124" s="10">
        <v>8400000</v>
      </c>
      <c r="O124" s="10">
        <v>6183020</v>
      </c>
      <c r="P124" s="10">
        <v>5460000</v>
      </c>
      <c r="Q124" s="10">
        <v>4587466</v>
      </c>
      <c r="R124" s="10">
        <v>8400000</v>
      </c>
      <c r="S124" s="10">
        <v>5312260</v>
      </c>
      <c r="T124" s="10">
        <v>6077114</v>
      </c>
      <c r="U124" s="11">
        <v>1.171947305038983</v>
      </c>
      <c r="V124" s="10">
        <v>41420000</v>
      </c>
      <c r="W124" s="10">
        <v>35342886</v>
      </c>
    </row>
    <row r="125" spans="1:23" x14ac:dyDescent="0.25">
      <c r="A125" s="9" t="s">
        <v>256</v>
      </c>
      <c r="B125" s="9" t="s">
        <v>438</v>
      </c>
      <c r="C125" s="9" t="s">
        <v>497</v>
      </c>
      <c r="D125" s="9">
        <v>33</v>
      </c>
      <c r="E125" s="9" t="s">
        <v>449</v>
      </c>
      <c r="F125" s="9" t="s">
        <v>498</v>
      </c>
      <c r="G125" s="9" t="s">
        <v>499</v>
      </c>
      <c r="H125" s="10">
        <v>4250000</v>
      </c>
      <c r="I125" s="10">
        <v>7537744</v>
      </c>
      <c r="J125" s="10">
        <v>8000000</v>
      </c>
      <c r="K125" s="10">
        <v>9107149</v>
      </c>
      <c r="L125" s="10">
        <v>5200000</v>
      </c>
      <c r="M125" s="10">
        <v>5803712</v>
      </c>
      <c r="N125" s="10">
        <v>8000000</v>
      </c>
      <c r="O125" s="10">
        <v>6580900</v>
      </c>
      <c r="P125" s="10">
        <v>5200000</v>
      </c>
      <c r="Q125" s="10">
        <v>9149611</v>
      </c>
      <c r="R125" s="10">
        <v>5600000</v>
      </c>
      <c r="S125" s="10">
        <v>7843252</v>
      </c>
      <c r="T125" s="10">
        <v>-9772368</v>
      </c>
      <c r="U125" s="11">
        <v>0.78766046979590443</v>
      </c>
      <c r="V125" s="10">
        <v>36250000</v>
      </c>
      <c r="W125" s="10">
        <v>46022368</v>
      </c>
    </row>
    <row r="126" spans="1:23" x14ac:dyDescent="0.25">
      <c r="A126" s="9" t="s">
        <v>256</v>
      </c>
      <c r="B126" s="9" t="s">
        <v>438</v>
      </c>
      <c r="C126" s="9" t="s">
        <v>500</v>
      </c>
      <c r="D126" s="9">
        <v>26</v>
      </c>
      <c r="E126" s="9" t="s">
        <v>26</v>
      </c>
      <c r="F126" s="9" t="s">
        <v>501</v>
      </c>
      <c r="G126" s="9" t="s">
        <v>502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2400000</v>
      </c>
      <c r="Q126" s="10">
        <v>13060395</v>
      </c>
      <c r="R126" s="10">
        <v>4800000</v>
      </c>
      <c r="S126" s="10">
        <v>9509296</v>
      </c>
      <c r="T126" s="10">
        <v>-15369691</v>
      </c>
      <c r="U126" s="11">
        <v>0.31901189963123555</v>
      </c>
      <c r="V126" s="10">
        <v>7200000</v>
      </c>
      <c r="W126" s="10">
        <v>22569691</v>
      </c>
    </row>
    <row r="127" spans="1:23" x14ac:dyDescent="0.25">
      <c r="A127" s="9" t="s">
        <v>256</v>
      </c>
      <c r="B127" s="9" t="s">
        <v>438</v>
      </c>
      <c r="C127" s="9" t="s">
        <v>225</v>
      </c>
      <c r="D127" s="9">
        <v>30</v>
      </c>
      <c r="E127" s="9" t="s">
        <v>503</v>
      </c>
      <c r="F127" s="9" t="s">
        <v>504</v>
      </c>
      <c r="G127" s="9" t="s">
        <v>505</v>
      </c>
      <c r="H127" s="10">
        <v>775000</v>
      </c>
      <c r="I127" s="10">
        <v>-75538</v>
      </c>
      <c r="J127" s="10">
        <v>240670.73170731706</v>
      </c>
      <c r="K127" s="10">
        <v>46342</v>
      </c>
      <c r="L127" s="10">
        <v>256097.56097560975</v>
      </c>
      <c r="M127" s="10">
        <v>105600</v>
      </c>
      <c r="N127" s="10">
        <v>206707.31707317074</v>
      </c>
      <c r="O127" s="10">
        <v>126300</v>
      </c>
      <c r="P127" s="10">
        <v>280792.68292682926</v>
      </c>
      <c r="Q127" s="10">
        <v>313166</v>
      </c>
      <c r="R127" s="10">
        <v>355182.92682926834</v>
      </c>
      <c r="S127" s="10">
        <v>219225</v>
      </c>
      <c r="T127" s="10">
        <v>1379356.2195121953</v>
      </c>
      <c r="U127" s="11">
        <v>2.8764325964837134</v>
      </c>
      <c r="V127" s="10">
        <v>2114451.2195121953</v>
      </c>
      <c r="W127" s="10">
        <v>735095</v>
      </c>
    </row>
    <row r="128" spans="1:23" x14ac:dyDescent="0.25">
      <c r="A128" s="9" t="s">
        <v>256</v>
      </c>
      <c r="B128" s="9" t="s">
        <v>438</v>
      </c>
      <c r="C128" s="9" t="s">
        <v>506</v>
      </c>
      <c r="D128" s="9">
        <v>33</v>
      </c>
      <c r="E128" s="9" t="s">
        <v>172</v>
      </c>
      <c r="F128" s="9" t="s">
        <v>507</v>
      </c>
      <c r="G128" s="9" t="s">
        <v>508</v>
      </c>
      <c r="H128" s="10">
        <v>1000000</v>
      </c>
      <c r="I128" s="10">
        <v>1555645</v>
      </c>
      <c r="J128" s="10">
        <v>1000000</v>
      </c>
      <c r="K128" s="10">
        <v>3505352</v>
      </c>
      <c r="L128" s="10">
        <v>1300000</v>
      </c>
      <c r="M128" s="10">
        <v>1257407</v>
      </c>
      <c r="N128" s="10">
        <v>2200000</v>
      </c>
      <c r="O128" s="10">
        <v>33718</v>
      </c>
      <c r="P128" s="10">
        <v>750000</v>
      </c>
      <c r="Q128" s="10">
        <v>1733004</v>
      </c>
      <c r="R128" s="10">
        <v>787500</v>
      </c>
      <c r="S128" s="10">
        <v>238374</v>
      </c>
      <c r="T128" s="10">
        <v>-1286000</v>
      </c>
      <c r="U128" s="11">
        <v>0.84549768727097974</v>
      </c>
      <c r="V128" s="10">
        <v>7037500</v>
      </c>
      <c r="W128" s="10">
        <v>8323500</v>
      </c>
    </row>
    <row r="129" spans="1:23" x14ac:dyDescent="0.25">
      <c r="A129" s="9" t="s">
        <v>256</v>
      </c>
      <c r="B129" s="9" t="s">
        <v>438</v>
      </c>
      <c r="C129" s="9" t="s">
        <v>509</v>
      </c>
      <c r="D129" s="9">
        <v>26</v>
      </c>
      <c r="E129" s="9" t="s">
        <v>81</v>
      </c>
      <c r="F129" s="9" t="s">
        <v>510</v>
      </c>
      <c r="G129" s="9" t="s">
        <v>511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70000</v>
      </c>
      <c r="Q129" s="10">
        <v>290349</v>
      </c>
      <c r="R129" s="10">
        <v>250000</v>
      </c>
      <c r="S129" s="10">
        <v>142040</v>
      </c>
      <c r="T129" s="10">
        <v>-112389</v>
      </c>
      <c r="U129" s="11">
        <v>0.74007433121564148</v>
      </c>
      <c r="V129" s="10">
        <v>320000</v>
      </c>
      <c r="W129" s="10">
        <v>432389</v>
      </c>
    </row>
    <row r="130" spans="1:23" x14ac:dyDescent="0.25">
      <c r="A130" s="9" t="s">
        <v>256</v>
      </c>
      <c r="B130" s="9" t="s">
        <v>438</v>
      </c>
      <c r="C130" s="9" t="s">
        <v>512</v>
      </c>
      <c r="D130" s="9">
        <v>33</v>
      </c>
      <c r="E130" s="9" t="s">
        <v>513</v>
      </c>
      <c r="F130" s="9" t="s">
        <v>514</v>
      </c>
      <c r="G130" s="9" t="s">
        <v>515</v>
      </c>
      <c r="H130" s="10">
        <v>5000000</v>
      </c>
      <c r="I130" s="10">
        <v>6416789</v>
      </c>
      <c r="J130" s="10">
        <v>4500000</v>
      </c>
      <c r="K130" s="10">
        <v>6991555</v>
      </c>
      <c r="L130" s="10">
        <v>8000000</v>
      </c>
      <c r="M130" s="10">
        <v>3288428</v>
      </c>
      <c r="N130" s="10">
        <v>8000000</v>
      </c>
      <c r="O130" s="10">
        <v>8071759</v>
      </c>
      <c r="P130" s="10">
        <v>5200000</v>
      </c>
      <c r="Q130" s="10">
        <v>3617819</v>
      </c>
      <c r="R130" s="10">
        <v>8000000</v>
      </c>
      <c r="S130" s="10">
        <v>3707090</v>
      </c>
      <c r="T130" s="10">
        <v>6606560</v>
      </c>
      <c r="U130" s="11">
        <v>1.2058539065927492</v>
      </c>
      <c r="V130" s="10">
        <v>38700000</v>
      </c>
      <c r="W130" s="10">
        <v>32093440</v>
      </c>
    </row>
    <row r="131" spans="1:23" x14ac:dyDescent="0.25">
      <c r="A131" s="9" t="s">
        <v>256</v>
      </c>
      <c r="B131" s="9" t="s">
        <v>438</v>
      </c>
      <c r="C131" s="9" t="s">
        <v>516</v>
      </c>
      <c r="D131" s="9">
        <v>35</v>
      </c>
      <c r="E131" s="9" t="s">
        <v>517</v>
      </c>
      <c r="F131" s="9" t="s">
        <v>514</v>
      </c>
      <c r="G131" s="9" t="s">
        <v>518</v>
      </c>
      <c r="H131" s="10">
        <v>800000</v>
      </c>
      <c r="I131" s="10">
        <v>278813</v>
      </c>
      <c r="J131" s="10">
        <v>700000</v>
      </c>
      <c r="K131" s="10">
        <v>416693</v>
      </c>
      <c r="L131" s="10">
        <v>800000</v>
      </c>
      <c r="M131" s="10">
        <v>-290077</v>
      </c>
      <c r="N131" s="10">
        <v>800000</v>
      </c>
      <c r="O131" s="10">
        <v>2844116</v>
      </c>
      <c r="P131" s="10">
        <v>900000</v>
      </c>
      <c r="Q131" s="10">
        <v>2472892</v>
      </c>
      <c r="R131" s="10">
        <v>2750000</v>
      </c>
      <c r="S131" s="10">
        <v>781491</v>
      </c>
      <c r="T131" s="10">
        <v>246072</v>
      </c>
      <c r="U131" s="11">
        <v>1.0378343671701162</v>
      </c>
      <c r="V131" s="10">
        <v>6750000</v>
      </c>
      <c r="W131" s="10">
        <v>6503928</v>
      </c>
    </row>
    <row r="132" spans="1:23" x14ac:dyDescent="0.25">
      <c r="A132" s="9" t="s">
        <v>256</v>
      </c>
      <c r="B132" s="9" t="s">
        <v>438</v>
      </c>
      <c r="C132" s="9" t="s">
        <v>519</v>
      </c>
      <c r="D132" s="9">
        <v>29</v>
      </c>
      <c r="E132" s="9" t="s">
        <v>520</v>
      </c>
      <c r="F132" s="9" t="s">
        <v>521</v>
      </c>
      <c r="G132" s="9" t="s">
        <v>522</v>
      </c>
      <c r="H132" s="10">
        <v>0</v>
      </c>
      <c r="I132" s="10">
        <v>0</v>
      </c>
      <c r="J132" s="10">
        <v>850000</v>
      </c>
      <c r="K132" s="10">
        <v>164040</v>
      </c>
      <c r="L132" s="10">
        <v>150000</v>
      </c>
      <c r="M132" s="10">
        <v>160320</v>
      </c>
      <c r="N132" s="10">
        <v>300000</v>
      </c>
      <c r="O132" s="10">
        <v>165140</v>
      </c>
      <c r="P132" s="10">
        <v>0</v>
      </c>
      <c r="Q132" s="10">
        <v>0</v>
      </c>
      <c r="R132" s="10">
        <v>250000</v>
      </c>
      <c r="S132" s="10">
        <v>335821</v>
      </c>
      <c r="T132" s="10">
        <v>724679</v>
      </c>
      <c r="U132" s="11">
        <v>1.8780571438264626</v>
      </c>
      <c r="V132" s="10">
        <v>1550000</v>
      </c>
      <c r="W132" s="10">
        <v>825321</v>
      </c>
    </row>
    <row r="133" spans="1:23" x14ac:dyDescent="0.25">
      <c r="A133" s="9" t="s">
        <v>256</v>
      </c>
      <c r="B133" s="9" t="s">
        <v>438</v>
      </c>
      <c r="C133" s="9" t="s">
        <v>523</v>
      </c>
      <c r="D133" s="9">
        <v>26</v>
      </c>
      <c r="E133" s="9" t="s">
        <v>524</v>
      </c>
      <c r="F133" s="9" t="s">
        <v>525</v>
      </c>
      <c r="G133" s="9" t="s">
        <v>526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149024.39024390242</v>
      </c>
      <c r="Q133" s="10">
        <v>377259</v>
      </c>
      <c r="R133" s="10">
        <v>399390.24390243896</v>
      </c>
      <c r="S133" s="10">
        <v>518862</v>
      </c>
      <c r="T133" s="10">
        <v>-347706.36585365864</v>
      </c>
      <c r="U133" s="11">
        <v>0.61198725858041647</v>
      </c>
      <c r="V133" s="10">
        <v>548414.63414634136</v>
      </c>
      <c r="W133" s="10">
        <v>896121</v>
      </c>
    </row>
    <row r="134" spans="1:23" x14ac:dyDescent="0.25">
      <c r="A134" s="9" t="s">
        <v>527</v>
      </c>
      <c r="B134" s="9" t="s">
        <v>528</v>
      </c>
      <c r="C134" s="9" t="s">
        <v>529</v>
      </c>
      <c r="D134" s="9">
        <v>26</v>
      </c>
      <c r="E134" s="9" t="s">
        <v>262</v>
      </c>
      <c r="F134" s="9" t="s">
        <v>530</v>
      </c>
      <c r="G134" s="9" t="s">
        <v>531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800000</v>
      </c>
      <c r="Q134" s="10">
        <v>1512218</v>
      </c>
      <c r="R134" s="10">
        <v>850000</v>
      </c>
      <c r="S134" s="10">
        <v>490041</v>
      </c>
      <c r="T134" s="10">
        <v>-352259</v>
      </c>
      <c r="U134" s="11">
        <v>0.82406921382298692</v>
      </c>
      <c r="V134" s="10">
        <v>1650000</v>
      </c>
      <c r="W134" s="10">
        <v>2002259</v>
      </c>
    </row>
    <row r="135" spans="1:23" x14ac:dyDescent="0.25">
      <c r="A135" s="9" t="s">
        <v>532</v>
      </c>
      <c r="B135" s="9" t="s">
        <v>533</v>
      </c>
      <c r="C135" s="9" t="s">
        <v>534</v>
      </c>
      <c r="D135" s="9">
        <v>28</v>
      </c>
      <c r="E135" s="9" t="s">
        <v>230</v>
      </c>
      <c r="F135" s="9" t="s">
        <v>535</v>
      </c>
      <c r="G135" s="9" t="s">
        <v>536</v>
      </c>
      <c r="H135" s="10">
        <v>0</v>
      </c>
      <c r="I135" s="10">
        <v>0</v>
      </c>
      <c r="J135" s="10">
        <v>0</v>
      </c>
      <c r="K135" s="10">
        <v>0</v>
      </c>
      <c r="L135" s="10">
        <v>300000</v>
      </c>
      <c r="M135" s="10">
        <v>739165</v>
      </c>
      <c r="N135" s="10">
        <v>350000</v>
      </c>
      <c r="O135" s="10">
        <v>145754</v>
      </c>
      <c r="P135" s="10">
        <v>275000</v>
      </c>
      <c r="Q135" s="10">
        <v>169070</v>
      </c>
      <c r="R135" s="10">
        <v>225000</v>
      </c>
      <c r="S135" s="10">
        <v>107520</v>
      </c>
      <c r="T135" s="10">
        <v>-11509</v>
      </c>
      <c r="U135" s="11">
        <v>0.99009133807831018</v>
      </c>
      <c r="V135" s="10">
        <v>1150000</v>
      </c>
      <c r="W135" s="10">
        <v>1161509</v>
      </c>
    </row>
    <row r="136" spans="1:23" x14ac:dyDescent="0.25">
      <c r="A136" s="9" t="s">
        <v>532</v>
      </c>
      <c r="B136" s="9" t="s">
        <v>533</v>
      </c>
      <c r="C136" s="9" t="s">
        <v>537</v>
      </c>
      <c r="D136" s="9">
        <v>32</v>
      </c>
      <c r="E136" s="9" t="s">
        <v>234</v>
      </c>
      <c r="F136" s="9" t="s">
        <v>538</v>
      </c>
      <c r="G136" s="9" t="s">
        <v>539</v>
      </c>
      <c r="H136" s="10">
        <v>700000</v>
      </c>
      <c r="I136" s="10">
        <v>2166864</v>
      </c>
      <c r="J136" s="10">
        <v>1000000</v>
      </c>
      <c r="K136" s="10">
        <v>2423684</v>
      </c>
      <c r="L136" s="10">
        <v>1500000</v>
      </c>
      <c r="M136" s="10">
        <v>482412</v>
      </c>
      <c r="N136" s="10">
        <v>1500000</v>
      </c>
      <c r="O136" s="10">
        <v>-226662</v>
      </c>
      <c r="P136" s="10">
        <v>900000</v>
      </c>
      <c r="Q136" s="10">
        <v>1225510</v>
      </c>
      <c r="R136" s="10">
        <v>800000</v>
      </c>
      <c r="S136" s="10">
        <v>0</v>
      </c>
      <c r="T136" s="10">
        <v>328192</v>
      </c>
      <c r="U136" s="11">
        <v>1.054051775023189</v>
      </c>
      <c r="V136" s="10">
        <v>6400000</v>
      </c>
      <c r="W136" s="10">
        <v>6071808</v>
      </c>
    </row>
    <row r="137" spans="1:23" x14ac:dyDescent="0.25">
      <c r="A137" s="9" t="s">
        <v>532</v>
      </c>
      <c r="B137" s="9" t="s">
        <v>533</v>
      </c>
      <c r="C137" s="9" t="s">
        <v>540</v>
      </c>
      <c r="D137" s="9">
        <v>31</v>
      </c>
      <c r="E137" s="9" t="s">
        <v>541</v>
      </c>
      <c r="F137" s="9" t="s">
        <v>542</v>
      </c>
      <c r="G137" s="9" t="s">
        <v>543</v>
      </c>
      <c r="H137" s="10">
        <v>125000</v>
      </c>
      <c r="I137" s="10">
        <v>173202</v>
      </c>
      <c r="J137" s="10">
        <v>70000</v>
      </c>
      <c r="K137" s="10">
        <v>55622</v>
      </c>
      <c r="L137" s="10">
        <v>70000</v>
      </c>
      <c r="M137" s="10">
        <v>165200</v>
      </c>
      <c r="N137" s="10">
        <v>160000</v>
      </c>
      <c r="O137" s="10">
        <v>296280</v>
      </c>
      <c r="P137" s="10">
        <v>180000</v>
      </c>
      <c r="Q137" s="10">
        <v>256836</v>
      </c>
      <c r="R137" s="10">
        <v>0</v>
      </c>
      <c r="S137" s="10">
        <v>0</v>
      </c>
      <c r="T137" s="10">
        <v>-342140</v>
      </c>
      <c r="U137" s="11">
        <v>0.63876512448001355</v>
      </c>
      <c r="V137" s="10">
        <v>605000</v>
      </c>
      <c r="W137" s="10">
        <v>947140</v>
      </c>
    </row>
    <row r="138" spans="1:23" x14ac:dyDescent="0.25">
      <c r="A138" s="9" t="s">
        <v>532</v>
      </c>
      <c r="B138" s="9" t="s">
        <v>533</v>
      </c>
      <c r="C138" s="9" t="s">
        <v>544</v>
      </c>
      <c r="D138" s="9">
        <v>30</v>
      </c>
      <c r="E138" s="9" t="s">
        <v>545</v>
      </c>
      <c r="F138" s="9" t="s">
        <v>546</v>
      </c>
      <c r="G138" s="9" t="s">
        <v>547</v>
      </c>
      <c r="H138" s="10">
        <v>0</v>
      </c>
      <c r="I138" s="10">
        <v>0</v>
      </c>
      <c r="J138" s="10">
        <v>170000</v>
      </c>
      <c r="K138" s="10">
        <v>201640</v>
      </c>
      <c r="L138" s="10">
        <v>325000</v>
      </c>
      <c r="M138" s="10">
        <v>126641</v>
      </c>
      <c r="N138" s="10">
        <v>300000</v>
      </c>
      <c r="O138" s="10">
        <v>725791</v>
      </c>
      <c r="P138" s="10">
        <v>750000</v>
      </c>
      <c r="Q138" s="10">
        <v>1027027</v>
      </c>
      <c r="R138" s="10">
        <v>775000</v>
      </c>
      <c r="S138" s="10">
        <v>44423</v>
      </c>
      <c r="T138" s="10">
        <v>194478</v>
      </c>
      <c r="U138" s="11">
        <v>1.0914965829570336</v>
      </c>
      <c r="V138" s="10">
        <v>2320000</v>
      </c>
      <c r="W138" s="10">
        <v>2125522</v>
      </c>
    </row>
    <row r="139" spans="1:23" x14ac:dyDescent="0.25">
      <c r="A139" s="9" t="s">
        <v>532</v>
      </c>
      <c r="B139" s="9" t="s">
        <v>533</v>
      </c>
      <c r="C139" s="9" t="s">
        <v>548</v>
      </c>
      <c r="D139" s="9">
        <v>23</v>
      </c>
      <c r="E139" s="9" t="s">
        <v>203</v>
      </c>
      <c r="F139" s="9" t="s">
        <v>549</v>
      </c>
      <c r="G139" s="9" t="s">
        <v>550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8000000</v>
      </c>
      <c r="S139" s="10">
        <v>7076828</v>
      </c>
      <c r="T139" s="10">
        <v>923172</v>
      </c>
      <c r="U139" s="11">
        <v>1.1304499699582919</v>
      </c>
      <c r="V139" s="10">
        <v>8000000</v>
      </c>
      <c r="W139" s="10">
        <v>7076828</v>
      </c>
    </row>
    <row r="140" spans="1:23" x14ac:dyDescent="0.25">
      <c r="A140" s="9" t="s">
        <v>532</v>
      </c>
      <c r="B140" s="9" t="s">
        <v>533</v>
      </c>
      <c r="C140" s="9" t="s">
        <v>551</v>
      </c>
      <c r="D140" s="9">
        <v>30</v>
      </c>
      <c r="E140" s="9" t="s">
        <v>552</v>
      </c>
      <c r="F140" s="9" t="s">
        <v>553</v>
      </c>
      <c r="G140" s="9" t="s">
        <v>554</v>
      </c>
      <c r="H140" s="10">
        <v>0</v>
      </c>
      <c r="I140" s="10">
        <v>0</v>
      </c>
      <c r="J140" s="10">
        <v>3500000</v>
      </c>
      <c r="K140" s="10">
        <v>2535196</v>
      </c>
      <c r="L140" s="10">
        <v>3600000</v>
      </c>
      <c r="M140" s="10">
        <v>1360961</v>
      </c>
      <c r="N140" s="10">
        <v>4100000</v>
      </c>
      <c r="O140" s="10">
        <v>1138366</v>
      </c>
      <c r="P140" s="10">
        <v>300000</v>
      </c>
      <c r="Q140" s="10">
        <v>346630</v>
      </c>
      <c r="R140" s="10">
        <v>425000</v>
      </c>
      <c r="S140" s="10">
        <v>141760</v>
      </c>
      <c r="T140" s="10">
        <v>6402087</v>
      </c>
      <c r="U140" s="11">
        <v>2.1591866466120324</v>
      </c>
      <c r="V140" s="10">
        <v>11925000</v>
      </c>
      <c r="W140" s="10">
        <v>5522913</v>
      </c>
    </row>
    <row r="141" spans="1:23" x14ac:dyDescent="0.25">
      <c r="A141" s="9" t="s">
        <v>532</v>
      </c>
      <c r="B141" s="9" t="s">
        <v>533</v>
      </c>
      <c r="C141" s="9" t="s">
        <v>555</v>
      </c>
      <c r="D141" s="9">
        <v>33</v>
      </c>
      <c r="E141" s="9" t="s">
        <v>556</v>
      </c>
      <c r="F141" s="9" t="s">
        <v>557</v>
      </c>
      <c r="G141" s="9" t="s">
        <v>558</v>
      </c>
      <c r="H141" s="10">
        <v>1800000</v>
      </c>
      <c r="I141" s="10">
        <v>1641606</v>
      </c>
      <c r="J141" s="10">
        <v>1800000</v>
      </c>
      <c r="K141" s="10">
        <v>4204335</v>
      </c>
      <c r="L141" s="10">
        <v>1800000</v>
      </c>
      <c r="M141" s="10">
        <v>4819637</v>
      </c>
      <c r="N141" s="10">
        <v>3900000</v>
      </c>
      <c r="O141" s="10">
        <v>4334335</v>
      </c>
      <c r="P141" s="10">
        <v>4900000</v>
      </c>
      <c r="Q141" s="10">
        <v>3462099</v>
      </c>
      <c r="R141" s="10">
        <v>5900000</v>
      </c>
      <c r="S141" s="10">
        <v>5459089</v>
      </c>
      <c r="T141" s="10">
        <v>-3821101</v>
      </c>
      <c r="U141" s="11">
        <v>0.84026232739036555</v>
      </c>
      <c r="V141" s="10">
        <v>20100000</v>
      </c>
      <c r="W141" s="10">
        <v>23921101</v>
      </c>
    </row>
    <row r="142" spans="1:23" x14ac:dyDescent="0.25">
      <c r="A142" s="9" t="s">
        <v>532</v>
      </c>
      <c r="B142" s="9" t="s">
        <v>533</v>
      </c>
      <c r="C142" s="9" t="s">
        <v>559</v>
      </c>
      <c r="D142" s="9">
        <v>32</v>
      </c>
      <c r="E142" s="9" t="s">
        <v>211</v>
      </c>
      <c r="F142" s="9" t="s">
        <v>560</v>
      </c>
      <c r="G142" s="9" t="s">
        <v>561</v>
      </c>
      <c r="H142" s="10">
        <v>1250000</v>
      </c>
      <c r="I142" s="10">
        <v>1949291</v>
      </c>
      <c r="J142" s="10">
        <v>1250000</v>
      </c>
      <c r="K142" s="10">
        <v>747917</v>
      </c>
      <c r="L142" s="10">
        <v>495121.95121951215</v>
      </c>
      <c r="M142" s="10">
        <v>9140</v>
      </c>
      <c r="N142" s="10">
        <v>750000</v>
      </c>
      <c r="O142" s="10">
        <v>1533485</v>
      </c>
      <c r="P142" s="10">
        <v>574390.24390243902</v>
      </c>
      <c r="Q142" s="10">
        <v>772444</v>
      </c>
      <c r="R142" s="10">
        <v>584756.09756097558</v>
      </c>
      <c r="S142" s="10">
        <v>195826</v>
      </c>
      <c r="T142" s="10">
        <v>-303834.7073170729</v>
      </c>
      <c r="U142" s="11">
        <v>0.94166115621809454</v>
      </c>
      <c r="V142" s="10">
        <v>4904268.2926829271</v>
      </c>
      <c r="W142" s="10">
        <v>5208103</v>
      </c>
    </row>
    <row r="143" spans="1:23" x14ac:dyDescent="0.25">
      <c r="A143" s="9" t="s">
        <v>532</v>
      </c>
      <c r="B143" s="9" t="s">
        <v>533</v>
      </c>
      <c r="C143" s="9" t="s">
        <v>562</v>
      </c>
      <c r="D143" s="9">
        <v>35</v>
      </c>
      <c r="E143" s="9" t="s">
        <v>563</v>
      </c>
      <c r="F143" s="9" t="s">
        <v>564</v>
      </c>
      <c r="G143" s="9" t="s">
        <v>565</v>
      </c>
      <c r="H143" s="10">
        <v>275000</v>
      </c>
      <c r="I143" s="10">
        <v>770563</v>
      </c>
      <c r="J143" s="10">
        <v>350000</v>
      </c>
      <c r="K143" s="10">
        <v>132040</v>
      </c>
      <c r="L143" s="10">
        <v>350000</v>
      </c>
      <c r="M143" s="10">
        <v>275526</v>
      </c>
      <c r="N143" s="10">
        <v>400000</v>
      </c>
      <c r="O143" s="10">
        <v>460194</v>
      </c>
      <c r="P143" s="10">
        <v>350000</v>
      </c>
      <c r="Q143" s="10">
        <v>307752</v>
      </c>
      <c r="R143" s="10">
        <v>400000</v>
      </c>
      <c r="S143" s="10">
        <v>313500</v>
      </c>
      <c r="T143" s="10">
        <v>-134575</v>
      </c>
      <c r="U143" s="11">
        <v>0.94044233982054148</v>
      </c>
      <c r="V143" s="10">
        <v>2125000</v>
      </c>
      <c r="W143" s="10">
        <v>2259575</v>
      </c>
    </row>
    <row r="144" spans="1:23" x14ac:dyDescent="0.25">
      <c r="A144" s="9" t="s">
        <v>532</v>
      </c>
      <c r="B144" s="9" t="s">
        <v>533</v>
      </c>
      <c r="C144" s="9" t="s">
        <v>566</v>
      </c>
      <c r="D144" s="9">
        <v>29</v>
      </c>
      <c r="E144" s="9" t="s">
        <v>567</v>
      </c>
      <c r="F144" s="9" t="s">
        <v>568</v>
      </c>
      <c r="G144" s="9" t="s">
        <v>569</v>
      </c>
      <c r="H144" s="10">
        <v>511288.1097560976</v>
      </c>
      <c r="I144" s="10">
        <v>240586</v>
      </c>
      <c r="J144" s="10">
        <v>442987.80487804883</v>
      </c>
      <c r="K144" s="10">
        <v>370480</v>
      </c>
      <c r="L144" s="10">
        <v>479268.29268292687</v>
      </c>
      <c r="M144" s="10">
        <v>-103174</v>
      </c>
      <c r="N144" s="10">
        <v>513109.75609756098</v>
      </c>
      <c r="O144" s="10">
        <v>147763</v>
      </c>
      <c r="P144" s="10">
        <v>501829.26829268294</v>
      </c>
      <c r="Q144" s="10">
        <v>3169079</v>
      </c>
      <c r="R144" s="10">
        <v>775000</v>
      </c>
      <c r="S144" s="10">
        <v>1174164</v>
      </c>
      <c r="T144" s="10">
        <v>-1775414.7682926827</v>
      </c>
      <c r="U144" s="11">
        <v>0.64483876880610835</v>
      </c>
      <c r="V144" s="10">
        <v>3223483.2317073173</v>
      </c>
      <c r="W144" s="10">
        <v>4998898</v>
      </c>
    </row>
    <row r="145" spans="1:23" x14ac:dyDescent="0.25">
      <c r="A145" s="9" t="s">
        <v>532</v>
      </c>
      <c r="B145" s="9" t="s">
        <v>533</v>
      </c>
      <c r="C145" s="9" t="s">
        <v>570</v>
      </c>
      <c r="D145" s="9">
        <v>32</v>
      </c>
      <c r="E145" s="9" t="s">
        <v>81</v>
      </c>
      <c r="F145" s="9" t="s">
        <v>571</v>
      </c>
      <c r="G145" s="9" t="s">
        <v>572</v>
      </c>
      <c r="H145" s="10">
        <v>6000000</v>
      </c>
      <c r="I145" s="10">
        <v>7497851</v>
      </c>
      <c r="J145" s="10">
        <v>6000000</v>
      </c>
      <c r="K145" s="10">
        <v>2365024</v>
      </c>
      <c r="L145" s="10">
        <v>9000000</v>
      </c>
      <c r="M145" s="10">
        <v>3368472</v>
      </c>
      <c r="N145" s="10">
        <v>9000000</v>
      </c>
      <c r="O145" s="10">
        <v>9871732</v>
      </c>
      <c r="P145" s="10">
        <v>5850000</v>
      </c>
      <c r="Q145" s="10">
        <v>5834822</v>
      </c>
      <c r="R145" s="10">
        <v>7900000</v>
      </c>
      <c r="S145" s="10">
        <v>3124374</v>
      </c>
      <c r="T145" s="10">
        <v>11687725</v>
      </c>
      <c r="U145" s="11">
        <v>1.3645319928171036</v>
      </c>
      <c r="V145" s="10">
        <v>43750000</v>
      </c>
      <c r="W145" s="10">
        <v>32062275</v>
      </c>
    </row>
    <row r="146" spans="1:23" x14ac:dyDescent="0.25">
      <c r="A146" s="9" t="s">
        <v>532</v>
      </c>
      <c r="B146" s="9" t="s">
        <v>533</v>
      </c>
      <c r="C146" s="9" t="s">
        <v>573</v>
      </c>
      <c r="D146" s="9">
        <v>28</v>
      </c>
      <c r="E146" s="9" t="s">
        <v>65</v>
      </c>
      <c r="F146" s="9" t="s">
        <v>574</v>
      </c>
      <c r="G146" s="9" t="s">
        <v>575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404634.14634146343</v>
      </c>
      <c r="O146" s="10">
        <v>191480</v>
      </c>
      <c r="P146" s="10">
        <v>750000</v>
      </c>
      <c r="Q146" s="10">
        <v>193081</v>
      </c>
      <c r="R146" s="10">
        <v>775000</v>
      </c>
      <c r="S146" s="10">
        <v>701536</v>
      </c>
      <c r="T146" s="10">
        <v>843537.14634146355</v>
      </c>
      <c r="U146" s="11">
        <v>1.7766683328850588</v>
      </c>
      <c r="V146" s="10">
        <v>1929634.1463414636</v>
      </c>
      <c r="W146" s="10">
        <v>1086097</v>
      </c>
    </row>
    <row r="147" spans="1:23" x14ac:dyDescent="0.25">
      <c r="A147" s="9" t="s">
        <v>532</v>
      </c>
      <c r="B147" s="9" t="s">
        <v>533</v>
      </c>
      <c r="C147" s="9" t="s">
        <v>576</v>
      </c>
      <c r="D147" s="9">
        <v>27</v>
      </c>
      <c r="E147" s="9" t="s">
        <v>577</v>
      </c>
      <c r="F147" s="9" t="s">
        <v>578</v>
      </c>
      <c r="G147" s="9" t="s">
        <v>579</v>
      </c>
      <c r="H147" s="10">
        <v>0</v>
      </c>
      <c r="I147" s="10">
        <v>0</v>
      </c>
      <c r="J147" s="10">
        <v>0</v>
      </c>
      <c r="K147" s="10">
        <v>0</v>
      </c>
      <c r="L147" s="10">
        <v>1600000</v>
      </c>
      <c r="M147" s="10">
        <v>2312545</v>
      </c>
      <c r="N147" s="10">
        <v>2600000</v>
      </c>
      <c r="O147" s="10">
        <v>3210073</v>
      </c>
      <c r="P147" s="10">
        <v>2500000</v>
      </c>
      <c r="Q147" s="10">
        <v>584624</v>
      </c>
      <c r="R147" s="10">
        <v>3500000</v>
      </c>
      <c r="S147" s="10">
        <v>1913018</v>
      </c>
      <c r="T147" s="10">
        <v>2179740</v>
      </c>
      <c r="U147" s="11">
        <v>1.2717792191275594</v>
      </c>
      <c r="V147" s="10">
        <v>10200000</v>
      </c>
      <c r="W147" s="10">
        <v>8020260</v>
      </c>
    </row>
    <row r="148" spans="1:23" x14ac:dyDescent="0.25">
      <c r="A148" s="9" t="s">
        <v>532</v>
      </c>
      <c r="B148" s="9" t="s">
        <v>533</v>
      </c>
      <c r="C148" s="9" t="s">
        <v>580</v>
      </c>
      <c r="D148" s="9">
        <v>29</v>
      </c>
      <c r="E148" s="9" t="s">
        <v>577</v>
      </c>
      <c r="F148" s="9" t="s">
        <v>581</v>
      </c>
      <c r="G148" s="9" t="s">
        <v>582</v>
      </c>
      <c r="H148" s="10">
        <v>0</v>
      </c>
      <c r="I148" s="10">
        <v>0</v>
      </c>
      <c r="J148" s="10">
        <v>0</v>
      </c>
      <c r="K148" s="10">
        <v>0</v>
      </c>
      <c r="L148" s="10">
        <v>145000</v>
      </c>
      <c r="M148" s="10">
        <v>148643</v>
      </c>
      <c r="N148" s="10">
        <v>200000</v>
      </c>
      <c r="O148" s="10">
        <v>473208</v>
      </c>
      <c r="P148" s="10">
        <v>225000</v>
      </c>
      <c r="Q148" s="10">
        <v>963611</v>
      </c>
      <c r="R148" s="10">
        <v>775000</v>
      </c>
      <c r="S148" s="10">
        <v>238236</v>
      </c>
      <c r="T148" s="10">
        <v>-478698</v>
      </c>
      <c r="U148" s="11">
        <v>0.73751246094473977</v>
      </c>
      <c r="V148" s="10">
        <v>1345000</v>
      </c>
      <c r="W148" s="10">
        <v>1823698</v>
      </c>
    </row>
    <row r="149" spans="1:23" x14ac:dyDescent="0.25">
      <c r="A149" s="9" t="s">
        <v>532</v>
      </c>
      <c r="B149" s="9" t="s">
        <v>533</v>
      </c>
      <c r="C149" s="9" t="s">
        <v>583</v>
      </c>
      <c r="D149" s="9">
        <v>33</v>
      </c>
      <c r="E149" s="9" t="s">
        <v>81</v>
      </c>
      <c r="F149" s="9" t="s">
        <v>584</v>
      </c>
      <c r="G149" s="9" t="s">
        <v>585</v>
      </c>
      <c r="H149" s="10">
        <v>650000</v>
      </c>
      <c r="I149" s="10">
        <v>12328</v>
      </c>
      <c r="J149" s="10">
        <v>700000</v>
      </c>
      <c r="K149" s="10">
        <v>2398216</v>
      </c>
      <c r="L149" s="10">
        <v>2000000</v>
      </c>
      <c r="M149" s="10">
        <v>4650992</v>
      </c>
      <c r="N149" s="10">
        <v>2000000</v>
      </c>
      <c r="O149" s="10">
        <v>4029561</v>
      </c>
      <c r="P149" s="10">
        <v>2000000</v>
      </c>
      <c r="Q149" s="10">
        <v>3641530</v>
      </c>
      <c r="R149" s="10">
        <v>3400000</v>
      </c>
      <c r="S149" s="10">
        <v>1166029</v>
      </c>
      <c r="T149" s="10">
        <v>-5148656</v>
      </c>
      <c r="U149" s="11">
        <v>0.67615778340005595</v>
      </c>
      <c r="V149" s="10">
        <v>10750000</v>
      </c>
      <c r="W149" s="10">
        <v>15898656</v>
      </c>
    </row>
    <row r="150" spans="1:23" x14ac:dyDescent="0.25">
      <c r="A150" s="9" t="s">
        <v>532</v>
      </c>
      <c r="B150" s="9" t="s">
        <v>533</v>
      </c>
      <c r="C150" s="9" t="s">
        <v>586</v>
      </c>
      <c r="D150" s="9">
        <v>25</v>
      </c>
      <c r="E150" s="9" t="s">
        <v>587</v>
      </c>
      <c r="F150" s="9" t="s">
        <v>588</v>
      </c>
      <c r="G150" s="9" t="s">
        <v>589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800000</v>
      </c>
      <c r="S150" s="10">
        <v>-124266</v>
      </c>
      <c r="T150" s="10">
        <v>924266</v>
      </c>
      <c r="U150" s="11">
        <v>-6.4378027779118989</v>
      </c>
      <c r="V150" s="10">
        <v>800000</v>
      </c>
      <c r="W150" s="10">
        <v>-124266</v>
      </c>
    </row>
    <row r="151" spans="1:23" x14ac:dyDescent="0.25">
      <c r="A151" s="9" t="s">
        <v>532</v>
      </c>
      <c r="B151" s="9" t="s">
        <v>533</v>
      </c>
      <c r="C151" s="9" t="s">
        <v>590</v>
      </c>
      <c r="D151" s="9">
        <v>30</v>
      </c>
      <c r="E151" s="9" t="s">
        <v>85</v>
      </c>
      <c r="F151" s="9" t="s">
        <v>591</v>
      </c>
      <c r="G151" s="9" t="s">
        <v>592</v>
      </c>
      <c r="H151" s="10">
        <v>0</v>
      </c>
      <c r="I151" s="10">
        <v>0</v>
      </c>
      <c r="J151" s="10">
        <v>646219.51219512196</v>
      </c>
      <c r="K151" s="10">
        <v>188780</v>
      </c>
      <c r="L151" s="10">
        <v>700000</v>
      </c>
      <c r="M151" s="10">
        <v>-1779455</v>
      </c>
      <c r="N151" s="10">
        <v>750000</v>
      </c>
      <c r="O151" s="10">
        <v>334514</v>
      </c>
      <c r="P151" s="10">
        <v>775000</v>
      </c>
      <c r="Q151" s="10">
        <v>4941</v>
      </c>
      <c r="R151" s="10">
        <v>825000</v>
      </c>
      <c r="S151" s="10">
        <v>-834192</v>
      </c>
      <c r="T151" s="10">
        <v>5781631.5121951215</v>
      </c>
      <c r="U151" s="11">
        <v>-1.7724169191484089</v>
      </c>
      <c r="V151" s="10">
        <v>3696219.512195122</v>
      </c>
      <c r="W151" s="10">
        <v>-2085412</v>
      </c>
    </row>
    <row r="152" spans="1:23" x14ac:dyDescent="0.25">
      <c r="A152" s="9" t="s">
        <v>532</v>
      </c>
      <c r="B152" s="9" t="s">
        <v>533</v>
      </c>
      <c r="C152" s="9" t="s">
        <v>593</v>
      </c>
      <c r="D152" s="9">
        <v>27</v>
      </c>
      <c r="E152" s="9" t="s">
        <v>594</v>
      </c>
      <c r="F152" s="9" t="s">
        <v>595</v>
      </c>
      <c r="G152" s="9" t="s">
        <v>596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300000</v>
      </c>
      <c r="Q152" s="10">
        <v>130407</v>
      </c>
      <c r="R152" s="10">
        <v>0</v>
      </c>
      <c r="S152" s="10">
        <v>0</v>
      </c>
      <c r="T152" s="10">
        <v>169593</v>
      </c>
      <c r="U152" s="11">
        <v>2.3004900043709311</v>
      </c>
      <c r="V152" s="10">
        <v>300000</v>
      </c>
      <c r="W152" s="10">
        <v>130407</v>
      </c>
    </row>
    <row r="153" spans="1:23" x14ac:dyDescent="0.25">
      <c r="A153" s="9" t="s">
        <v>532</v>
      </c>
      <c r="B153" s="9" t="s">
        <v>533</v>
      </c>
      <c r="C153" s="9" t="s">
        <v>597</v>
      </c>
      <c r="D153" s="9">
        <v>26</v>
      </c>
      <c r="E153" s="9" t="s">
        <v>374</v>
      </c>
      <c r="F153" s="9" t="s">
        <v>598</v>
      </c>
      <c r="G153" s="9" t="s">
        <v>599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8000000</v>
      </c>
      <c r="O153" s="10">
        <v>20161841</v>
      </c>
      <c r="P153" s="10">
        <v>9000000</v>
      </c>
      <c r="Q153" s="10">
        <v>10394896</v>
      </c>
      <c r="R153" s="10">
        <v>11000000</v>
      </c>
      <c r="S153" s="10">
        <v>14247149</v>
      </c>
      <c r="T153" s="10">
        <v>-16803886</v>
      </c>
      <c r="U153" s="11">
        <v>0.62494579153245766</v>
      </c>
      <c r="V153" s="10">
        <v>28000000</v>
      </c>
      <c r="W153" s="10">
        <v>44803886</v>
      </c>
    </row>
    <row r="154" spans="1:23" x14ac:dyDescent="0.25">
      <c r="A154" s="9" t="s">
        <v>532</v>
      </c>
      <c r="B154" s="9" t="s">
        <v>533</v>
      </c>
      <c r="C154" s="9" t="s">
        <v>600</v>
      </c>
      <c r="D154" s="9">
        <v>32</v>
      </c>
      <c r="E154" s="9" t="s">
        <v>601</v>
      </c>
      <c r="F154" s="9" t="s">
        <v>602</v>
      </c>
      <c r="G154" s="9" t="s">
        <v>603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750000</v>
      </c>
      <c r="Q154" s="10">
        <v>352440</v>
      </c>
      <c r="R154" s="10">
        <v>0</v>
      </c>
      <c r="S154" s="10">
        <v>0</v>
      </c>
      <c r="T154" s="10">
        <v>397560</v>
      </c>
      <c r="U154" s="11">
        <v>2.1280217909431394</v>
      </c>
      <c r="V154" s="10">
        <v>750000</v>
      </c>
      <c r="W154" s="10">
        <v>352440</v>
      </c>
    </row>
    <row r="155" spans="1:23" x14ac:dyDescent="0.25">
      <c r="A155" s="9" t="s">
        <v>532</v>
      </c>
      <c r="B155" s="9" t="s">
        <v>533</v>
      </c>
      <c r="C155" s="9" t="s">
        <v>604</v>
      </c>
      <c r="D155" s="9">
        <v>28</v>
      </c>
      <c r="E155" s="9" t="s">
        <v>605</v>
      </c>
      <c r="F155" s="9" t="s">
        <v>606</v>
      </c>
      <c r="G155" s="9" t="s">
        <v>607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150000</v>
      </c>
      <c r="O155" s="10">
        <v>602871</v>
      </c>
      <c r="P155" s="10">
        <v>400000</v>
      </c>
      <c r="Q155" s="10">
        <v>398250</v>
      </c>
      <c r="R155" s="10">
        <v>400000</v>
      </c>
      <c r="S155" s="10">
        <v>445364</v>
      </c>
      <c r="T155" s="10">
        <v>-496485</v>
      </c>
      <c r="U155" s="11">
        <v>0.65676450153302657</v>
      </c>
      <c r="V155" s="10">
        <v>950000</v>
      </c>
      <c r="W155" s="10">
        <v>1446485</v>
      </c>
    </row>
    <row r="156" spans="1:23" x14ac:dyDescent="0.25">
      <c r="A156" s="9" t="s">
        <v>532</v>
      </c>
      <c r="B156" s="9" t="s">
        <v>533</v>
      </c>
      <c r="C156" s="9" t="s">
        <v>608</v>
      </c>
      <c r="D156" s="9">
        <v>28</v>
      </c>
      <c r="E156" s="9" t="s">
        <v>609</v>
      </c>
      <c r="F156" s="9" t="s">
        <v>610</v>
      </c>
      <c r="G156" s="9" t="s">
        <v>611</v>
      </c>
      <c r="H156" s="10">
        <v>0</v>
      </c>
      <c r="I156" s="10">
        <v>0</v>
      </c>
      <c r="J156" s="10">
        <v>70000</v>
      </c>
      <c r="K156" s="10">
        <v>168920</v>
      </c>
      <c r="L156" s="10">
        <v>70000</v>
      </c>
      <c r="M156" s="10">
        <v>24160</v>
      </c>
      <c r="N156" s="10">
        <v>130000</v>
      </c>
      <c r="O156" s="10">
        <v>1789595</v>
      </c>
      <c r="P156" s="10">
        <v>850000</v>
      </c>
      <c r="Q156" s="10">
        <v>23072</v>
      </c>
      <c r="R156" s="10">
        <v>1000000</v>
      </c>
      <c r="S156" s="10">
        <v>149840</v>
      </c>
      <c r="T156" s="10">
        <v>-35587</v>
      </c>
      <c r="U156" s="11">
        <v>0.98349080784027743</v>
      </c>
      <c r="V156" s="10">
        <v>2120000</v>
      </c>
      <c r="W156" s="10">
        <v>2155587</v>
      </c>
    </row>
    <row r="157" spans="1:23" x14ac:dyDescent="0.25">
      <c r="A157" s="9" t="s">
        <v>532</v>
      </c>
      <c r="B157" s="9" t="s">
        <v>533</v>
      </c>
      <c r="C157" s="9" t="s">
        <v>612</v>
      </c>
      <c r="D157" s="9">
        <v>31</v>
      </c>
      <c r="E157" s="9" t="s">
        <v>26</v>
      </c>
      <c r="F157" s="9" t="s">
        <v>613</v>
      </c>
      <c r="G157" s="9" t="s">
        <v>614</v>
      </c>
      <c r="H157" s="10">
        <v>1775000</v>
      </c>
      <c r="I157" s="10">
        <v>1942440</v>
      </c>
      <c r="J157" s="10">
        <v>2900000</v>
      </c>
      <c r="K157" s="10">
        <v>1371173</v>
      </c>
      <c r="L157" s="10">
        <v>2800000</v>
      </c>
      <c r="M157" s="10">
        <v>527916</v>
      </c>
      <c r="N157" s="10">
        <v>3000000</v>
      </c>
      <c r="O157" s="10">
        <v>2541592</v>
      </c>
      <c r="P157" s="10">
        <v>4000000</v>
      </c>
      <c r="Q157" s="10">
        <v>4850570</v>
      </c>
      <c r="R157" s="10">
        <v>4000000</v>
      </c>
      <c r="S157" s="10">
        <v>5381203</v>
      </c>
      <c r="T157" s="10">
        <v>1860106</v>
      </c>
      <c r="U157" s="11">
        <v>1.1119541298307409</v>
      </c>
      <c r="V157" s="10">
        <v>18475000</v>
      </c>
      <c r="W157" s="10">
        <v>16614894</v>
      </c>
    </row>
    <row r="158" spans="1:23" x14ac:dyDescent="0.25">
      <c r="A158" s="9" t="s">
        <v>532</v>
      </c>
      <c r="B158" s="9" t="s">
        <v>533</v>
      </c>
      <c r="C158" s="9" t="s">
        <v>615</v>
      </c>
      <c r="D158" s="9">
        <v>28</v>
      </c>
      <c r="E158" s="9" t="s">
        <v>616</v>
      </c>
      <c r="F158" s="9" t="s">
        <v>617</v>
      </c>
      <c r="G158" s="9" t="s">
        <v>618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559756.0975609757</v>
      </c>
      <c r="Q158" s="10">
        <v>250504</v>
      </c>
      <c r="R158" s="10">
        <v>592682.92682926834</v>
      </c>
      <c r="S158" s="10">
        <v>2363461</v>
      </c>
      <c r="T158" s="10">
        <v>-1461525.9756097561</v>
      </c>
      <c r="U158" s="11">
        <v>0.44087775635490295</v>
      </c>
      <c r="V158" s="10">
        <v>1152439.0243902439</v>
      </c>
      <c r="W158" s="10">
        <v>2613965</v>
      </c>
    </row>
    <row r="159" spans="1:23" x14ac:dyDescent="0.25">
      <c r="A159" s="9" t="s">
        <v>532</v>
      </c>
      <c r="B159" s="9" t="s">
        <v>533</v>
      </c>
      <c r="C159" s="9" t="s">
        <v>619</v>
      </c>
      <c r="D159" s="9">
        <v>26</v>
      </c>
      <c r="E159" s="9" t="s">
        <v>620</v>
      </c>
      <c r="F159" s="9" t="s">
        <v>621</v>
      </c>
      <c r="G159" s="9" t="s">
        <v>622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1125000</v>
      </c>
      <c r="S159" s="10">
        <v>3796386</v>
      </c>
      <c r="T159" s="10">
        <v>-2671386</v>
      </c>
      <c r="U159" s="11">
        <v>0.29633446124814494</v>
      </c>
      <c r="V159" s="10">
        <v>1125000</v>
      </c>
      <c r="W159" s="10">
        <v>3796386</v>
      </c>
    </row>
    <row r="160" spans="1:23" x14ac:dyDescent="0.25">
      <c r="A160" s="9" t="s">
        <v>532</v>
      </c>
      <c r="B160" s="9" t="s">
        <v>533</v>
      </c>
      <c r="C160" s="9" t="s">
        <v>623</v>
      </c>
      <c r="D160" s="9">
        <v>28</v>
      </c>
      <c r="E160" s="9" t="s">
        <v>211</v>
      </c>
      <c r="F160" s="9" t="s">
        <v>624</v>
      </c>
      <c r="G160" s="9" t="s">
        <v>625</v>
      </c>
      <c r="H160" s="10">
        <v>0</v>
      </c>
      <c r="I160" s="10">
        <v>0</v>
      </c>
      <c r="J160" s="10">
        <v>0</v>
      </c>
      <c r="K160" s="10">
        <v>0</v>
      </c>
      <c r="L160" s="10">
        <v>100000</v>
      </c>
      <c r="M160" s="10">
        <v>-1790</v>
      </c>
      <c r="N160" s="10">
        <v>200000</v>
      </c>
      <c r="O160" s="10">
        <v>62511</v>
      </c>
      <c r="P160" s="10">
        <v>225000</v>
      </c>
      <c r="Q160" s="10">
        <v>336560</v>
      </c>
      <c r="R160" s="10">
        <v>0</v>
      </c>
      <c r="S160" s="10">
        <v>0</v>
      </c>
      <c r="T160" s="10">
        <v>127719</v>
      </c>
      <c r="U160" s="11">
        <v>1.3214827791915547</v>
      </c>
      <c r="V160" s="10">
        <v>525000</v>
      </c>
      <c r="W160" s="10">
        <v>397281</v>
      </c>
    </row>
    <row r="161" spans="1:23" x14ac:dyDescent="0.25">
      <c r="A161" s="9" t="s">
        <v>532</v>
      </c>
      <c r="B161" s="9" t="s">
        <v>533</v>
      </c>
      <c r="C161" s="9" t="s">
        <v>626</v>
      </c>
      <c r="D161" s="9">
        <v>31</v>
      </c>
      <c r="E161" s="9" t="s">
        <v>627</v>
      </c>
      <c r="F161" s="9" t="s">
        <v>628</v>
      </c>
      <c r="G161" s="9" t="s">
        <v>629</v>
      </c>
      <c r="H161" s="10">
        <v>85365.85365853658</v>
      </c>
      <c r="I161" s="10">
        <v>1044971</v>
      </c>
      <c r="J161" s="10">
        <v>85365.85365853658</v>
      </c>
      <c r="K161" s="10">
        <v>56640</v>
      </c>
      <c r="L161" s="10">
        <v>358536.58536585362</v>
      </c>
      <c r="M161" s="10">
        <v>352360</v>
      </c>
      <c r="N161" s="10">
        <v>213414.63414634144</v>
      </c>
      <c r="O161" s="10">
        <v>1222719</v>
      </c>
      <c r="P161" s="10">
        <v>750000</v>
      </c>
      <c r="Q161" s="10">
        <v>514180</v>
      </c>
      <c r="R161" s="10">
        <v>775000</v>
      </c>
      <c r="S161" s="10">
        <v>493199</v>
      </c>
      <c r="T161" s="10">
        <v>-1416386.0731707318</v>
      </c>
      <c r="U161" s="11">
        <v>0.61553758271880044</v>
      </c>
      <c r="V161" s="10">
        <v>2267682.9268292682</v>
      </c>
      <c r="W161" s="10">
        <v>3684069</v>
      </c>
    </row>
    <row r="162" spans="1:23" x14ac:dyDescent="0.25">
      <c r="A162" s="9" t="s">
        <v>532</v>
      </c>
      <c r="B162" s="9" t="s">
        <v>533</v>
      </c>
      <c r="C162" s="9" t="s">
        <v>630</v>
      </c>
      <c r="D162" s="9">
        <v>24</v>
      </c>
      <c r="E162" s="9" t="s">
        <v>631</v>
      </c>
      <c r="F162" s="9" t="s">
        <v>632</v>
      </c>
      <c r="G162" s="9" t="s">
        <v>633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100000</v>
      </c>
      <c r="S162" s="10">
        <v>301640</v>
      </c>
      <c r="T162" s="10">
        <v>-201640</v>
      </c>
      <c r="U162" s="11">
        <v>0.33152101843256865</v>
      </c>
      <c r="V162" s="10">
        <v>100000</v>
      </c>
      <c r="W162" s="10">
        <v>301640</v>
      </c>
    </row>
    <row r="163" spans="1:23" x14ac:dyDescent="0.25">
      <c r="A163" s="9" t="s">
        <v>532</v>
      </c>
      <c r="B163" s="9" t="s">
        <v>533</v>
      </c>
      <c r="C163" s="9" t="s">
        <v>634</v>
      </c>
      <c r="D163" s="9">
        <v>28</v>
      </c>
      <c r="E163" s="9" t="s">
        <v>635</v>
      </c>
      <c r="F163" s="9" t="s">
        <v>636</v>
      </c>
      <c r="G163" s="9" t="s">
        <v>637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85000</v>
      </c>
      <c r="O163" s="10">
        <v>94400</v>
      </c>
      <c r="P163" s="10">
        <v>110000</v>
      </c>
      <c r="Q163" s="10">
        <v>15200</v>
      </c>
      <c r="R163" s="10">
        <v>225000</v>
      </c>
      <c r="S163" s="10">
        <v>0</v>
      </c>
      <c r="T163" s="10">
        <v>310400</v>
      </c>
      <c r="U163" s="11">
        <v>3.832116788321168</v>
      </c>
      <c r="V163" s="10">
        <v>420000</v>
      </c>
      <c r="W163" s="10">
        <v>109600</v>
      </c>
    </row>
    <row r="164" spans="1:23" x14ac:dyDescent="0.25">
      <c r="A164" s="9" t="s">
        <v>532</v>
      </c>
      <c r="B164" s="9" t="s">
        <v>533</v>
      </c>
      <c r="C164" s="9" t="s">
        <v>638</v>
      </c>
      <c r="D164" s="9">
        <v>32</v>
      </c>
      <c r="E164" s="9" t="s">
        <v>639</v>
      </c>
      <c r="F164" s="9" t="s">
        <v>640</v>
      </c>
      <c r="G164" s="9" t="s">
        <v>641</v>
      </c>
      <c r="H164" s="10">
        <v>3500000</v>
      </c>
      <c r="I164" s="10">
        <v>4691120</v>
      </c>
      <c r="J164" s="10">
        <v>3500000</v>
      </c>
      <c r="K164" s="10">
        <v>7208769</v>
      </c>
      <c r="L164" s="10">
        <v>3500000</v>
      </c>
      <c r="M164" s="10">
        <v>5435901</v>
      </c>
      <c r="N164" s="10">
        <v>3500000</v>
      </c>
      <c r="O164" s="10">
        <v>7526017</v>
      </c>
      <c r="P164" s="10">
        <v>6100000</v>
      </c>
      <c r="Q164" s="10">
        <v>4123924</v>
      </c>
      <c r="R164" s="10">
        <v>6100000</v>
      </c>
      <c r="S164" s="10">
        <v>6000068</v>
      </c>
      <c r="T164" s="10">
        <v>-8785799</v>
      </c>
      <c r="U164" s="11">
        <v>0.74887527936692255</v>
      </c>
      <c r="V164" s="10">
        <v>26200000</v>
      </c>
      <c r="W164" s="10">
        <v>34985799</v>
      </c>
    </row>
    <row r="165" spans="1:23" x14ac:dyDescent="0.25">
      <c r="A165" s="9" t="s">
        <v>532</v>
      </c>
      <c r="B165" s="9" t="s">
        <v>533</v>
      </c>
      <c r="C165" s="9" t="s">
        <v>642</v>
      </c>
      <c r="D165" s="9">
        <v>30</v>
      </c>
      <c r="E165" s="9" t="s">
        <v>207</v>
      </c>
      <c r="F165" s="9" t="s">
        <v>643</v>
      </c>
      <c r="G165" s="9" t="s">
        <v>644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100000</v>
      </c>
      <c r="O165" s="10">
        <v>424960</v>
      </c>
      <c r="P165" s="10">
        <v>165000</v>
      </c>
      <c r="Q165" s="10">
        <v>208270</v>
      </c>
      <c r="R165" s="10">
        <v>0</v>
      </c>
      <c r="S165" s="10">
        <v>0</v>
      </c>
      <c r="T165" s="10">
        <v>-368230</v>
      </c>
      <c r="U165" s="11">
        <v>0.41848933247003456</v>
      </c>
      <c r="V165" s="10">
        <v>265000</v>
      </c>
      <c r="W165" s="10">
        <v>633230</v>
      </c>
    </row>
    <row r="166" spans="1:23" x14ac:dyDescent="0.25">
      <c r="A166" s="9" t="s">
        <v>532</v>
      </c>
      <c r="B166" s="9" t="s">
        <v>533</v>
      </c>
      <c r="C166" s="9" t="s">
        <v>645</v>
      </c>
      <c r="D166" s="9">
        <v>28</v>
      </c>
      <c r="E166" s="9" t="s">
        <v>646</v>
      </c>
      <c r="F166" s="9" t="s">
        <v>643</v>
      </c>
      <c r="G166" s="9" t="s">
        <v>647</v>
      </c>
      <c r="H166" s="10">
        <v>0</v>
      </c>
      <c r="I166" s="10">
        <v>0</v>
      </c>
      <c r="J166" s="10">
        <v>70000</v>
      </c>
      <c r="K166" s="10">
        <v>270620</v>
      </c>
      <c r="L166" s="10">
        <v>80000</v>
      </c>
      <c r="M166" s="10">
        <v>156280</v>
      </c>
      <c r="N166" s="10">
        <v>100000</v>
      </c>
      <c r="O166" s="10">
        <v>128720</v>
      </c>
      <c r="P166" s="10">
        <v>0</v>
      </c>
      <c r="Q166" s="10">
        <v>0</v>
      </c>
      <c r="R166" s="10">
        <v>150000</v>
      </c>
      <c r="S166" s="10">
        <v>179600</v>
      </c>
      <c r="T166" s="10">
        <v>-335220</v>
      </c>
      <c r="U166" s="11">
        <v>0.54405484072794541</v>
      </c>
      <c r="V166" s="10">
        <v>400000</v>
      </c>
      <c r="W166" s="10">
        <v>735220</v>
      </c>
    </row>
    <row r="167" spans="1:23" x14ac:dyDescent="0.25">
      <c r="A167" s="9" t="s">
        <v>532</v>
      </c>
      <c r="B167" s="9" t="s">
        <v>533</v>
      </c>
      <c r="C167" s="9" t="s">
        <v>648</v>
      </c>
      <c r="D167" s="9">
        <v>30</v>
      </c>
      <c r="E167" s="9" t="s">
        <v>308</v>
      </c>
      <c r="F167" s="9" t="s">
        <v>649</v>
      </c>
      <c r="G167" s="9" t="s">
        <v>650</v>
      </c>
      <c r="H167" s="10">
        <v>0</v>
      </c>
      <c r="I167" s="10">
        <v>0</v>
      </c>
      <c r="J167" s="10">
        <v>116097.56097560975</v>
      </c>
      <c r="K167" s="10">
        <v>0</v>
      </c>
      <c r="L167" s="10">
        <v>116097.56097560975</v>
      </c>
      <c r="M167" s="10">
        <v>46917</v>
      </c>
      <c r="N167" s="10">
        <v>0</v>
      </c>
      <c r="O167" s="10">
        <v>0</v>
      </c>
      <c r="P167" s="10">
        <v>0</v>
      </c>
      <c r="Q167" s="10">
        <v>0</v>
      </c>
      <c r="R167" s="10">
        <v>288414.63414634147</v>
      </c>
      <c r="S167" s="10">
        <v>1977517</v>
      </c>
      <c r="T167" s="10">
        <v>-1503824.243902439</v>
      </c>
      <c r="U167" s="11">
        <v>0.25716311625746308</v>
      </c>
      <c r="V167" s="10">
        <v>520609.75609756098</v>
      </c>
      <c r="W167" s="10">
        <v>2024434</v>
      </c>
    </row>
    <row r="168" spans="1:23" x14ac:dyDescent="0.25">
      <c r="A168" s="9" t="s">
        <v>532</v>
      </c>
      <c r="B168" s="9" t="s">
        <v>533</v>
      </c>
      <c r="C168" s="9" t="s">
        <v>651</v>
      </c>
      <c r="D168" s="9">
        <v>28</v>
      </c>
      <c r="E168" s="9" t="s">
        <v>38</v>
      </c>
      <c r="F168" s="9" t="s">
        <v>652</v>
      </c>
      <c r="G168" s="9" t="s">
        <v>653</v>
      </c>
      <c r="H168" s="10">
        <v>0</v>
      </c>
      <c r="I168" s="10">
        <v>0</v>
      </c>
      <c r="J168" s="10">
        <v>4750000</v>
      </c>
      <c r="K168" s="10">
        <v>3610903</v>
      </c>
      <c r="L168" s="10">
        <v>4750000</v>
      </c>
      <c r="M168" s="10">
        <v>6099565</v>
      </c>
      <c r="N168" s="10">
        <v>4750000</v>
      </c>
      <c r="O168" s="10">
        <v>3511164</v>
      </c>
      <c r="P168" s="10">
        <v>4750000</v>
      </c>
      <c r="Q168" s="10">
        <v>9841921</v>
      </c>
      <c r="R168" s="10">
        <v>4750000</v>
      </c>
      <c r="S168" s="10">
        <v>6156035</v>
      </c>
      <c r="T168" s="10">
        <v>-5469588</v>
      </c>
      <c r="U168" s="11">
        <v>0.81281091300808206</v>
      </c>
      <c r="V168" s="10">
        <v>23750000</v>
      </c>
      <c r="W168" s="10">
        <v>29219588</v>
      </c>
    </row>
    <row r="169" spans="1:23" x14ac:dyDescent="0.25">
      <c r="A169" s="9" t="s">
        <v>532</v>
      </c>
      <c r="B169" s="9" t="s">
        <v>533</v>
      </c>
      <c r="C169" s="9" t="s">
        <v>654</v>
      </c>
      <c r="D169" s="9">
        <v>31</v>
      </c>
      <c r="E169" s="9" t="s">
        <v>655</v>
      </c>
      <c r="F169" s="9" t="s">
        <v>656</v>
      </c>
      <c r="G169" s="9" t="s">
        <v>657</v>
      </c>
      <c r="H169" s="10">
        <v>125000</v>
      </c>
      <c r="I169" s="10">
        <v>690273</v>
      </c>
      <c r="J169" s="10">
        <v>750000</v>
      </c>
      <c r="K169" s="10">
        <v>216800</v>
      </c>
      <c r="L169" s="10">
        <v>750000</v>
      </c>
      <c r="M169" s="10">
        <v>557243</v>
      </c>
      <c r="N169" s="10">
        <v>375000</v>
      </c>
      <c r="O169" s="10">
        <v>237180</v>
      </c>
      <c r="P169" s="10">
        <v>400000</v>
      </c>
      <c r="Q169" s="10">
        <v>114880</v>
      </c>
      <c r="R169" s="10">
        <v>0</v>
      </c>
      <c r="S169" s="10">
        <v>0</v>
      </c>
      <c r="T169" s="10">
        <v>583624</v>
      </c>
      <c r="U169" s="11">
        <v>1.3213123274035772</v>
      </c>
      <c r="V169" s="10">
        <v>2400000</v>
      </c>
      <c r="W169" s="10">
        <v>1816376</v>
      </c>
    </row>
    <row r="170" spans="1:23" x14ac:dyDescent="0.25">
      <c r="A170" s="9" t="s">
        <v>658</v>
      </c>
      <c r="B170" s="9" t="s">
        <v>659</v>
      </c>
      <c r="C170" s="9" t="s">
        <v>660</v>
      </c>
      <c r="D170" s="9">
        <v>31</v>
      </c>
      <c r="E170" s="9" t="s">
        <v>73</v>
      </c>
      <c r="F170" s="9" t="s">
        <v>661</v>
      </c>
      <c r="G170" s="9" t="s">
        <v>662</v>
      </c>
      <c r="H170" s="10">
        <v>900000</v>
      </c>
      <c r="I170" s="10">
        <v>3136568</v>
      </c>
      <c r="J170" s="10">
        <v>900000</v>
      </c>
      <c r="K170" s="10">
        <v>1566299</v>
      </c>
      <c r="L170" s="10">
        <v>2500000</v>
      </c>
      <c r="M170" s="10">
        <v>2156902</v>
      </c>
      <c r="N170" s="10">
        <v>3000000</v>
      </c>
      <c r="O170" s="10">
        <v>2636239</v>
      </c>
      <c r="P170" s="10">
        <v>3000000</v>
      </c>
      <c r="Q170" s="10">
        <v>3688516</v>
      </c>
      <c r="R170" s="10">
        <v>3500000</v>
      </c>
      <c r="S170" s="10">
        <v>8300467</v>
      </c>
      <c r="T170" s="10">
        <v>-7684991</v>
      </c>
      <c r="U170" s="11">
        <v>0.64230885644774061</v>
      </c>
      <c r="V170" s="10">
        <v>13800000</v>
      </c>
      <c r="W170" s="10">
        <v>21484991</v>
      </c>
    </row>
    <row r="171" spans="1:23" x14ac:dyDescent="0.25">
      <c r="A171" s="9" t="s">
        <v>658</v>
      </c>
      <c r="B171" s="9" t="s">
        <v>659</v>
      </c>
      <c r="C171" s="9" t="s">
        <v>663</v>
      </c>
      <c r="D171" s="9">
        <v>28</v>
      </c>
      <c r="E171" s="9" t="s">
        <v>26</v>
      </c>
      <c r="F171" s="9" t="s">
        <v>664</v>
      </c>
      <c r="G171" s="9" t="s">
        <v>665</v>
      </c>
      <c r="H171" s="10">
        <v>0</v>
      </c>
      <c r="I171" s="10">
        <v>0</v>
      </c>
      <c r="J171" s="10">
        <v>0</v>
      </c>
      <c r="K171" s="10">
        <v>0</v>
      </c>
      <c r="L171" s="10">
        <v>700000</v>
      </c>
      <c r="M171" s="10">
        <v>980271</v>
      </c>
      <c r="N171" s="10">
        <v>800000</v>
      </c>
      <c r="O171" s="10">
        <v>1945242</v>
      </c>
      <c r="P171" s="10">
        <v>1700000</v>
      </c>
      <c r="Q171" s="10">
        <v>987830</v>
      </c>
      <c r="R171" s="10">
        <v>1700000</v>
      </c>
      <c r="S171" s="10">
        <v>1656692</v>
      </c>
      <c r="T171" s="10">
        <v>-670035</v>
      </c>
      <c r="U171" s="11">
        <v>0.879707219074925</v>
      </c>
      <c r="V171" s="10">
        <v>4900000</v>
      </c>
      <c r="W171" s="10">
        <v>5570035</v>
      </c>
    </row>
    <row r="172" spans="1:23" x14ac:dyDescent="0.25">
      <c r="A172" s="9" t="s">
        <v>666</v>
      </c>
      <c r="B172" s="9" t="s">
        <v>667</v>
      </c>
      <c r="C172" s="9" t="s">
        <v>668</v>
      </c>
      <c r="D172" s="9">
        <v>30</v>
      </c>
      <c r="E172" s="9" t="s">
        <v>342</v>
      </c>
      <c r="F172" s="9" t="s">
        <v>335</v>
      </c>
      <c r="G172" s="9" t="s">
        <v>669</v>
      </c>
      <c r="H172" s="10">
        <v>0</v>
      </c>
      <c r="I172" s="10">
        <v>0</v>
      </c>
      <c r="J172" s="10">
        <v>0</v>
      </c>
      <c r="K172" s="10">
        <v>0</v>
      </c>
      <c r="L172" s="10">
        <v>2000000</v>
      </c>
      <c r="M172" s="10">
        <v>1712465</v>
      </c>
      <c r="N172" s="10">
        <v>2250000</v>
      </c>
      <c r="O172" s="10">
        <v>155533</v>
      </c>
      <c r="P172" s="10">
        <v>3000000</v>
      </c>
      <c r="Q172" s="10">
        <v>1773509</v>
      </c>
      <c r="R172" s="10">
        <v>3350000</v>
      </c>
      <c r="S172" s="10">
        <v>4620036</v>
      </c>
      <c r="T172" s="10">
        <v>2338457</v>
      </c>
      <c r="U172" s="11">
        <v>1.2830532988813348</v>
      </c>
      <c r="V172" s="10">
        <v>10600000</v>
      </c>
      <c r="W172" s="10">
        <v>8261543</v>
      </c>
    </row>
    <row r="173" spans="1:23" x14ac:dyDescent="0.25">
      <c r="A173" s="9" t="s">
        <v>670</v>
      </c>
      <c r="B173" s="9" t="s">
        <v>671</v>
      </c>
      <c r="C173" s="9" t="s">
        <v>672</v>
      </c>
      <c r="D173" s="9">
        <v>27</v>
      </c>
      <c r="E173" s="9" t="s">
        <v>673</v>
      </c>
      <c r="F173" s="9" t="s">
        <v>674</v>
      </c>
      <c r="G173" s="9" t="s">
        <v>675</v>
      </c>
      <c r="H173" s="10">
        <v>0</v>
      </c>
      <c r="I173" s="10">
        <v>0</v>
      </c>
      <c r="J173" s="10">
        <v>0</v>
      </c>
      <c r="K173" s="10">
        <v>0</v>
      </c>
      <c r="L173" s="10">
        <v>70000</v>
      </c>
      <c r="M173" s="10">
        <v>42499</v>
      </c>
      <c r="N173" s="10">
        <v>70000</v>
      </c>
      <c r="O173" s="10">
        <v>4318</v>
      </c>
      <c r="P173" s="10">
        <v>0</v>
      </c>
      <c r="Q173" s="10">
        <v>0</v>
      </c>
      <c r="R173" s="10">
        <v>0</v>
      </c>
      <c r="S173" s="10">
        <v>0</v>
      </c>
      <c r="T173" s="10">
        <v>93183</v>
      </c>
      <c r="U173" s="11">
        <v>2.9903667471217719</v>
      </c>
      <c r="V173" s="10">
        <v>140000</v>
      </c>
      <c r="W173" s="10">
        <v>46817</v>
      </c>
    </row>
    <row r="174" spans="1:23" x14ac:dyDescent="0.25">
      <c r="A174" s="9" t="s">
        <v>256</v>
      </c>
      <c r="B174" s="9" t="s">
        <v>676</v>
      </c>
      <c r="C174" s="9" t="s">
        <v>677</v>
      </c>
      <c r="D174" s="9">
        <v>29</v>
      </c>
      <c r="E174" s="9" t="s">
        <v>678</v>
      </c>
      <c r="F174" s="9" t="s">
        <v>679</v>
      </c>
      <c r="G174" s="9" t="s">
        <v>680</v>
      </c>
      <c r="H174" s="10">
        <v>0</v>
      </c>
      <c r="I174" s="10">
        <v>0</v>
      </c>
      <c r="J174" s="10">
        <v>75000</v>
      </c>
      <c r="K174" s="10">
        <v>256597</v>
      </c>
      <c r="L174" s="10">
        <v>100000</v>
      </c>
      <c r="M174" s="10">
        <v>-423399</v>
      </c>
      <c r="N174" s="10">
        <v>120000</v>
      </c>
      <c r="O174" s="10">
        <v>22176</v>
      </c>
      <c r="P174" s="10">
        <v>0</v>
      </c>
      <c r="Q174" s="10">
        <v>0</v>
      </c>
      <c r="R174" s="10">
        <v>0</v>
      </c>
      <c r="S174" s="10">
        <v>0</v>
      </c>
      <c r="T174" s="10">
        <v>439626</v>
      </c>
      <c r="U174" s="11">
        <v>-2.0397438911399055</v>
      </c>
      <c r="V174" s="10">
        <v>295000</v>
      </c>
      <c r="W174" s="10">
        <v>-144626</v>
      </c>
    </row>
    <row r="175" spans="1:23" x14ac:dyDescent="0.25">
      <c r="A175" s="9" t="s">
        <v>256</v>
      </c>
      <c r="B175" s="9" t="s">
        <v>676</v>
      </c>
      <c r="C175" s="9" t="s">
        <v>681</v>
      </c>
      <c r="D175" s="9">
        <v>27</v>
      </c>
      <c r="E175" s="9" t="s">
        <v>682</v>
      </c>
      <c r="F175" s="9" t="s">
        <v>683</v>
      </c>
      <c r="G175" s="9" t="s">
        <v>684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80000</v>
      </c>
      <c r="Q175" s="10">
        <v>5529218</v>
      </c>
      <c r="R175" s="10">
        <v>800000</v>
      </c>
      <c r="S175" s="10">
        <v>4490035</v>
      </c>
      <c r="T175" s="10">
        <v>-9139253</v>
      </c>
      <c r="U175" s="11">
        <v>8.7830899169828336E-2</v>
      </c>
      <c r="V175" s="10">
        <v>880000</v>
      </c>
      <c r="W175" s="10">
        <v>10019253</v>
      </c>
    </row>
    <row r="176" spans="1:23" x14ac:dyDescent="0.25">
      <c r="A176" s="9" t="s">
        <v>256</v>
      </c>
      <c r="B176" s="9" t="s">
        <v>676</v>
      </c>
      <c r="C176" s="9" t="s">
        <v>685</v>
      </c>
      <c r="D176" s="9">
        <v>29</v>
      </c>
      <c r="E176" s="9" t="s">
        <v>686</v>
      </c>
      <c r="F176" s="9" t="s">
        <v>687</v>
      </c>
      <c r="G176" s="9" t="s">
        <v>688</v>
      </c>
      <c r="H176" s="10">
        <v>0</v>
      </c>
      <c r="I176" s="10">
        <v>0</v>
      </c>
      <c r="J176" s="10">
        <v>100000</v>
      </c>
      <c r="K176" s="10">
        <v>119960</v>
      </c>
      <c r="L176" s="10">
        <v>100000</v>
      </c>
      <c r="M176" s="10">
        <v>52641</v>
      </c>
      <c r="N176" s="10">
        <v>0</v>
      </c>
      <c r="O176" s="10">
        <v>0</v>
      </c>
      <c r="P176" s="10">
        <v>0</v>
      </c>
      <c r="Q176" s="10">
        <v>0</v>
      </c>
      <c r="R176" s="10">
        <v>140000</v>
      </c>
      <c r="S176" s="10">
        <v>43280</v>
      </c>
      <c r="T176" s="10">
        <v>124119</v>
      </c>
      <c r="U176" s="11">
        <v>1.5749417503161465</v>
      </c>
      <c r="V176" s="10">
        <v>340000</v>
      </c>
      <c r="W176" s="10">
        <v>215881</v>
      </c>
    </row>
    <row r="177" spans="1:23" x14ac:dyDescent="0.25">
      <c r="A177" s="9" t="s">
        <v>256</v>
      </c>
      <c r="B177" s="9" t="s">
        <v>689</v>
      </c>
      <c r="C177" s="9" t="s">
        <v>690</v>
      </c>
      <c r="D177" s="9">
        <v>28</v>
      </c>
      <c r="E177" s="9" t="s">
        <v>691</v>
      </c>
      <c r="F177" s="9" t="s">
        <v>692</v>
      </c>
      <c r="G177" s="9" t="s">
        <v>693</v>
      </c>
      <c r="H177" s="10">
        <v>0</v>
      </c>
      <c r="I177" s="10">
        <v>0</v>
      </c>
      <c r="J177" s="10">
        <v>0</v>
      </c>
      <c r="K177" s="10">
        <v>0</v>
      </c>
      <c r="L177" s="10">
        <v>70000</v>
      </c>
      <c r="M177" s="10">
        <v>15360</v>
      </c>
      <c r="N177" s="10">
        <v>75000</v>
      </c>
      <c r="O177" s="10">
        <v>373090</v>
      </c>
      <c r="P177" s="10">
        <v>350000</v>
      </c>
      <c r="Q177" s="10">
        <v>288440</v>
      </c>
      <c r="R177" s="10">
        <v>400000</v>
      </c>
      <c r="S177" s="10">
        <v>214761</v>
      </c>
      <c r="T177" s="10">
        <v>3349</v>
      </c>
      <c r="U177" s="11">
        <v>1.0037559538429273</v>
      </c>
      <c r="V177" s="10">
        <v>895000</v>
      </c>
      <c r="W177" s="10">
        <v>891651</v>
      </c>
    </row>
    <row r="178" spans="1:23" x14ac:dyDescent="0.25">
      <c r="A178" s="9" t="s">
        <v>694</v>
      </c>
      <c r="B178" s="9" t="s">
        <v>695</v>
      </c>
      <c r="C178" s="9" t="s">
        <v>696</v>
      </c>
      <c r="D178" s="9">
        <v>35</v>
      </c>
      <c r="E178" s="9" t="s">
        <v>93</v>
      </c>
      <c r="F178" s="9" t="s">
        <v>697</v>
      </c>
      <c r="G178" s="9" t="s">
        <v>698</v>
      </c>
      <c r="H178" s="10">
        <v>5000000</v>
      </c>
      <c r="I178" s="10">
        <v>10954487</v>
      </c>
      <c r="J178" s="10">
        <v>5000000</v>
      </c>
      <c r="K178" s="10">
        <v>6565534</v>
      </c>
      <c r="L178" s="10">
        <v>5000000</v>
      </c>
      <c r="M178" s="10">
        <v>610832</v>
      </c>
      <c r="N178" s="10">
        <v>4000000</v>
      </c>
      <c r="O178" s="10">
        <v>10539162</v>
      </c>
      <c r="P178" s="10">
        <v>5000000</v>
      </c>
      <c r="Q178" s="10">
        <v>4608553</v>
      </c>
      <c r="R178" s="10">
        <v>3700000</v>
      </c>
      <c r="S178" s="10">
        <v>6019809</v>
      </c>
      <c r="T178" s="10">
        <v>-11598377</v>
      </c>
      <c r="U178" s="11">
        <v>0.70486371485519617</v>
      </c>
      <c r="V178" s="10">
        <v>27700000</v>
      </c>
      <c r="W178" s="10">
        <v>39298377</v>
      </c>
    </row>
    <row r="179" spans="1:23" x14ac:dyDescent="0.25">
      <c r="A179" s="9" t="s">
        <v>694</v>
      </c>
      <c r="B179" s="9" t="s">
        <v>695</v>
      </c>
      <c r="C179" s="9" t="s">
        <v>699</v>
      </c>
      <c r="D179" s="9">
        <v>28</v>
      </c>
      <c r="E179" s="9" t="s">
        <v>425</v>
      </c>
      <c r="F179" s="9" t="s">
        <v>700</v>
      </c>
      <c r="G179" s="9" t="s">
        <v>701</v>
      </c>
      <c r="H179" s="10">
        <v>0</v>
      </c>
      <c r="I179" s="10">
        <v>0</v>
      </c>
      <c r="J179" s="10">
        <v>0</v>
      </c>
      <c r="K179" s="10">
        <v>0</v>
      </c>
      <c r="L179" s="10">
        <v>5050000</v>
      </c>
      <c r="M179" s="10">
        <v>2282549</v>
      </c>
      <c r="N179" s="10">
        <v>4050000</v>
      </c>
      <c r="O179" s="10">
        <v>10199379</v>
      </c>
      <c r="P179" s="10">
        <v>4550000</v>
      </c>
      <c r="Q179" s="10">
        <v>8011338</v>
      </c>
      <c r="R179" s="10">
        <v>4550000</v>
      </c>
      <c r="S179" s="10">
        <v>5026236</v>
      </c>
      <c r="T179" s="10">
        <v>-7319502</v>
      </c>
      <c r="U179" s="11">
        <v>0.71318006127235556</v>
      </c>
      <c r="V179" s="10">
        <v>18200000</v>
      </c>
      <c r="W179" s="10">
        <v>25519502</v>
      </c>
    </row>
    <row r="180" spans="1:23" x14ac:dyDescent="0.25">
      <c r="A180" s="9" t="s">
        <v>694</v>
      </c>
      <c r="B180" s="9" t="s">
        <v>695</v>
      </c>
      <c r="C180" s="9" t="s">
        <v>702</v>
      </c>
      <c r="D180" s="9">
        <v>27</v>
      </c>
      <c r="E180" s="9" t="s">
        <v>425</v>
      </c>
      <c r="F180" s="9" t="s">
        <v>703</v>
      </c>
      <c r="G180" s="9" t="s">
        <v>704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775000</v>
      </c>
      <c r="O180" s="10">
        <v>2409567</v>
      </c>
      <c r="P180" s="10">
        <v>875000</v>
      </c>
      <c r="Q180" s="10">
        <v>528994</v>
      </c>
      <c r="R180" s="10">
        <v>400000</v>
      </c>
      <c r="S180" s="10">
        <v>406468</v>
      </c>
      <c r="T180" s="10">
        <v>-1295029</v>
      </c>
      <c r="U180" s="11">
        <v>0.61284969427768787</v>
      </c>
      <c r="V180" s="10">
        <v>2050000</v>
      </c>
      <c r="W180" s="10">
        <v>3345029</v>
      </c>
    </row>
    <row r="181" spans="1:23" x14ac:dyDescent="0.25">
      <c r="A181" s="9" t="s">
        <v>694</v>
      </c>
      <c r="B181" s="9" t="s">
        <v>695</v>
      </c>
      <c r="C181" s="9" t="s">
        <v>705</v>
      </c>
      <c r="D181" s="9">
        <v>25</v>
      </c>
      <c r="E181" s="9" t="s">
        <v>706</v>
      </c>
      <c r="F181" s="9" t="s">
        <v>707</v>
      </c>
      <c r="G181" s="9" t="s">
        <v>708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900000</v>
      </c>
      <c r="Q181" s="10">
        <v>1878333</v>
      </c>
      <c r="R181" s="10">
        <v>900000</v>
      </c>
      <c r="S181" s="10">
        <v>1572357</v>
      </c>
      <c r="T181" s="10">
        <v>-1650690</v>
      </c>
      <c r="U181" s="11">
        <v>0.52163480347408775</v>
      </c>
      <c r="V181" s="10">
        <v>1800000</v>
      </c>
      <c r="W181" s="10">
        <v>3450690</v>
      </c>
    </row>
    <row r="182" spans="1:23" x14ac:dyDescent="0.25">
      <c r="A182" s="9" t="s">
        <v>694</v>
      </c>
      <c r="B182" s="9" t="s">
        <v>695</v>
      </c>
      <c r="C182" s="9" t="s">
        <v>709</v>
      </c>
      <c r="D182" s="9">
        <v>26</v>
      </c>
      <c r="E182" s="9" t="s">
        <v>710</v>
      </c>
      <c r="F182" s="9" t="s">
        <v>711</v>
      </c>
      <c r="G182" s="9" t="s">
        <v>712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85000</v>
      </c>
      <c r="O182" s="10">
        <v>285320</v>
      </c>
      <c r="P182" s="10">
        <v>0</v>
      </c>
      <c r="Q182" s="10">
        <v>0</v>
      </c>
      <c r="R182" s="10">
        <v>0</v>
      </c>
      <c r="S182" s="10">
        <v>0</v>
      </c>
      <c r="T182" s="10">
        <v>-200320</v>
      </c>
      <c r="U182" s="11">
        <v>0.29791111734193187</v>
      </c>
      <c r="V182" s="10">
        <v>85000</v>
      </c>
      <c r="W182" s="10">
        <v>285320</v>
      </c>
    </row>
    <row r="183" spans="1:23" x14ac:dyDescent="0.25">
      <c r="A183" s="9" t="s">
        <v>694</v>
      </c>
      <c r="B183" s="9" t="s">
        <v>695</v>
      </c>
      <c r="C183" s="9" t="s">
        <v>713</v>
      </c>
      <c r="D183" s="9">
        <v>29</v>
      </c>
      <c r="E183" s="9" t="s">
        <v>714</v>
      </c>
      <c r="F183" s="9" t="s">
        <v>715</v>
      </c>
      <c r="G183" s="9" t="s">
        <v>716</v>
      </c>
      <c r="H183" s="10">
        <v>86951.219512195123</v>
      </c>
      <c r="I183" s="10">
        <v>267135</v>
      </c>
      <c r="J183" s="10">
        <v>132012.19512195123</v>
      </c>
      <c r="K183" s="10">
        <v>24538</v>
      </c>
      <c r="L183" s="10">
        <v>206097.56097560975</v>
      </c>
      <c r="M183" s="10">
        <v>-136990</v>
      </c>
      <c r="N183" s="10">
        <v>305487.80487804883</v>
      </c>
      <c r="O183" s="10">
        <v>300114</v>
      </c>
      <c r="P183" s="10">
        <v>354878.04878048785</v>
      </c>
      <c r="Q183" s="10">
        <v>188837</v>
      </c>
      <c r="R183" s="10">
        <v>355182.92682926834</v>
      </c>
      <c r="S183" s="10">
        <v>80867</v>
      </c>
      <c r="T183" s="10">
        <v>716108.75609756121</v>
      </c>
      <c r="U183" s="11">
        <v>1.9884165185383611</v>
      </c>
      <c r="V183" s="10">
        <v>1440609.7560975612</v>
      </c>
      <c r="W183" s="10">
        <v>724501</v>
      </c>
    </row>
    <row r="184" spans="1:23" x14ac:dyDescent="0.25">
      <c r="A184" s="9" t="s">
        <v>694</v>
      </c>
      <c r="B184" s="9" t="s">
        <v>695</v>
      </c>
      <c r="C184" s="9" t="s">
        <v>717</v>
      </c>
      <c r="D184" s="9">
        <v>30</v>
      </c>
      <c r="E184" s="9" t="s">
        <v>718</v>
      </c>
      <c r="F184" s="9" t="s">
        <v>719</v>
      </c>
      <c r="G184" s="9" t="s">
        <v>720</v>
      </c>
      <c r="H184" s="10">
        <v>0</v>
      </c>
      <c r="I184" s="10">
        <v>0</v>
      </c>
      <c r="J184" s="10">
        <v>100000</v>
      </c>
      <c r="K184" s="10">
        <v>51478</v>
      </c>
      <c r="L184" s="10">
        <v>0</v>
      </c>
      <c r="M184" s="10">
        <v>0</v>
      </c>
      <c r="N184" s="10">
        <v>375000</v>
      </c>
      <c r="O184" s="10">
        <v>516163</v>
      </c>
      <c r="P184" s="10">
        <v>400000</v>
      </c>
      <c r="Q184" s="10">
        <v>15120</v>
      </c>
      <c r="R184" s="10">
        <v>0</v>
      </c>
      <c r="S184" s="10">
        <v>0</v>
      </c>
      <c r="T184" s="10">
        <v>292239</v>
      </c>
      <c r="U184" s="11">
        <v>1.5014731596657978</v>
      </c>
      <c r="V184" s="10">
        <v>875000</v>
      </c>
      <c r="W184" s="10">
        <v>582761</v>
      </c>
    </row>
    <row r="185" spans="1:23" x14ac:dyDescent="0.25">
      <c r="A185" s="9" t="s">
        <v>694</v>
      </c>
      <c r="B185" s="9" t="s">
        <v>695</v>
      </c>
      <c r="C185" s="9" t="s">
        <v>721</v>
      </c>
      <c r="D185" s="9">
        <v>30</v>
      </c>
      <c r="E185" s="9" t="s">
        <v>722</v>
      </c>
      <c r="F185" s="9" t="s">
        <v>723</v>
      </c>
      <c r="G185" s="9" t="s">
        <v>724</v>
      </c>
      <c r="H185" s="10">
        <v>650000</v>
      </c>
      <c r="I185" s="10">
        <v>2007662</v>
      </c>
      <c r="J185" s="10">
        <v>1250000</v>
      </c>
      <c r="K185" s="10">
        <v>1088332</v>
      </c>
      <c r="L185" s="10">
        <v>1000000</v>
      </c>
      <c r="M185" s="10">
        <v>664221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-860215</v>
      </c>
      <c r="U185" s="11">
        <v>0.77123249601419064</v>
      </c>
      <c r="V185" s="10">
        <v>2900000</v>
      </c>
      <c r="W185" s="10">
        <v>3760215</v>
      </c>
    </row>
    <row r="186" spans="1:23" x14ac:dyDescent="0.25">
      <c r="A186" s="9" t="s">
        <v>694</v>
      </c>
      <c r="B186" s="9" t="s">
        <v>695</v>
      </c>
      <c r="C186" s="9" t="s">
        <v>725</v>
      </c>
      <c r="D186" s="9">
        <v>28</v>
      </c>
      <c r="E186" s="9" t="s">
        <v>726</v>
      </c>
      <c r="F186" s="9" t="s">
        <v>727</v>
      </c>
      <c r="G186" s="9" t="s">
        <v>728</v>
      </c>
      <c r="H186" s="10">
        <v>0</v>
      </c>
      <c r="I186" s="10">
        <v>0</v>
      </c>
      <c r="J186" s="10">
        <v>0</v>
      </c>
      <c r="K186" s="10">
        <v>0</v>
      </c>
      <c r="L186" s="10">
        <v>1250000</v>
      </c>
      <c r="M186" s="10">
        <v>1209513</v>
      </c>
      <c r="N186" s="10">
        <v>1250000</v>
      </c>
      <c r="O186" s="10">
        <v>3760465</v>
      </c>
      <c r="P186" s="10">
        <v>2250000</v>
      </c>
      <c r="Q186" s="10">
        <v>4047632</v>
      </c>
      <c r="R186" s="10">
        <v>3000000</v>
      </c>
      <c r="S186" s="10">
        <v>3104190</v>
      </c>
      <c r="T186" s="10">
        <v>-4371800</v>
      </c>
      <c r="U186" s="11">
        <v>0.63934399181639689</v>
      </c>
      <c r="V186" s="10">
        <v>7750000</v>
      </c>
      <c r="W186" s="10">
        <v>12121800</v>
      </c>
    </row>
    <row r="187" spans="1:23" x14ac:dyDescent="0.25">
      <c r="A187" s="9" t="s">
        <v>694</v>
      </c>
      <c r="B187" s="9" t="s">
        <v>695</v>
      </c>
      <c r="C187" s="9" t="s">
        <v>725</v>
      </c>
      <c r="D187" s="9">
        <v>28</v>
      </c>
      <c r="E187" s="9" t="s">
        <v>726</v>
      </c>
      <c r="F187" s="9" t="s">
        <v>729</v>
      </c>
      <c r="G187" s="9" t="s">
        <v>728</v>
      </c>
      <c r="H187" s="10">
        <v>0</v>
      </c>
      <c r="I187" s="10">
        <v>0</v>
      </c>
      <c r="J187" s="10">
        <v>0</v>
      </c>
      <c r="K187" s="10">
        <v>0</v>
      </c>
      <c r="L187" s="10">
        <v>1250000</v>
      </c>
      <c r="M187" s="10">
        <v>1209513</v>
      </c>
      <c r="N187" s="10">
        <v>1250000</v>
      </c>
      <c r="O187" s="10">
        <v>3760465</v>
      </c>
      <c r="P187" s="10">
        <v>2250000</v>
      </c>
      <c r="Q187" s="10">
        <v>4047632</v>
      </c>
      <c r="R187" s="10">
        <v>3000000</v>
      </c>
      <c r="S187" s="10">
        <v>3104190</v>
      </c>
      <c r="T187" s="10">
        <v>-4371800</v>
      </c>
      <c r="U187" s="11">
        <v>0.63934399181639689</v>
      </c>
      <c r="V187" s="10">
        <v>7750000</v>
      </c>
      <c r="W187" s="10">
        <v>12121800</v>
      </c>
    </row>
    <row r="188" spans="1:23" x14ac:dyDescent="0.25">
      <c r="A188" s="9" t="s">
        <v>694</v>
      </c>
      <c r="B188" s="9" t="s">
        <v>695</v>
      </c>
      <c r="C188" s="9" t="s">
        <v>730</v>
      </c>
      <c r="D188" s="9">
        <v>25</v>
      </c>
      <c r="E188" s="9" t="s">
        <v>278</v>
      </c>
      <c r="F188" s="9" t="s">
        <v>731</v>
      </c>
      <c r="G188" s="9" t="s">
        <v>732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3400000</v>
      </c>
      <c r="S188" s="10">
        <v>2614644</v>
      </c>
      <c r="T188" s="10">
        <v>785356</v>
      </c>
      <c r="U188" s="11">
        <v>1.3003682336868805</v>
      </c>
      <c r="V188" s="10">
        <v>3400000</v>
      </c>
      <c r="W188" s="10">
        <v>2614644</v>
      </c>
    </row>
    <row r="189" spans="1:23" x14ac:dyDescent="0.25">
      <c r="A189" s="9" t="s">
        <v>694</v>
      </c>
      <c r="B189" s="9" t="s">
        <v>695</v>
      </c>
      <c r="C189" s="9" t="s">
        <v>733</v>
      </c>
      <c r="D189" s="9">
        <v>25</v>
      </c>
      <c r="E189" s="9" t="s">
        <v>404</v>
      </c>
      <c r="F189" s="9" t="s">
        <v>734</v>
      </c>
      <c r="G189" s="9" t="s">
        <v>735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125000</v>
      </c>
      <c r="Q189" s="10">
        <v>400960</v>
      </c>
      <c r="R189" s="10">
        <v>325000</v>
      </c>
      <c r="S189" s="10">
        <v>202240</v>
      </c>
      <c r="T189" s="10">
        <v>-153200</v>
      </c>
      <c r="U189" s="11">
        <v>0.74602122015915118</v>
      </c>
      <c r="V189" s="10">
        <v>450000</v>
      </c>
      <c r="W189" s="10">
        <v>603200</v>
      </c>
    </row>
    <row r="190" spans="1:23" x14ac:dyDescent="0.25">
      <c r="A190" s="9" t="s">
        <v>694</v>
      </c>
      <c r="B190" s="9" t="s">
        <v>695</v>
      </c>
      <c r="C190" s="9" t="s">
        <v>736</v>
      </c>
      <c r="D190" s="9">
        <v>28</v>
      </c>
      <c r="E190" s="9" t="s">
        <v>125</v>
      </c>
      <c r="F190" s="9" t="s">
        <v>737</v>
      </c>
      <c r="G190" s="9" t="s">
        <v>738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350000</v>
      </c>
      <c r="O190" s="10">
        <v>1170520</v>
      </c>
      <c r="P190" s="10">
        <v>450000</v>
      </c>
      <c r="Q190" s="10">
        <v>548874</v>
      </c>
      <c r="R190" s="10">
        <v>450000</v>
      </c>
      <c r="S190" s="10">
        <v>13668</v>
      </c>
      <c r="T190" s="10">
        <v>-483062</v>
      </c>
      <c r="U190" s="11">
        <v>0.7212667521415852</v>
      </c>
      <c r="V190" s="10">
        <v>1250000</v>
      </c>
      <c r="W190" s="10">
        <v>1733062</v>
      </c>
    </row>
    <row r="191" spans="1:23" x14ac:dyDescent="0.25">
      <c r="A191" s="9" t="s">
        <v>694</v>
      </c>
      <c r="B191" s="9" t="s">
        <v>695</v>
      </c>
      <c r="C191" s="9" t="s">
        <v>739</v>
      </c>
      <c r="D191" s="9">
        <v>26</v>
      </c>
      <c r="E191" s="9" t="s">
        <v>740</v>
      </c>
      <c r="F191" s="9" t="s">
        <v>741</v>
      </c>
      <c r="G191" s="9" t="s">
        <v>742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125000</v>
      </c>
      <c r="O191" s="10">
        <v>500912</v>
      </c>
      <c r="P191" s="10">
        <v>275000</v>
      </c>
      <c r="Q191" s="10">
        <v>379727</v>
      </c>
      <c r="R191" s="10">
        <v>850000</v>
      </c>
      <c r="S191" s="10">
        <v>211560</v>
      </c>
      <c r="T191" s="10">
        <v>157801</v>
      </c>
      <c r="U191" s="11">
        <v>1.1444800810108779</v>
      </c>
      <c r="V191" s="10">
        <v>1250000</v>
      </c>
      <c r="W191" s="10">
        <v>1092199</v>
      </c>
    </row>
    <row r="192" spans="1:23" x14ac:dyDescent="0.25">
      <c r="A192" s="9" t="s">
        <v>694</v>
      </c>
      <c r="B192" s="9" t="s">
        <v>695</v>
      </c>
      <c r="C192" s="9" t="s">
        <v>743</v>
      </c>
      <c r="D192" s="9">
        <v>28</v>
      </c>
      <c r="E192" s="9" t="s">
        <v>118</v>
      </c>
      <c r="F192" s="9" t="s">
        <v>744</v>
      </c>
      <c r="G192" s="9" t="s">
        <v>745</v>
      </c>
      <c r="H192" s="10">
        <v>0</v>
      </c>
      <c r="I192" s="10">
        <v>0</v>
      </c>
      <c r="J192" s="10">
        <v>925000</v>
      </c>
      <c r="K192" s="10">
        <v>-573458</v>
      </c>
      <c r="L192" s="10">
        <v>1450000</v>
      </c>
      <c r="M192" s="10">
        <v>-122218</v>
      </c>
      <c r="N192" s="10">
        <v>1650000</v>
      </c>
      <c r="O192" s="10">
        <v>-742452</v>
      </c>
      <c r="P192" s="10">
        <v>1350000</v>
      </c>
      <c r="Q192" s="10">
        <v>-593164</v>
      </c>
      <c r="R192" s="10">
        <v>800000</v>
      </c>
      <c r="S192" s="10">
        <v>-852341</v>
      </c>
      <c r="T192" s="10">
        <v>9058633</v>
      </c>
      <c r="U192" s="11">
        <v>-2.1413959404681524</v>
      </c>
      <c r="V192" s="10">
        <v>6175000</v>
      </c>
      <c r="W192" s="10">
        <v>-2883633</v>
      </c>
    </row>
    <row r="193" spans="1:23" x14ac:dyDescent="0.25">
      <c r="A193" s="9" t="s">
        <v>694</v>
      </c>
      <c r="B193" s="9" t="s">
        <v>695</v>
      </c>
      <c r="C193" s="9" t="s">
        <v>229</v>
      </c>
      <c r="D193" s="9">
        <v>31</v>
      </c>
      <c r="E193" s="9" t="s">
        <v>746</v>
      </c>
      <c r="F193" s="9" t="s">
        <v>747</v>
      </c>
      <c r="G193" s="9" t="s">
        <v>748</v>
      </c>
      <c r="H193" s="10">
        <v>6750000</v>
      </c>
      <c r="I193" s="10">
        <v>2810371</v>
      </c>
      <c r="J193" s="10">
        <v>5250000</v>
      </c>
      <c r="K193" s="10">
        <v>1804681</v>
      </c>
      <c r="L193" s="10">
        <v>3750000</v>
      </c>
      <c r="M193" s="10">
        <v>298257</v>
      </c>
      <c r="N193" s="10">
        <v>6750000</v>
      </c>
      <c r="O193" s="10">
        <v>4328732</v>
      </c>
      <c r="P193" s="10">
        <v>7250000</v>
      </c>
      <c r="Q193" s="10">
        <v>10846763</v>
      </c>
      <c r="R193" s="10">
        <v>8000000</v>
      </c>
      <c r="S193" s="10">
        <v>4712715</v>
      </c>
      <c r="T193" s="10">
        <v>12948481</v>
      </c>
      <c r="U193" s="11">
        <v>1.5220841916980972</v>
      </c>
      <c r="V193" s="10">
        <v>37750000</v>
      </c>
      <c r="W193" s="10">
        <v>24801519</v>
      </c>
    </row>
    <row r="194" spans="1:23" x14ac:dyDescent="0.25">
      <c r="A194" s="9" t="s">
        <v>694</v>
      </c>
      <c r="B194" s="9" t="s">
        <v>695</v>
      </c>
      <c r="C194" s="9" t="s">
        <v>749</v>
      </c>
      <c r="D194" s="9">
        <v>28</v>
      </c>
      <c r="E194" s="9" t="s">
        <v>750</v>
      </c>
      <c r="F194" s="9" t="s">
        <v>751</v>
      </c>
      <c r="G194" s="9" t="s">
        <v>752</v>
      </c>
      <c r="H194" s="10">
        <v>0</v>
      </c>
      <c r="I194" s="10">
        <v>0</v>
      </c>
      <c r="J194" s="10">
        <v>4000000</v>
      </c>
      <c r="K194" s="10">
        <v>3410593</v>
      </c>
      <c r="L194" s="10">
        <v>4000000</v>
      </c>
      <c r="M194" s="10">
        <v>2383031</v>
      </c>
      <c r="N194" s="10">
        <v>6000000</v>
      </c>
      <c r="O194" s="10">
        <v>6430353</v>
      </c>
      <c r="P194" s="10">
        <v>10000000</v>
      </c>
      <c r="Q194" s="10">
        <v>6115651</v>
      </c>
      <c r="R194" s="10">
        <v>12000000</v>
      </c>
      <c r="S194" s="10">
        <v>3613633</v>
      </c>
      <c r="T194" s="10">
        <v>14046739</v>
      </c>
      <c r="U194" s="11">
        <v>1.6398474923611577</v>
      </c>
      <c r="V194" s="10">
        <v>36000000</v>
      </c>
      <c r="W194" s="10">
        <v>21953261</v>
      </c>
    </row>
    <row r="195" spans="1:23" x14ac:dyDescent="0.25">
      <c r="A195" s="9" t="s">
        <v>694</v>
      </c>
      <c r="B195" s="9" t="s">
        <v>695</v>
      </c>
      <c r="C195" s="9" t="s">
        <v>753</v>
      </c>
      <c r="D195" s="9">
        <v>32</v>
      </c>
      <c r="E195" s="9" t="s">
        <v>417</v>
      </c>
      <c r="F195" s="9" t="s">
        <v>754</v>
      </c>
      <c r="G195" s="9" t="s">
        <v>755</v>
      </c>
      <c r="H195" s="10">
        <v>2500000</v>
      </c>
      <c r="I195" s="10">
        <v>2544946</v>
      </c>
      <c r="J195" s="10">
        <v>3200000</v>
      </c>
      <c r="K195" s="10">
        <v>1138914</v>
      </c>
      <c r="L195" s="10">
        <v>2800000</v>
      </c>
      <c r="M195" s="10">
        <v>2132014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2684126</v>
      </c>
      <c r="U195" s="11">
        <v>1.4615172199397717</v>
      </c>
      <c r="V195" s="10">
        <v>8500000</v>
      </c>
      <c r="W195" s="10">
        <v>5815874</v>
      </c>
    </row>
    <row r="196" spans="1:23" x14ac:dyDescent="0.25">
      <c r="A196" s="9" t="s">
        <v>694</v>
      </c>
      <c r="B196" s="9" t="s">
        <v>695</v>
      </c>
      <c r="C196" s="9" t="s">
        <v>756</v>
      </c>
      <c r="D196" s="9">
        <v>28</v>
      </c>
      <c r="E196" s="9" t="s">
        <v>757</v>
      </c>
      <c r="F196" s="9" t="s">
        <v>504</v>
      </c>
      <c r="G196" s="9" t="s">
        <v>758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750000</v>
      </c>
      <c r="Q196" s="10">
        <v>757535</v>
      </c>
      <c r="R196" s="10">
        <v>630182.92682926834</v>
      </c>
      <c r="S196" s="10">
        <v>305222</v>
      </c>
      <c r="T196" s="10">
        <v>317425.92682926822</v>
      </c>
      <c r="U196" s="11">
        <v>1.298681567685998</v>
      </c>
      <c r="V196" s="10">
        <v>1380182.9268292682</v>
      </c>
      <c r="W196" s="10">
        <v>1062757</v>
      </c>
    </row>
    <row r="197" spans="1:23" x14ac:dyDescent="0.25">
      <c r="A197" s="9" t="s">
        <v>694</v>
      </c>
      <c r="B197" s="9" t="s">
        <v>695</v>
      </c>
      <c r="C197" s="9" t="s">
        <v>759</v>
      </c>
      <c r="D197" s="9">
        <v>29</v>
      </c>
      <c r="E197" s="9" t="s">
        <v>760</v>
      </c>
      <c r="F197" s="9" t="s">
        <v>504</v>
      </c>
      <c r="G197" s="9" t="s">
        <v>761</v>
      </c>
      <c r="H197" s="10">
        <v>0</v>
      </c>
      <c r="I197" s="10">
        <v>0</v>
      </c>
      <c r="J197" s="10">
        <v>0</v>
      </c>
      <c r="K197" s="10">
        <v>0</v>
      </c>
      <c r="L197" s="10">
        <v>2850000</v>
      </c>
      <c r="M197" s="10">
        <v>2519379</v>
      </c>
      <c r="N197" s="10">
        <v>3250000</v>
      </c>
      <c r="O197" s="10">
        <v>4211512</v>
      </c>
      <c r="P197" s="10">
        <v>4750000</v>
      </c>
      <c r="Q197" s="10">
        <v>4336817</v>
      </c>
      <c r="R197" s="10">
        <v>4750000</v>
      </c>
      <c r="S197" s="10">
        <v>1483798</v>
      </c>
      <c r="T197" s="10">
        <v>3048494</v>
      </c>
      <c r="U197" s="11">
        <v>1.2428787429970556</v>
      </c>
      <c r="V197" s="10">
        <v>15600000</v>
      </c>
      <c r="W197" s="10">
        <v>12551506</v>
      </c>
    </row>
    <row r="198" spans="1:23" x14ac:dyDescent="0.25">
      <c r="A198" s="9" t="s">
        <v>694</v>
      </c>
      <c r="B198" s="9" t="s">
        <v>695</v>
      </c>
      <c r="C198" s="9" t="s">
        <v>762</v>
      </c>
      <c r="D198" s="9">
        <v>31</v>
      </c>
      <c r="E198" s="9" t="s">
        <v>763</v>
      </c>
      <c r="F198" s="9" t="s">
        <v>764</v>
      </c>
      <c r="G198" s="9" t="s">
        <v>765</v>
      </c>
      <c r="H198" s="10">
        <v>3800000</v>
      </c>
      <c r="I198" s="10">
        <v>3998974</v>
      </c>
      <c r="J198" s="10">
        <v>3800000</v>
      </c>
      <c r="K198" s="10">
        <v>3933008</v>
      </c>
      <c r="L198" s="10">
        <v>3800000</v>
      </c>
      <c r="M198" s="10">
        <v>1890718</v>
      </c>
      <c r="N198" s="10">
        <v>3800000</v>
      </c>
      <c r="O198" s="10">
        <v>4880079</v>
      </c>
      <c r="P198" s="10">
        <v>6000000</v>
      </c>
      <c r="Q198" s="10">
        <v>6211815</v>
      </c>
      <c r="R198" s="10">
        <v>6000000</v>
      </c>
      <c r="S198" s="10">
        <v>3991445</v>
      </c>
      <c r="T198" s="10">
        <v>2293961</v>
      </c>
      <c r="U198" s="11">
        <v>1.0921046096490896</v>
      </c>
      <c r="V198" s="10">
        <v>27200000</v>
      </c>
      <c r="W198" s="10">
        <v>24906039</v>
      </c>
    </row>
    <row r="199" spans="1:23" x14ac:dyDescent="0.25">
      <c r="A199" s="9" t="s">
        <v>694</v>
      </c>
      <c r="B199" s="9" t="s">
        <v>695</v>
      </c>
      <c r="C199" s="9" t="s">
        <v>766</v>
      </c>
      <c r="D199" s="9">
        <v>31</v>
      </c>
      <c r="E199" s="9" t="s">
        <v>767</v>
      </c>
      <c r="F199" s="9" t="s">
        <v>768</v>
      </c>
      <c r="G199" s="9" t="s">
        <v>769</v>
      </c>
      <c r="H199" s="10">
        <v>0</v>
      </c>
      <c r="I199" s="10">
        <v>0</v>
      </c>
      <c r="J199" s="10">
        <v>850000</v>
      </c>
      <c r="K199" s="10">
        <v>1379595</v>
      </c>
      <c r="L199" s="10">
        <v>1000000</v>
      </c>
      <c r="M199" s="10">
        <v>16409</v>
      </c>
      <c r="N199" s="10">
        <v>1300000</v>
      </c>
      <c r="O199" s="10">
        <v>338172</v>
      </c>
      <c r="P199" s="10">
        <v>0</v>
      </c>
      <c r="Q199" s="10">
        <v>0</v>
      </c>
      <c r="R199" s="10">
        <v>0</v>
      </c>
      <c r="S199" s="10">
        <v>0</v>
      </c>
      <c r="T199" s="10">
        <v>1415824</v>
      </c>
      <c r="U199" s="11">
        <v>1.8164246304873324</v>
      </c>
      <c r="V199" s="10">
        <v>3150000</v>
      </c>
      <c r="W199" s="10">
        <v>1734176</v>
      </c>
    </row>
    <row r="200" spans="1:23" x14ac:dyDescent="0.25">
      <c r="A200" s="9" t="s">
        <v>694</v>
      </c>
      <c r="B200" s="9" t="s">
        <v>695</v>
      </c>
      <c r="C200" s="9" t="s">
        <v>770</v>
      </c>
      <c r="D200" s="9">
        <v>28</v>
      </c>
      <c r="E200" s="9" t="s">
        <v>771</v>
      </c>
      <c r="F200" s="9" t="s">
        <v>772</v>
      </c>
      <c r="G200" s="9" t="s">
        <v>773</v>
      </c>
      <c r="H200" s="10">
        <v>0</v>
      </c>
      <c r="I200" s="10">
        <v>0</v>
      </c>
      <c r="J200" s="10">
        <v>0</v>
      </c>
      <c r="K200" s="10">
        <v>0</v>
      </c>
      <c r="L200" s="10">
        <v>1300000</v>
      </c>
      <c r="M200" s="10">
        <v>2534281</v>
      </c>
      <c r="N200" s="10">
        <v>2500000</v>
      </c>
      <c r="O200" s="10">
        <v>4793679</v>
      </c>
      <c r="P200" s="10">
        <v>4000000</v>
      </c>
      <c r="Q200" s="10">
        <v>3871616</v>
      </c>
      <c r="R200" s="10">
        <v>4000000</v>
      </c>
      <c r="S200" s="10">
        <v>2838457</v>
      </c>
      <c r="T200" s="10">
        <v>-2238033</v>
      </c>
      <c r="U200" s="11">
        <v>0.84057360457836228</v>
      </c>
      <c r="V200" s="10">
        <v>11800000</v>
      </c>
      <c r="W200" s="10">
        <v>14038033</v>
      </c>
    </row>
    <row r="201" spans="1:23" x14ac:dyDescent="0.25">
      <c r="A201" s="9" t="s">
        <v>694</v>
      </c>
      <c r="B201" s="9" t="s">
        <v>695</v>
      </c>
      <c r="C201" s="9" t="s">
        <v>774</v>
      </c>
      <c r="D201" s="9">
        <v>28</v>
      </c>
      <c r="E201" s="9" t="s">
        <v>775</v>
      </c>
      <c r="F201" s="9" t="s">
        <v>776</v>
      </c>
      <c r="G201" s="9" t="s">
        <v>777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125000</v>
      </c>
      <c r="O201" s="10">
        <v>193890</v>
      </c>
      <c r="P201" s="10">
        <v>200000</v>
      </c>
      <c r="Q201" s="10">
        <v>0</v>
      </c>
      <c r="R201" s="10">
        <v>0</v>
      </c>
      <c r="S201" s="10">
        <v>0</v>
      </c>
      <c r="T201" s="10">
        <v>131110</v>
      </c>
      <c r="U201" s="11">
        <v>1.6762081592655629</v>
      </c>
      <c r="V201" s="10">
        <v>325000</v>
      </c>
      <c r="W201" s="10">
        <v>193890</v>
      </c>
    </row>
    <row r="202" spans="1:23" x14ac:dyDescent="0.25">
      <c r="A202" s="9" t="s">
        <v>694</v>
      </c>
      <c r="B202" s="9" t="s">
        <v>695</v>
      </c>
      <c r="C202" s="9" t="s">
        <v>778</v>
      </c>
      <c r="D202" s="9">
        <v>30</v>
      </c>
      <c r="E202" s="9" t="s">
        <v>779</v>
      </c>
      <c r="F202" s="9" t="s">
        <v>780</v>
      </c>
      <c r="G202" s="9" t="s">
        <v>781</v>
      </c>
      <c r="H202" s="10">
        <v>700000</v>
      </c>
      <c r="I202" s="10">
        <v>4528719</v>
      </c>
      <c r="J202" s="10">
        <v>2250000</v>
      </c>
      <c r="K202" s="10">
        <v>2328589</v>
      </c>
      <c r="L202" s="10">
        <v>2250000</v>
      </c>
      <c r="M202" s="10">
        <v>834161</v>
      </c>
      <c r="N202" s="10">
        <v>3500000</v>
      </c>
      <c r="O202" s="10">
        <v>1949752</v>
      </c>
      <c r="P202" s="10">
        <v>3000000</v>
      </c>
      <c r="Q202" s="10">
        <v>3214411</v>
      </c>
      <c r="R202" s="10">
        <v>775000</v>
      </c>
      <c r="S202" s="10">
        <v>1207818</v>
      </c>
      <c r="T202" s="10">
        <v>-1588450</v>
      </c>
      <c r="U202" s="11">
        <v>0.88705118587544307</v>
      </c>
      <c r="V202" s="10">
        <v>12475000</v>
      </c>
      <c r="W202" s="10">
        <v>14063450</v>
      </c>
    </row>
    <row r="203" spans="1:23" x14ac:dyDescent="0.25">
      <c r="A203" s="9" t="s">
        <v>694</v>
      </c>
      <c r="B203" s="9" t="s">
        <v>695</v>
      </c>
      <c r="C203" s="9" t="s">
        <v>782</v>
      </c>
      <c r="D203" s="9">
        <v>25</v>
      </c>
      <c r="E203" s="9" t="s">
        <v>783</v>
      </c>
      <c r="F203" s="9" t="s">
        <v>784</v>
      </c>
      <c r="G203" s="9" t="s">
        <v>785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750000</v>
      </c>
      <c r="Q203" s="10">
        <v>2216197</v>
      </c>
      <c r="R203" s="10">
        <v>1400000</v>
      </c>
      <c r="S203" s="10">
        <v>3361328</v>
      </c>
      <c r="T203" s="10">
        <v>-3427525</v>
      </c>
      <c r="U203" s="11">
        <v>0.38547563659508471</v>
      </c>
      <c r="V203" s="10">
        <v>2150000</v>
      </c>
      <c r="W203" s="10">
        <v>5577525</v>
      </c>
    </row>
    <row r="204" spans="1:23" x14ac:dyDescent="0.25">
      <c r="A204" s="9" t="s">
        <v>694</v>
      </c>
      <c r="B204" s="9" t="s">
        <v>695</v>
      </c>
      <c r="C204" s="9" t="s">
        <v>786</v>
      </c>
      <c r="D204" s="9">
        <v>27</v>
      </c>
      <c r="E204" s="9" t="s">
        <v>787</v>
      </c>
      <c r="F204" s="9" t="b">
        <v>1</v>
      </c>
      <c r="G204" s="9" t="s">
        <v>788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200000</v>
      </c>
      <c r="O204" s="10">
        <v>382779</v>
      </c>
      <c r="P204" s="10">
        <v>325000</v>
      </c>
      <c r="Q204" s="10">
        <v>566990</v>
      </c>
      <c r="R204" s="10">
        <v>350000</v>
      </c>
      <c r="S204" s="10">
        <v>149857</v>
      </c>
      <c r="T204" s="10">
        <v>-224626</v>
      </c>
      <c r="U204" s="11">
        <v>0.79572509198582064</v>
      </c>
      <c r="V204" s="10">
        <v>875000</v>
      </c>
      <c r="W204" s="10">
        <v>1099626</v>
      </c>
    </row>
    <row r="205" spans="1:23" x14ac:dyDescent="0.25">
      <c r="A205" s="9" t="s">
        <v>694</v>
      </c>
      <c r="B205" s="9" t="s">
        <v>695</v>
      </c>
      <c r="C205" s="9" t="s">
        <v>789</v>
      </c>
      <c r="D205" s="9">
        <v>27</v>
      </c>
      <c r="E205" s="9" t="s">
        <v>790</v>
      </c>
      <c r="F205" s="9" t="s">
        <v>791</v>
      </c>
      <c r="G205" s="9" t="s">
        <v>792</v>
      </c>
      <c r="H205" s="10">
        <v>0</v>
      </c>
      <c r="I205" s="10">
        <v>0</v>
      </c>
      <c r="J205" s="10">
        <v>12000000</v>
      </c>
      <c r="K205" s="10">
        <v>9468773</v>
      </c>
      <c r="L205" s="10">
        <v>10570000</v>
      </c>
      <c r="M205" s="10">
        <v>8249883</v>
      </c>
      <c r="N205" s="10">
        <v>7700000</v>
      </c>
      <c r="O205" s="10">
        <v>10742902</v>
      </c>
      <c r="P205" s="10">
        <v>6000000</v>
      </c>
      <c r="Q205" s="10">
        <v>10650509</v>
      </c>
      <c r="R205" s="10">
        <v>6025000</v>
      </c>
      <c r="S205" s="10">
        <v>13097238</v>
      </c>
      <c r="T205" s="10">
        <v>-9914305</v>
      </c>
      <c r="U205" s="11">
        <v>0.81010463556256873</v>
      </c>
      <c r="V205" s="10">
        <v>42295000</v>
      </c>
      <c r="W205" s="10">
        <v>52209305</v>
      </c>
    </row>
    <row r="206" spans="1:23" x14ac:dyDescent="0.25">
      <c r="A206" s="9" t="s">
        <v>694</v>
      </c>
      <c r="B206" s="9" t="s">
        <v>695</v>
      </c>
      <c r="C206" s="9" t="s">
        <v>793</v>
      </c>
      <c r="D206" s="9">
        <v>23</v>
      </c>
      <c r="E206" s="9" t="s">
        <v>794</v>
      </c>
      <c r="F206" s="9" t="s">
        <v>795</v>
      </c>
      <c r="G206" s="9" t="s">
        <v>796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5000000</v>
      </c>
      <c r="S206" s="10">
        <v>5210154</v>
      </c>
      <c r="T206" s="10">
        <v>-210154</v>
      </c>
      <c r="U206" s="11">
        <v>0.95966453198888169</v>
      </c>
      <c r="V206" s="10">
        <v>5000000</v>
      </c>
      <c r="W206" s="10">
        <v>5210154</v>
      </c>
    </row>
    <row r="207" spans="1:23" x14ac:dyDescent="0.25">
      <c r="A207" s="9" t="s">
        <v>797</v>
      </c>
      <c r="B207" s="9" t="s">
        <v>798</v>
      </c>
      <c r="C207" s="9" t="s">
        <v>799</v>
      </c>
      <c r="D207" s="9">
        <v>31</v>
      </c>
      <c r="E207" s="9" t="s">
        <v>800</v>
      </c>
      <c r="F207" s="9" t="s">
        <v>801</v>
      </c>
      <c r="G207" s="9" t="s">
        <v>802</v>
      </c>
      <c r="H207" s="10">
        <v>650000</v>
      </c>
      <c r="I207" s="10">
        <v>1762809</v>
      </c>
      <c r="J207" s="10">
        <v>700000</v>
      </c>
      <c r="K207" s="10">
        <v>477546</v>
      </c>
      <c r="L207" s="10">
        <v>0</v>
      </c>
      <c r="M207" s="10">
        <v>0</v>
      </c>
      <c r="N207" s="10">
        <v>150000</v>
      </c>
      <c r="O207" s="10">
        <v>81520</v>
      </c>
      <c r="P207" s="10">
        <v>0</v>
      </c>
      <c r="Q207" s="10">
        <v>0</v>
      </c>
      <c r="R207" s="10">
        <v>0</v>
      </c>
      <c r="S207" s="10">
        <v>0</v>
      </c>
      <c r="T207" s="10">
        <v>-821875</v>
      </c>
      <c r="U207" s="11">
        <v>0.6460296096904441</v>
      </c>
      <c r="V207" s="10">
        <v>1500000</v>
      </c>
      <c r="W207" s="10">
        <v>2321875</v>
      </c>
    </row>
    <row r="208" spans="1:23" x14ac:dyDescent="0.25">
      <c r="A208" s="9" t="s">
        <v>797</v>
      </c>
      <c r="B208" s="9" t="s">
        <v>798</v>
      </c>
      <c r="C208" s="9" t="s">
        <v>803</v>
      </c>
      <c r="D208" s="9">
        <v>24</v>
      </c>
      <c r="E208" s="9" t="s">
        <v>804</v>
      </c>
      <c r="F208" s="9" t="s">
        <v>805</v>
      </c>
      <c r="G208" s="9" t="s">
        <v>806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825000</v>
      </c>
      <c r="S208" s="10">
        <v>808216</v>
      </c>
      <c r="T208" s="10">
        <v>16784</v>
      </c>
      <c r="U208" s="11">
        <v>1.0207667257267858</v>
      </c>
      <c r="V208" s="10">
        <v>825000</v>
      </c>
      <c r="W208" s="10">
        <v>808216</v>
      </c>
    </row>
    <row r="209" spans="1:23" x14ac:dyDescent="0.25">
      <c r="A209" s="9" t="s">
        <v>797</v>
      </c>
      <c r="B209" s="9" t="s">
        <v>798</v>
      </c>
      <c r="C209" s="9" t="s">
        <v>807</v>
      </c>
      <c r="D209" s="9">
        <v>25</v>
      </c>
      <c r="E209" s="9" t="s">
        <v>787</v>
      </c>
      <c r="F209" s="9" t="s">
        <v>808</v>
      </c>
      <c r="G209" s="9" t="s">
        <v>809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775000</v>
      </c>
      <c r="S209" s="10">
        <v>756141</v>
      </c>
      <c r="T209" s="10">
        <v>18859</v>
      </c>
      <c r="U209" s="11">
        <v>1.0249411154797849</v>
      </c>
      <c r="V209" s="10">
        <v>775000</v>
      </c>
      <c r="W209" s="10">
        <v>756141</v>
      </c>
    </row>
    <row r="210" spans="1:23" x14ac:dyDescent="0.25">
      <c r="A210" s="9" t="s">
        <v>797</v>
      </c>
      <c r="B210" s="9" t="s">
        <v>798</v>
      </c>
      <c r="C210" s="9" t="s">
        <v>810</v>
      </c>
      <c r="D210" s="9">
        <v>27</v>
      </c>
      <c r="E210" s="9" t="s">
        <v>811</v>
      </c>
      <c r="F210" s="9" t="s">
        <v>812</v>
      </c>
      <c r="G210" s="9" t="s">
        <v>813</v>
      </c>
      <c r="H210" s="10">
        <v>0</v>
      </c>
      <c r="I210" s="10">
        <v>0</v>
      </c>
      <c r="J210" s="10">
        <v>0</v>
      </c>
      <c r="K210" s="10">
        <v>0</v>
      </c>
      <c r="L210" s="10">
        <v>70000</v>
      </c>
      <c r="M210" s="10">
        <v>1435504</v>
      </c>
      <c r="N210" s="10">
        <v>0</v>
      </c>
      <c r="O210" s="10">
        <v>0</v>
      </c>
      <c r="P210" s="10">
        <v>750000</v>
      </c>
      <c r="Q210" s="10">
        <v>674840</v>
      </c>
      <c r="R210" s="10">
        <v>0</v>
      </c>
      <c r="S210" s="10">
        <v>0</v>
      </c>
      <c r="T210" s="10">
        <v>-1290344</v>
      </c>
      <c r="U210" s="11">
        <v>0.3885622438806185</v>
      </c>
      <c r="V210" s="10">
        <v>820000</v>
      </c>
      <c r="W210" s="10">
        <v>2110344</v>
      </c>
    </row>
    <row r="211" spans="1:23" x14ac:dyDescent="0.25">
      <c r="A211" s="9" t="s">
        <v>797</v>
      </c>
      <c r="B211" s="9" t="s">
        <v>798</v>
      </c>
      <c r="C211" s="9" t="s">
        <v>814</v>
      </c>
      <c r="D211" s="9">
        <v>26</v>
      </c>
      <c r="E211" s="9" t="s">
        <v>172</v>
      </c>
      <c r="F211" s="9" t="s">
        <v>815</v>
      </c>
      <c r="G211" s="9" t="s">
        <v>816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100000</v>
      </c>
      <c r="O211" s="10">
        <v>-187708</v>
      </c>
      <c r="P211" s="10">
        <v>275000</v>
      </c>
      <c r="Q211" s="10">
        <v>168956</v>
      </c>
      <c r="R211" s="10">
        <v>0</v>
      </c>
      <c r="S211" s="10">
        <v>0</v>
      </c>
      <c r="T211" s="10">
        <v>393752</v>
      </c>
      <c r="U211" s="11">
        <v>-19.997866894197951</v>
      </c>
      <c r="V211" s="10">
        <v>375000</v>
      </c>
      <c r="W211" s="10">
        <v>-18752</v>
      </c>
    </row>
    <row r="212" spans="1:23" x14ac:dyDescent="0.25">
      <c r="A212" s="9" t="s">
        <v>797</v>
      </c>
      <c r="B212" s="9" t="s">
        <v>798</v>
      </c>
      <c r="C212" s="9" t="s">
        <v>817</v>
      </c>
      <c r="D212" s="9">
        <v>25</v>
      </c>
      <c r="E212" s="9" t="s">
        <v>125</v>
      </c>
      <c r="F212" s="9" t="s">
        <v>818</v>
      </c>
      <c r="G212" s="9" t="s">
        <v>819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900000</v>
      </c>
      <c r="Q212" s="10">
        <v>2362581</v>
      </c>
      <c r="R212" s="10">
        <v>2000000</v>
      </c>
      <c r="S212" s="10">
        <v>2417586</v>
      </c>
      <c r="T212" s="10">
        <v>-1880167</v>
      </c>
      <c r="U212" s="11">
        <v>0.60667336517740911</v>
      </c>
      <c r="V212" s="10">
        <v>2900000</v>
      </c>
      <c r="W212" s="10">
        <v>4780167</v>
      </c>
    </row>
    <row r="213" spans="1:23" x14ac:dyDescent="0.25">
      <c r="A213" s="9" t="s">
        <v>797</v>
      </c>
      <c r="B213" s="9" t="s">
        <v>798</v>
      </c>
      <c r="C213" s="9" t="s">
        <v>820</v>
      </c>
      <c r="D213" s="9">
        <v>28</v>
      </c>
      <c r="E213" s="9" t="s">
        <v>46</v>
      </c>
      <c r="F213" s="9" t="s">
        <v>821</v>
      </c>
      <c r="G213" s="9" t="s">
        <v>822</v>
      </c>
      <c r="H213" s="10">
        <v>0</v>
      </c>
      <c r="I213" s="10">
        <v>0</v>
      </c>
      <c r="J213" s="10">
        <v>2200000</v>
      </c>
      <c r="K213" s="10">
        <v>3635124</v>
      </c>
      <c r="L213" s="10">
        <v>3500000</v>
      </c>
      <c r="M213" s="10">
        <v>1068259</v>
      </c>
      <c r="N213" s="10">
        <v>2500000</v>
      </c>
      <c r="O213" s="10">
        <v>2686908</v>
      </c>
      <c r="P213" s="10">
        <v>3500000</v>
      </c>
      <c r="Q213" s="10">
        <v>6734925</v>
      </c>
      <c r="R213" s="10">
        <v>5700000</v>
      </c>
      <c r="S213" s="10">
        <v>5714043</v>
      </c>
      <c r="T213" s="10">
        <v>-2439259</v>
      </c>
      <c r="U213" s="11">
        <v>0.87704888574719453</v>
      </c>
      <c r="V213" s="10">
        <v>17400000</v>
      </c>
      <c r="W213" s="10">
        <v>19839259</v>
      </c>
    </row>
    <row r="214" spans="1:23" x14ac:dyDescent="0.25">
      <c r="A214" s="9" t="s">
        <v>797</v>
      </c>
      <c r="B214" s="9" t="s">
        <v>798</v>
      </c>
      <c r="C214" s="9" t="s">
        <v>823</v>
      </c>
      <c r="D214" s="9">
        <v>27</v>
      </c>
      <c r="E214" s="9" t="s">
        <v>125</v>
      </c>
      <c r="F214" s="9" t="s">
        <v>824</v>
      </c>
      <c r="G214" s="9" t="s">
        <v>825</v>
      </c>
      <c r="H214" s="10">
        <v>0</v>
      </c>
      <c r="I214" s="10">
        <v>0</v>
      </c>
      <c r="J214" s="10">
        <v>0</v>
      </c>
      <c r="K214" s="10">
        <v>0</v>
      </c>
      <c r="L214" s="10">
        <v>1475000</v>
      </c>
      <c r="M214" s="10">
        <v>4701649</v>
      </c>
      <c r="N214" s="10">
        <v>2950000</v>
      </c>
      <c r="O214" s="10">
        <v>3057420</v>
      </c>
      <c r="P214" s="10">
        <v>4425000</v>
      </c>
      <c r="Q214" s="10">
        <v>2205814</v>
      </c>
      <c r="R214" s="10">
        <v>6760000</v>
      </c>
      <c r="S214" s="10">
        <v>2037124</v>
      </c>
      <c r="T214" s="10">
        <v>3607993</v>
      </c>
      <c r="U214" s="11">
        <v>1.3006158053398902</v>
      </c>
      <c r="V214" s="10">
        <v>15610000</v>
      </c>
      <c r="W214" s="10">
        <v>12002007</v>
      </c>
    </row>
    <row r="215" spans="1:23" x14ac:dyDescent="0.25">
      <c r="A215" s="9" t="s">
        <v>797</v>
      </c>
      <c r="B215" s="9" t="s">
        <v>798</v>
      </c>
      <c r="C215" s="9" t="s">
        <v>826</v>
      </c>
      <c r="D215" s="9">
        <v>33</v>
      </c>
      <c r="E215" s="9" t="s">
        <v>827</v>
      </c>
      <c r="F215" s="9" t="s">
        <v>828</v>
      </c>
      <c r="G215" s="9" t="s">
        <v>829</v>
      </c>
      <c r="H215" s="10">
        <v>1600000</v>
      </c>
      <c r="I215" s="10">
        <v>3026942</v>
      </c>
      <c r="J215" s="10">
        <v>3500000</v>
      </c>
      <c r="K215" s="10">
        <v>3152739</v>
      </c>
      <c r="L215" s="10">
        <v>3500000</v>
      </c>
      <c r="M215" s="10">
        <v>530302</v>
      </c>
      <c r="N215" s="10">
        <v>3500000</v>
      </c>
      <c r="O215" s="10">
        <v>3091330</v>
      </c>
      <c r="P215" s="10">
        <v>4250000</v>
      </c>
      <c r="Q215" s="10">
        <v>1852969</v>
      </c>
      <c r="R215" s="10">
        <v>5250000</v>
      </c>
      <c r="S215" s="10">
        <v>2476351</v>
      </c>
      <c r="T215" s="10">
        <v>7469367</v>
      </c>
      <c r="U215" s="11">
        <v>1.5285939419699033</v>
      </c>
      <c r="V215" s="10">
        <v>21600000</v>
      </c>
      <c r="W215" s="10">
        <v>14130633</v>
      </c>
    </row>
    <row r="216" spans="1:23" x14ac:dyDescent="0.25">
      <c r="A216" s="9" t="s">
        <v>797</v>
      </c>
      <c r="B216" s="9" t="s">
        <v>798</v>
      </c>
      <c r="C216" s="9" t="s">
        <v>830</v>
      </c>
      <c r="D216" s="9">
        <v>27</v>
      </c>
      <c r="E216" s="9" t="s">
        <v>289</v>
      </c>
      <c r="F216" s="9" t="s">
        <v>831</v>
      </c>
      <c r="G216" s="9" t="s">
        <v>832</v>
      </c>
      <c r="H216" s="10">
        <v>0</v>
      </c>
      <c r="I216" s="10">
        <v>0</v>
      </c>
      <c r="J216" s="10">
        <v>0</v>
      </c>
      <c r="K216" s="10">
        <v>0</v>
      </c>
      <c r="L216" s="10">
        <v>70000</v>
      </c>
      <c r="M216" s="10">
        <v>79820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-9820</v>
      </c>
      <c r="U216" s="11">
        <v>0.87697318967677274</v>
      </c>
      <c r="V216" s="10">
        <v>70000</v>
      </c>
      <c r="W216" s="10">
        <v>79820</v>
      </c>
    </row>
    <row r="217" spans="1:23" x14ac:dyDescent="0.25">
      <c r="A217" s="9" t="s">
        <v>797</v>
      </c>
      <c r="B217" s="9" t="s">
        <v>798</v>
      </c>
      <c r="C217" s="9" t="s">
        <v>833</v>
      </c>
      <c r="D217" s="9">
        <v>26</v>
      </c>
      <c r="E217" s="9" t="s">
        <v>73</v>
      </c>
      <c r="F217" s="9" t="s">
        <v>834</v>
      </c>
      <c r="G217" s="9" t="s">
        <v>835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750000</v>
      </c>
      <c r="O217" s="10">
        <v>1486168</v>
      </c>
      <c r="P217" s="10">
        <v>775000</v>
      </c>
      <c r="Q217" s="10">
        <v>339286</v>
      </c>
      <c r="R217" s="10">
        <v>850000</v>
      </c>
      <c r="S217" s="10">
        <v>347604</v>
      </c>
      <c r="T217" s="10">
        <v>201942</v>
      </c>
      <c r="U217" s="11">
        <v>1.0929298711769313</v>
      </c>
      <c r="V217" s="10">
        <v>2375000</v>
      </c>
      <c r="W217" s="10">
        <v>2173058</v>
      </c>
    </row>
    <row r="218" spans="1:23" x14ac:dyDescent="0.25">
      <c r="A218" s="9" t="s">
        <v>797</v>
      </c>
      <c r="B218" s="9" t="s">
        <v>798</v>
      </c>
      <c r="C218" s="9" t="s">
        <v>836</v>
      </c>
      <c r="D218" s="9">
        <v>31</v>
      </c>
      <c r="E218" s="9" t="s">
        <v>262</v>
      </c>
      <c r="F218" s="9" t="s">
        <v>837</v>
      </c>
      <c r="G218" s="9" t="s">
        <v>838</v>
      </c>
      <c r="H218" s="10">
        <v>1050000</v>
      </c>
      <c r="I218" s="10">
        <v>1857376</v>
      </c>
      <c r="J218" s="10">
        <v>1000000</v>
      </c>
      <c r="K218" s="10">
        <v>2492248</v>
      </c>
      <c r="L218" s="10">
        <v>1000000</v>
      </c>
      <c r="M218" s="10">
        <v>2026531</v>
      </c>
      <c r="N218" s="10">
        <v>2000000</v>
      </c>
      <c r="O218" s="10">
        <v>1396499</v>
      </c>
      <c r="P218" s="10">
        <v>1100000</v>
      </c>
      <c r="Q218" s="10">
        <v>2569193</v>
      </c>
      <c r="R218" s="10">
        <v>1100000</v>
      </c>
      <c r="S218" s="10">
        <v>219769</v>
      </c>
      <c r="T218" s="10">
        <v>-3311616</v>
      </c>
      <c r="U218" s="11">
        <v>0.68644798296018339</v>
      </c>
      <c r="V218" s="10">
        <v>7250000</v>
      </c>
      <c r="W218" s="10">
        <v>10561616</v>
      </c>
    </row>
    <row r="219" spans="1:23" x14ac:dyDescent="0.25">
      <c r="A219" s="9" t="s">
        <v>797</v>
      </c>
      <c r="B219" s="9" t="s">
        <v>798</v>
      </c>
      <c r="C219" s="9" t="s">
        <v>839</v>
      </c>
      <c r="D219" s="9">
        <v>24</v>
      </c>
      <c r="E219" s="9" t="s">
        <v>425</v>
      </c>
      <c r="F219" s="9" t="s">
        <v>840</v>
      </c>
      <c r="G219" s="9" t="s">
        <v>841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5000000</v>
      </c>
      <c r="O219" s="10">
        <v>4684236</v>
      </c>
      <c r="P219" s="10">
        <v>5800000</v>
      </c>
      <c r="Q219" s="10">
        <v>8626910</v>
      </c>
      <c r="R219" s="10">
        <v>7200000</v>
      </c>
      <c r="S219" s="10">
        <v>7022537</v>
      </c>
      <c r="T219" s="10">
        <v>-2333683</v>
      </c>
      <c r="U219" s="11">
        <v>0.88523067857406845</v>
      </c>
      <c r="V219" s="10">
        <v>18000000</v>
      </c>
      <c r="W219" s="10">
        <v>20333683</v>
      </c>
    </row>
    <row r="220" spans="1:23" x14ac:dyDescent="0.25">
      <c r="A220" s="9" t="s">
        <v>797</v>
      </c>
      <c r="B220" s="9" t="s">
        <v>798</v>
      </c>
      <c r="C220" s="9" t="s">
        <v>842</v>
      </c>
      <c r="D220" s="9">
        <v>30</v>
      </c>
      <c r="E220" s="9" t="s">
        <v>843</v>
      </c>
      <c r="F220" s="9" t="s">
        <v>844</v>
      </c>
      <c r="G220" s="9" t="s">
        <v>845</v>
      </c>
      <c r="H220" s="10">
        <v>150000</v>
      </c>
      <c r="I220" s="10">
        <v>460874</v>
      </c>
      <c r="J220" s="10">
        <v>150000</v>
      </c>
      <c r="K220" s="10">
        <v>-59049</v>
      </c>
      <c r="L220" s="10">
        <v>700000</v>
      </c>
      <c r="M220" s="10">
        <v>218813</v>
      </c>
      <c r="N220" s="10">
        <v>0</v>
      </c>
      <c r="O220" s="10">
        <v>0</v>
      </c>
      <c r="P220" s="10">
        <v>275000</v>
      </c>
      <c r="Q220" s="10">
        <v>105875</v>
      </c>
      <c r="R220" s="10">
        <v>275000</v>
      </c>
      <c r="S220" s="10">
        <v>2556</v>
      </c>
      <c r="T220" s="10">
        <v>820931</v>
      </c>
      <c r="U220" s="11">
        <v>2.1259990481010713</v>
      </c>
      <c r="V220" s="10">
        <v>1550000</v>
      </c>
      <c r="W220" s="10">
        <v>729069</v>
      </c>
    </row>
    <row r="221" spans="1:23" x14ac:dyDescent="0.25">
      <c r="A221" s="9" t="s">
        <v>797</v>
      </c>
      <c r="B221" s="9" t="s">
        <v>798</v>
      </c>
      <c r="C221" s="9" t="s">
        <v>439</v>
      </c>
      <c r="D221" s="9">
        <v>30</v>
      </c>
      <c r="E221" s="9" t="s">
        <v>846</v>
      </c>
      <c r="F221" s="9" t="s">
        <v>847</v>
      </c>
      <c r="G221" s="9" t="s">
        <v>848</v>
      </c>
      <c r="H221" s="10">
        <v>5200000</v>
      </c>
      <c r="I221" s="10">
        <v>2735822</v>
      </c>
      <c r="J221" s="10">
        <v>7400000</v>
      </c>
      <c r="K221" s="10">
        <v>3461668</v>
      </c>
      <c r="L221" s="10">
        <v>4800000</v>
      </c>
      <c r="M221" s="10">
        <v>2274688</v>
      </c>
      <c r="N221" s="10">
        <v>7400000</v>
      </c>
      <c r="O221" s="10">
        <v>4149863</v>
      </c>
      <c r="P221" s="10">
        <v>5200000</v>
      </c>
      <c r="Q221" s="10">
        <v>1214914</v>
      </c>
      <c r="R221" s="10">
        <v>3900000</v>
      </c>
      <c r="S221" s="10">
        <v>196372</v>
      </c>
      <c r="T221" s="10">
        <v>19866673</v>
      </c>
      <c r="U221" s="11">
        <v>2.4156780498309489</v>
      </c>
      <c r="V221" s="10">
        <v>33900000</v>
      </c>
      <c r="W221" s="10">
        <v>14033327</v>
      </c>
    </row>
    <row r="222" spans="1:23" x14ac:dyDescent="0.25">
      <c r="A222" s="9" t="s">
        <v>797</v>
      </c>
      <c r="B222" s="9" t="s">
        <v>798</v>
      </c>
      <c r="C222" s="9" t="s">
        <v>849</v>
      </c>
      <c r="D222" s="9">
        <v>34</v>
      </c>
      <c r="E222" s="9" t="s">
        <v>577</v>
      </c>
      <c r="F222" s="9" t="s">
        <v>850</v>
      </c>
      <c r="G222" s="9" t="s">
        <v>851</v>
      </c>
      <c r="H222" s="10">
        <v>6000000</v>
      </c>
      <c r="I222" s="10">
        <v>5904682</v>
      </c>
      <c r="J222" s="10">
        <v>7250000</v>
      </c>
      <c r="K222" s="10">
        <v>5843881</v>
      </c>
      <c r="L222" s="10">
        <v>4750000</v>
      </c>
      <c r="M222" s="10">
        <v>5729323</v>
      </c>
      <c r="N222" s="10">
        <v>7000000</v>
      </c>
      <c r="O222" s="10">
        <v>3659808</v>
      </c>
      <c r="P222" s="10">
        <v>4750000</v>
      </c>
      <c r="Q222" s="10">
        <v>8614212</v>
      </c>
      <c r="R222" s="10">
        <v>3750000</v>
      </c>
      <c r="S222" s="10">
        <v>4768079</v>
      </c>
      <c r="T222" s="10">
        <v>-1019985</v>
      </c>
      <c r="U222" s="11">
        <v>0.97045233362644856</v>
      </c>
      <c r="V222" s="10">
        <v>33500000</v>
      </c>
      <c r="W222" s="10">
        <v>34519985</v>
      </c>
    </row>
    <row r="223" spans="1:23" x14ac:dyDescent="0.25">
      <c r="A223" s="9" t="s">
        <v>797</v>
      </c>
      <c r="B223" s="9" t="s">
        <v>798</v>
      </c>
      <c r="C223" s="9" t="s">
        <v>852</v>
      </c>
      <c r="D223" s="9">
        <v>28</v>
      </c>
      <c r="E223" s="9" t="s">
        <v>853</v>
      </c>
      <c r="F223" s="9" t="s">
        <v>854</v>
      </c>
      <c r="G223" s="9" t="s">
        <v>855</v>
      </c>
      <c r="H223" s="10">
        <v>7000000</v>
      </c>
      <c r="I223" s="10">
        <v>4471124</v>
      </c>
      <c r="J223" s="10">
        <v>9000000</v>
      </c>
      <c r="K223" s="10">
        <v>5909691</v>
      </c>
      <c r="L223" s="10">
        <v>6000000</v>
      </c>
      <c r="M223" s="10">
        <v>3396785</v>
      </c>
      <c r="N223" s="10">
        <v>9000000</v>
      </c>
      <c r="O223" s="10">
        <v>10538748</v>
      </c>
      <c r="P223" s="10">
        <v>6000000</v>
      </c>
      <c r="Q223" s="10">
        <v>6293991</v>
      </c>
      <c r="R223" s="10">
        <v>7000000</v>
      </c>
      <c r="S223" s="10">
        <v>5211291</v>
      </c>
      <c r="T223" s="10">
        <v>8178370</v>
      </c>
      <c r="U223" s="11">
        <v>1.2283081478983509</v>
      </c>
      <c r="V223" s="10">
        <v>44000000</v>
      </c>
      <c r="W223" s="10">
        <v>35821630</v>
      </c>
    </row>
    <row r="224" spans="1:23" x14ac:dyDescent="0.25">
      <c r="A224" s="9" t="s">
        <v>797</v>
      </c>
      <c r="B224" s="9" t="s">
        <v>798</v>
      </c>
      <c r="C224" s="9" t="s">
        <v>856</v>
      </c>
      <c r="D224" s="9">
        <v>35</v>
      </c>
      <c r="E224" s="9" t="s">
        <v>857</v>
      </c>
      <c r="F224" s="9" t="s">
        <v>858</v>
      </c>
      <c r="G224" s="9" t="s">
        <v>859</v>
      </c>
      <c r="H224" s="10">
        <v>5000000</v>
      </c>
      <c r="I224" s="10">
        <v>2873782</v>
      </c>
      <c r="J224" s="10">
        <v>4000000</v>
      </c>
      <c r="K224" s="10">
        <v>3277012</v>
      </c>
      <c r="L224" s="10">
        <v>2500000</v>
      </c>
      <c r="M224" s="10">
        <v>1746668</v>
      </c>
      <c r="N224" s="10">
        <v>3000000</v>
      </c>
      <c r="O224" s="10">
        <v>2563112</v>
      </c>
      <c r="P224" s="10">
        <v>3000000</v>
      </c>
      <c r="Q224" s="10">
        <v>2305747</v>
      </c>
      <c r="R224" s="10">
        <v>2450000</v>
      </c>
      <c r="S224" s="10">
        <v>2756276</v>
      </c>
      <c r="T224" s="10">
        <v>4427403</v>
      </c>
      <c r="U224" s="11">
        <v>1.2852230847711887</v>
      </c>
      <c r="V224" s="10">
        <v>19950000</v>
      </c>
      <c r="W224" s="10">
        <v>15522597</v>
      </c>
    </row>
    <row r="225" spans="1:23" x14ac:dyDescent="0.25">
      <c r="A225" s="9" t="s">
        <v>797</v>
      </c>
      <c r="B225" s="9" t="s">
        <v>798</v>
      </c>
      <c r="C225" s="9" t="s">
        <v>860</v>
      </c>
      <c r="D225" s="9">
        <v>24</v>
      </c>
      <c r="E225" s="9" t="s">
        <v>861</v>
      </c>
      <c r="F225" s="9" t="s">
        <v>862</v>
      </c>
      <c r="G225" s="9" t="s">
        <v>863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165853.65853658537</v>
      </c>
      <c r="S225" s="10">
        <v>880083</v>
      </c>
      <c r="T225" s="10">
        <v>-714229.3414634146</v>
      </c>
      <c r="U225" s="11">
        <v>0.18845229204130221</v>
      </c>
      <c r="V225" s="10">
        <v>165853.65853658537</v>
      </c>
      <c r="W225" s="10">
        <v>880083</v>
      </c>
    </row>
    <row r="226" spans="1:23" x14ac:dyDescent="0.25">
      <c r="A226" s="9" t="s">
        <v>797</v>
      </c>
      <c r="B226" s="9" t="s">
        <v>798</v>
      </c>
      <c r="C226" s="9" t="s">
        <v>645</v>
      </c>
      <c r="D226" s="9">
        <v>28</v>
      </c>
      <c r="E226" s="9" t="s">
        <v>864</v>
      </c>
      <c r="F226" s="9" t="s">
        <v>865</v>
      </c>
      <c r="G226" s="9" t="s">
        <v>866</v>
      </c>
      <c r="H226" s="10">
        <v>0</v>
      </c>
      <c r="I226" s="10">
        <v>0</v>
      </c>
      <c r="J226" s="10">
        <v>2500000</v>
      </c>
      <c r="K226" s="10">
        <v>5710759</v>
      </c>
      <c r="L226" s="10">
        <v>3500000</v>
      </c>
      <c r="M226" s="10">
        <v>3563421</v>
      </c>
      <c r="N226" s="10">
        <v>5100000</v>
      </c>
      <c r="O226" s="10">
        <v>9294124</v>
      </c>
      <c r="P226" s="10">
        <v>6500000</v>
      </c>
      <c r="Q226" s="10">
        <v>6659596</v>
      </c>
      <c r="R226" s="10">
        <v>8125000</v>
      </c>
      <c r="S226" s="10">
        <v>6435495</v>
      </c>
      <c r="T226" s="10">
        <v>-5938395</v>
      </c>
      <c r="U226" s="11">
        <v>0.8124523602096364</v>
      </c>
      <c r="V226" s="10">
        <v>25725000</v>
      </c>
      <c r="W226" s="10">
        <v>31663395</v>
      </c>
    </row>
    <row r="227" spans="1:23" x14ac:dyDescent="0.25">
      <c r="A227" s="9" t="s">
        <v>797</v>
      </c>
      <c r="B227" s="9" t="s">
        <v>798</v>
      </c>
      <c r="C227" s="9" t="s">
        <v>867</v>
      </c>
      <c r="D227" s="9">
        <v>27</v>
      </c>
      <c r="E227" s="9" t="s">
        <v>722</v>
      </c>
      <c r="F227" s="9" t="s">
        <v>868</v>
      </c>
      <c r="G227" s="9" t="s">
        <v>869</v>
      </c>
      <c r="H227" s="10">
        <v>0</v>
      </c>
      <c r="I227" s="10">
        <v>0</v>
      </c>
      <c r="J227" s="10">
        <v>0</v>
      </c>
      <c r="K227" s="10">
        <v>0</v>
      </c>
      <c r="L227" s="10">
        <v>874125</v>
      </c>
      <c r="M227" s="10">
        <v>767598</v>
      </c>
      <c r="N227" s="10">
        <v>1125875</v>
      </c>
      <c r="O227" s="10">
        <v>267463</v>
      </c>
      <c r="P227" s="10">
        <v>1125875</v>
      </c>
      <c r="Q227" s="10">
        <v>2080712</v>
      </c>
      <c r="R227" s="10">
        <v>1125000</v>
      </c>
      <c r="S227" s="10">
        <v>1336405</v>
      </c>
      <c r="T227" s="10">
        <v>-201303</v>
      </c>
      <c r="U227" s="11">
        <v>0.95478550048987265</v>
      </c>
      <c r="V227" s="10">
        <v>4250875</v>
      </c>
      <c r="W227" s="10">
        <v>4452178</v>
      </c>
    </row>
    <row r="228" spans="1:23" x14ac:dyDescent="0.25">
      <c r="A228" s="9" t="s">
        <v>797</v>
      </c>
      <c r="B228" s="9" t="s">
        <v>798</v>
      </c>
      <c r="C228" s="9" t="s">
        <v>237</v>
      </c>
      <c r="D228" s="9">
        <v>27</v>
      </c>
      <c r="E228" s="9" t="s">
        <v>870</v>
      </c>
      <c r="F228" s="9" t="s">
        <v>871</v>
      </c>
      <c r="G228" s="9" t="s">
        <v>872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125000</v>
      </c>
      <c r="O228" s="10">
        <v>27371</v>
      </c>
      <c r="P228" s="10">
        <v>300000</v>
      </c>
      <c r="Q228" s="10">
        <v>42752</v>
      </c>
      <c r="R228" s="10">
        <v>475000</v>
      </c>
      <c r="S228" s="10">
        <v>209320</v>
      </c>
      <c r="T228" s="10">
        <v>620557</v>
      </c>
      <c r="U228" s="11">
        <v>3.2206925920491836</v>
      </c>
      <c r="V228" s="10">
        <v>900000</v>
      </c>
      <c r="W228" s="10">
        <v>279443</v>
      </c>
    </row>
    <row r="229" spans="1:23" x14ac:dyDescent="0.25">
      <c r="A229" s="9" t="s">
        <v>797</v>
      </c>
      <c r="B229" s="9" t="s">
        <v>798</v>
      </c>
      <c r="C229" s="9" t="s">
        <v>873</v>
      </c>
      <c r="D229" s="9">
        <v>30</v>
      </c>
      <c r="E229" s="9" t="s">
        <v>85</v>
      </c>
      <c r="F229" s="9" t="s">
        <v>871</v>
      </c>
      <c r="G229" s="9" t="s">
        <v>874</v>
      </c>
      <c r="H229" s="10">
        <v>0</v>
      </c>
      <c r="I229" s="10">
        <v>0</v>
      </c>
      <c r="J229" s="10">
        <v>70000</v>
      </c>
      <c r="K229" s="10">
        <v>276800</v>
      </c>
      <c r="L229" s="10">
        <v>0</v>
      </c>
      <c r="M229" s="10">
        <v>0</v>
      </c>
      <c r="N229" s="10">
        <v>200000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-6800</v>
      </c>
      <c r="U229" s="11">
        <v>0.97543352601156075</v>
      </c>
      <c r="V229" s="10">
        <v>270000</v>
      </c>
      <c r="W229" s="10">
        <v>276800</v>
      </c>
    </row>
    <row r="230" spans="1:23" x14ac:dyDescent="0.25">
      <c r="A230" s="9" t="s">
        <v>797</v>
      </c>
      <c r="B230" s="9" t="s">
        <v>798</v>
      </c>
      <c r="C230" s="9" t="s">
        <v>875</v>
      </c>
      <c r="D230" s="9">
        <v>26</v>
      </c>
      <c r="E230" s="9" t="s">
        <v>358</v>
      </c>
      <c r="F230" s="9" t="s">
        <v>876</v>
      </c>
      <c r="G230" s="9" t="s">
        <v>877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622560.97560975607</v>
      </c>
      <c r="O230" s="10">
        <v>1001528</v>
      </c>
      <c r="P230" s="10">
        <v>950000</v>
      </c>
      <c r="Q230" s="10">
        <v>1117606</v>
      </c>
      <c r="R230" s="10">
        <v>775000</v>
      </c>
      <c r="S230" s="10">
        <v>804537</v>
      </c>
      <c r="T230" s="10">
        <v>-576110.02439024393</v>
      </c>
      <c r="U230" s="11">
        <v>0.80294977636326248</v>
      </c>
      <c r="V230" s="10">
        <v>2347560.9756097561</v>
      </c>
      <c r="W230" s="10">
        <v>2923671</v>
      </c>
    </row>
    <row r="231" spans="1:23" x14ac:dyDescent="0.25">
      <c r="A231" s="9" t="s">
        <v>797</v>
      </c>
      <c r="B231" s="9" t="s">
        <v>798</v>
      </c>
      <c r="C231" s="9" t="s">
        <v>803</v>
      </c>
      <c r="D231" s="9">
        <v>24</v>
      </c>
      <c r="E231" s="9" t="s">
        <v>316</v>
      </c>
      <c r="F231" s="9" t="s">
        <v>878</v>
      </c>
      <c r="G231" s="9" t="s">
        <v>879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447256.09756097558</v>
      </c>
      <c r="Q231" s="10">
        <v>1000575</v>
      </c>
      <c r="R231" s="10">
        <v>775000</v>
      </c>
      <c r="S231" s="10">
        <v>1111862</v>
      </c>
      <c r="T231" s="10">
        <v>-890180.9024390243</v>
      </c>
      <c r="U231" s="11">
        <v>0.57860002336683924</v>
      </c>
      <c r="V231" s="10">
        <v>1222256.0975609757</v>
      </c>
      <c r="W231" s="10">
        <v>2112437</v>
      </c>
    </row>
    <row r="232" spans="1:23" x14ac:dyDescent="0.25">
      <c r="A232" s="9" t="s">
        <v>797</v>
      </c>
      <c r="B232" s="9" t="s">
        <v>798</v>
      </c>
      <c r="C232" s="9" t="s">
        <v>880</v>
      </c>
      <c r="D232" s="9">
        <v>32</v>
      </c>
      <c r="E232" s="9" t="s">
        <v>125</v>
      </c>
      <c r="F232" s="9" t="s">
        <v>878</v>
      </c>
      <c r="G232" s="9" t="s">
        <v>881</v>
      </c>
      <c r="H232" s="10">
        <v>1000000</v>
      </c>
      <c r="I232" s="10">
        <v>7657548</v>
      </c>
      <c r="J232" s="10">
        <v>1400000</v>
      </c>
      <c r="K232" s="10">
        <v>3917404</v>
      </c>
      <c r="L232" s="10">
        <v>3000000</v>
      </c>
      <c r="M232" s="10">
        <v>2662295</v>
      </c>
      <c r="N232" s="10">
        <v>800000</v>
      </c>
      <c r="O232" s="10">
        <v>2104828</v>
      </c>
      <c r="P232" s="10">
        <v>800000</v>
      </c>
      <c r="Q232" s="10">
        <v>6203732</v>
      </c>
      <c r="R232" s="10">
        <v>825000</v>
      </c>
      <c r="S232" s="10">
        <v>4302566</v>
      </c>
      <c r="T232" s="10">
        <v>-19023373</v>
      </c>
      <c r="U232" s="11">
        <v>0.29145155276261991</v>
      </c>
      <c r="V232" s="10">
        <v>7825000</v>
      </c>
      <c r="W232" s="10">
        <v>26848373</v>
      </c>
    </row>
    <row r="233" spans="1:23" x14ac:dyDescent="0.25">
      <c r="A233" s="9" t="s">
        <v>797</v>
      </c>
      <c r="B233" s="9" t="s">
        <v>798</v>
      </c>
      <c r="C233" s="9" t="s">
        <v>882</v>
      </c>
      <c r="D233" s="9">
        <v>29</v>
      </c>
      <c r="E233" s="9" t="s">
        <v>883</v>
      </c>
      <c r="F233" s="9" t="s">
        <v>884</v>
      </c>
      <c r="G233" s="9" t="s">
        <v>885</v>
      </c>
      <c r="H233" s="10">
        <v>1000000</v>
      </c>
      <c r="I233" s="10">
        <v>1963683</v>
      </c>
      <c r="J233" s="10">
        <v>1300000</v>
      </c>
      <c r="K233" s="10">
        <v>3253578</v>
      </c>
      <c r="L233" s="10">
        <v>1500000</v>
      </c>
      <c r="M233" s="10">
        <v>459145</v>
      </c>
      <c r="N233" s="10">
        <v>1700000</v>
      </c>
      <c r="O233" s="10">
        <v>999514</v>
      </c>
      <c r="P233" s="10">
        <v>800000</v>
      </c>
      <c r="Q233" s="10">
        <v>690649</v>
      </c>
      <c r="R233" s="10">
        <v>775000</v>
      </c>
      <c r="S233" s="10">
        <v>96265</v>
      </c>
      <c r="T233" s="10">
        <v>-387834</v>
      </c>
      <c r="U233" s="11">
        <v>0.94803127069421611</v>
      </c>
      <c r="V233" s="10">
        <v>7075000</v>
      </c>
      <c r="W233" s="10">
        <v>7462834</v>
      </c>
    </row>
    <row r="234" spans="1:23" x14ac:dyDescent="0.25">
      <c r="A234" s="9" t="s">
        <v>797</v>
      </c>
      <c r="B234" s="9" t="s">
        <v>798</v>
      </c>
      <c r="C234" s="9" t="s">
        <v>886</v>
      </c>
      <c r="D234" s="9">
        <v>27</v>
      </c>
      <c r="E234" s="9" t="s">
        <v>887</v>
      </c>
      <c r="F234" s="9" t="s">
        <v>888</v>
      </c>
      <c r="G234" s="9" t="s">
        <v>889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70000</v>
      </c>
      <c r="O234" s="10">
        <v>-37183</v>
      </c>
      <c r="P234" s="10">
        <v>800000</v>
      </c>
      <c r="Q234" s="10">
        <v>562502</v>
      </c>
      <c r="R234" s="10">
        <v>0</v>
      </c>
      <c r="S234" s="10">
        <v>0</v>
      </c>
      <c r="T234" s="10">
        <v>344681</v>
      </c>
      <c r="U234" s="11">
        <v>1.6561365570253503</v>
      </c>
      <c r="V234" s="10">
        <v>870000</v>
      </c>
      <c r="W234" s="10">
        <v>525319</v>
      </c>
    </row>
    <row r="235" spans="1:23" x14ac:dyDescent="0.25">
      <c r="A235" s="9" t="s">
        <v>797</v>
      </c>
      <c r="B235" s="9" t="s">
        <v>798</v>
      </c>
      <c r="C235" s="9" t="s">
        <v>890</v>
      </c>
      <c r="D235" s="9">
        <v>27</v>
      </c>
      <c r="E235" s="9" t="s">
        <v>891</v>
      </c>
      <c r="F235" s="9" t="s">
        <v>892</v>
      </c>
      <c r="G235" s="9" t="s">
        <v>893</v>
      </c>
      <c r="H235" s="10">
        <v>0</v>
      </c>
      <c r="I235" s="10">
        <v>0</v>
      </c>
      <c r="J235" s="10">
        <v>0</v>
      </c>
      <c r="K235" s="10">
        <v>0</v>
      </c>
      <c r="L235" s="10">
        <v>150000</v>
      </c>
      <c r="M235" s="10">
        <v>115860</v>
      </c>
      <c r="N235" s="10">
        <v>200000</v>
      </c>
      <c r="O235" s="10">
        <v>342496</v>
      </c>
      <c r="P235" s="10">
        <v>0</v>
      </c>
      <c r="Q235" s="10">
        <v>0</v>
      </c>
      <c r="R235" s="10">
        <v>0</v>
      </c>
      <c r="S235" s="10">
        <v>0</v>
      </c>
      <c r="T235" s="10">
        <v>-108356</v>
      </c>
      <c r="U235" s="11">
        <v>0.76359860021468029</v>
      </c>
      <c r="V235" s="10">
        <v>350000</v>
      </c>
      <c r="W235" s="10">
        <v>458356</v>
      </c>
    </row>
    <row r="236" spans="1:23" x14ac:dyDescent="0.25">
      <c r="A236" s="9" t="s">
        <v>797</v>
      </c>
      <c r="B236" s="9" t="s">
        <v>798</v>
      </c>
      <c r="C236" s="9" t="s">
        <v>894</v>
      </c>
      <c r="D236" s="9">
        <v>31</v>
      </c>
      <c r="E236" s="9" t="s">
        <v>895</v>
      </c>
      <c r="F236" s="9" t="s">
        <v>896</v>
      </c>
      <c r="G236" s="9" t="s">
        <v>897</v>
      </c>
      <c r="H236" s="10">
        <v>6000000</v>
      </c>
      <c r="I236" s="10">
        <v>11519333</v>
      </c>
      <c r="J236" s="10">
        <v>6250000</v>
      </c>
      <c r="K236" s="10">
        <v>3438484</v>
      </c>
      <c r="L236" s="10">
        <v>4750000</v>
      </c>
      <c r="M236" s="10">
        <v>4272121</v>
      </c>
      <c r="N236" s="10">
        <v>5500000</v>
      </c>
      <c r="O236" s="10">
        <v>6712926</v>
      </c>
      <c r="P236" s="10">
        <v>8250000</v>
      </c>
      <c r="Q236" s="10">
        <v>4227539</v>
      </c>
      <c r="R236" s="10">
        <v>10000000</v>
      </c>
      <c r="S236" s="10">
        <v>2968866</v>
      </c>
      <c r="T236" s="10">
        <v>7610731</v>
      </c>
      <c r="U236" s="11">
        <v>1.2296589885552394</v>
      </c>
      <c r="V236" s="10">
        <v>40750000</v>
      </c>
      <c r="W236" s="10">
        <v>33139269</v>
      </c>
    </row>
    <row r="237" spans="1:23" x14ac:dyDescent="0.25">
      <c r="A237" s="9" t="s">
        <v>797</v>
      </c>
      <c r="B237" s="9" t="s">
        <v>798</v>
      </c>
      <c r="C237" s="9" t="s">
        <v>898</v>
      </c>
      <c r="D237" s="9">
        <v>24</v>
      </c>
      <c r="E237" s="9" t="s">
        <v>61</v>
      </c>
      <c r="F237" s="9" t="s">
        <v>899</v>
      </c>
      <c r="G237" s="9" t="s">
        <v>900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80000</v>
      </c>
      <c r="S237" s="10">
        <v>30720</v>
      </c>
      <c r="T237" s="10">
        <v>49280</v>
      </c>
      <c r="U237" s="11">
        <v>2.6041666666666665</v>
      </c>
      <c r="V237" s="10">
        <v>80000</v>
      </c>
      <c r="W237" s="10">
        <v>30720</v>
      </c>
    </row>
    <row r="238" spans="1:23" x14ac:dyDescent="0.25">
      <c r="A238" s="9" t="s">
        <v>797</v>
      </c>
      <c r="B238" s="9" t="s">
        <v>798</v>
      </c>
      <c r="C238" s="9" t="s">
        <v>901</v>
      </c>
      <c r="D238" s="9">
        <v>33</v>
      </c>
      <c r="E238" s="9" t="s">
        <v>902</v>
      </c>
      <c r="F238" s="9" t="s">
        <v>903</v>
      </c>
      <c r="G238" s="9" t="s">
        <v>904</v>
      </c>
      <c r="H238" s="10">
        <v>2100000</v>
      </c>
      <c r="I238" s="10">
        <v>3551202</v>
      </c>
      <c r="J238" s="10">
        <v>2200000</v>
      </c>
      <c r="K238" s="10">
        <v>4138925</v>
      </c>
      <c r="L238" s="10">
        <v>2200000</v>
      </c>
      <c r="M238" s="10">
        <v>3405499</v>
      </c>
      <c r="N238" s="10">
        <v>2000000</v>
      </c>
      <c r="O238" s="10">
        <v>2637506</v>
      </c>
      <c r="P238" s="10">
        <v>2100000</v>
      </c>
      <c r="Q238" s="10">
        <v>5653210</v>
      </c>
      <c r="R238" s="10">
        <v>2100000</v>
      </c>
      <c r="S238" s="10">
        <v>3444377</v>
      </c>
      <c r="T238" s="10">
        <v>-10130719</v>
      </c>
      <c r="U238" s="11">
        <v>0.55626807022590918</v>
      </c>
      <c r="V238" s="10">
        <v>12700000</v>
      </c>
      <c r="W238" s="10">
        <v>22830719</v>
      </c>
    </row>
    <row r="239" spans="1:23" x14ac:dyDescent="0.25">
      <c r="A239" s="9" t="s">
        <v>797</v>
      </c>
      <c r="B239" s="9" t="s">
        <v>798</v>
      </c>
      <c r="C239" s="9" t="s">
        <v>905</v>
      </c>
      <c r="D239" s="9">
        <v>29</v>
      </c>
      <c r="E239" s="9" t="s">
        <v>906</v>
      </c>
      <c r="F239" s="9" t="s">
        <v>907</v>
      </c>
      <c r="G239" s="9" t="s">
        <v>908</v>
      </c>
      <c r="H239" s="10">
        <v>479878.04878048779</v>
      </c>
      <c r="I239" s="10">
        <v>152040</v>
      </c>
      <c r="J239" s="10">
        <v>700000</v>
      </c>
      <c r="K239" s="10">
        <v>6052363</v>
      </c>
      <c r="L239" s="10">
        <v>2500000</v>
      </c>
      <c r="M239" s="10">
        <v>4165906</v>
      </c>
      <c r="N239" s="10">
        <v>3500000</v>
      </c>
      <c r="O239" s="10">
        <v>10269570</v>
      </c>
      <c r="P239" s="10">
        <v>4500000</v>
      </c>
      <c r="Q239" s="10">
        <v>4518244</v>
      </c>
      <c r="R239" s="10">
        <v>6800000</v>
      </c>
      <c r="S239" s="10">
        <v>2282201</v>
      </c>
      <c r="T239" s="10">
        <v>-8960445.951219514</v>
      </c>
      <c r="U239" s="11">
        <v>0.67345699157125427</v>
      </c>
      <c r="V239" s="10">
        <v>18479878.048780486</v>
      </c>
      <c r="W239" s="10">
        <v>27440324</v>
      </c>
    </row>
    <row r="240" spans="1:23" x14ac:dyDescent="0.25">
      <c r="A240" s="9" t="s">
        <v>797</v>
      </c>
      <c r="B240" s="9" t="s">
        <v>798</v>
      </c>
      <c r="C240" s="9" t="s">
        <v>909</v>
      </c>
      <c r="D240" s="9">
        <v>34</v>
      </c>
      <c r="E240" s="9" t="s">
        <v>125</v>
      </c>
      <c r="F240" s="9" t="s">
        <v>910</v>
      </c>
      <c r="G240" s="9" t="s">
        <v>911</v>
      </c>
      <c r="H240" s="10">
        <v>7500000</v>
      </c>
      <c r="I240" s="10">
        <v>7518477</v>
      </c>
      <c r="J240" s="10">
        <v>14500000</v>
      </c>
      <c r="K240" s="10">
        <v>4292596</v>
      </c>
      <c r="L240" s="10">
        <v>12000000</v>
      </c>
      <c r="M240" s="10">
        <v>2802370</v>
      </c>
      <c r="N240" s="10">
        <v>14500000</v>
      </c>
      <c r="O240" s="10">
        <v>3953571</v>
      </c>
      <c r="P240" s="10">
        <v>12000000</v>
      </c>
      <c r="Q240" s="10">
        <v>9424926</v>
      </c>
      <c r="R240" s="10">
        <v>11500000</v>
      </c>
      <c r="S240" s="10">
        <v>6682727</v>
      </c>
      <c r="T240" s="10">
        <v>37325333</v>
      </c>
      <c r="U240" s="11">
        <v>2.0764438776009011</v>
      </c>
      <c r="V240" s="10">
        <v>72000000</v>
      </c>
      <c r="W240" s="10">
        <v>34674667</v>
      </c>
    </row>
    <row r="241" spans="1:23" x14ac:dyDescent="0.25">
      <c r="A241" s="9" t="s">
        <v>797</v>
      </c>
      <c r="B241" s="9" t="s">
        <v>798</v>
      </c>
      <c r="C241" s="9" t="s">
        <v>912</v>
      </c>
      <c r="D241" s="9">
        <v>27</v>
      </c>
      <c r="E241" s="9" t="s">
        <v>913</v>
      </c>
      <c r="F241" s="9" t="s">
        <v>914</v>
      </c>
      <c r="G241" s="9" t="s">
        <v>915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80000</v>
      </c>
      <c r="O241" s="10">
        <v>99280</v>
      </c>
      <c r="P241" s="10">
        <v>0</v>
      </c>
      <c r="Q241" s="10">
        <v>0</v>
      </c>
      <c r="R241" s="10">
        <v>0</v>
      </c>
      <c r="S241" s="10">
        <v>0</v>
      </c>
      <c r="T241" s="10">
        <v>-19280</v>
      </c>
      <c r="U241" s="11">
        <v>0.80580177276390008</v>
      </c>
      <c r="V241" s="10">
        <v>80000</v>
      </c>
      <c r="W241" s="10">
        <v>99280</v>
      </c>
    </row>
    <row r="242" spans="1:23" x14ac:dyDescent="0.25">
      <c r="A242" s="9" t="s">
        <v>797</v>
      </c>
      <c r="B242" s="9" t="s">
        <v>798</v>
      </c>
      <c r="C242" s="9" t="s">
        <v>916</v>
      </c>
      <c r="D242" s="9">
        <v>28</v>
      </c>
      <c r="E242" s="9" t="s">
        <v>81</v>
      </c>
      <c r="F242" s="9" t="s">
        <v>917</v>
      </c>
      <c r="G242" s="9" t="s">
        <v>918</v>
      </c>
      <c r="H242" s="10">
        <v>0</v>
      </c>
      <c r="I242" s="10">
        <v>0</v>
      </c>
      <c r="J242" s="10">
        <v>85365.85365853658</v>
      </c>
      <c r="K242" s="10">
        <v>153600</v>
      </c>
      <c r="L242" s="10">
        <v>85365.85365853658</v>
      </c>
      <c r="M242" s="10">
        <v>29520</v>
      </c>
      <c r="N242" s="10">
        <v>135365.85365853659</v>
      </c>
      <c r="O242" s="10">
        <v>574210</v>
      </c>
      <c r="P242" s="10">
        <v>0</v>
      </c>
      <c r="Q242" s="10">
        <v>0</v>
      </c>
      <c r="R242" s="10">
        <v>214024.39024390242</v>
      </c>
      <c r="S242" s="10">
        <v>267103</v>
      </c>
      <c r="T242" s="10">
        <v>-504311.04878048785</v>
      </c>
      <c r="U242" s="11">
        <v>0.50771690410159787</v>
      </c>
      <c r="V242" s="10">
        <v>520121.95121951215</v>
      </c>
      <c r="W242" s="10">
        <v>1024433</v>
      </c>
    </row>
    <row r="243" spans="1:23" x14ac:dyDescent="0.25">
      <c r="A243" s="9" t="s">
        <v>797</v>
      </c>
      <c r="B243" s="9" t="s">
        <v>798</v>
      </c>
      <c r="C243" s="9" t="s">
        <v>919</v>
      </c>
      <c r="D243" s="9">
        <v>32</v>
      </c>
      <c r="E243" s="9" t="s">
        <v>207</v>
      </c>
      <c r="F243" s="9" t="s">
        <v>920</v>
      </c>
      <c r="G243" s="9" t="s">
        <v>921</v>
      </c>
      <c r="H243" s="10">
        <v>4500000</v>
      </c>
      <c r="I243" s="10">
        <v>8155896</v>
      </c>
      <c r="J243" s="10">
        <v>5000000</v>
      </c>
      <c r="K243" s="10">
        <v>6200316</v>
      </c>
      <c r="L243" s="10">
        <v>5750000</v>
      </c>
      <c r="M243" s="10">
        <v>4089926</v>
      </c>
      <c r="N243" s="10">
        <v>6000000</v>
      </c>
      <c r="O243" s="10">
        <v>4667109</v>
      </c>
      <c r="P243" s="10">
        <v>7000000</v>
      </c>
      <c r="Q243" s="10">
        <v>4656697</v>
      </c>
      <c r="R243" s="10">
        <v>4150000</v>
      </c>
      <c r="S243" s="10">
        <v>511568</v>
      </c>
      <c r="T243" s="10">
        <v>4118488</v>
      </c>
      <c r="U243" s="11">
        <v>1.1456247459471049</v>
      </c>
      <c r="V243" s="10">
        <v>32400000</v>
      </c>
      <c r="W243" s="10">
        <v>28281512</v>
      </c>
    </row>
    <row r="244" spans="1:23" x14ac:dyDescent="0.25">
      <c r="A244" s="9" t="s">
        <v>797</v>
      </c>
      <c r="B244" s="9" t="s">
        <v>798</v>
      </c>
      <c r="C244" s="9" t="s">
        <v>922</v>
      </c>
      <c r="D244" s="9">
        <v>30</v>
      </c>
      <c r="E244" s="9" t="s">
        <v>923</v>
      </c>
      <c r="F244" s="9" t="s">
        <v>924</v>
      </c>
      <c r="G244" s="9" t="s">
        <v>925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150000</v>
      </c>
      <c r="Q244" s="10">
        <v>137570</v>
      </c>
      <c r="R244" s="10">
        <v>0</v>
      </c>
      <c r="S244" s="10">
        <v>0</v>
      </c>
      <c r="T244" s="10">
        <v>12430</v>
      </c>
      <c r="U244" s="11">
        <v>1.0903540015991859</v>
      </c>
      <c r="V244" s="10">
        <v>150000</v>
      </c>
      <c r="W244" s="10">
        <v>137570</v>
      </c>
    </row>
    <row r="245" spans="1:23" x14ac:dyDescent="0.25">
      <c r="A245" s="9" t="s">
        <v>797</v>
      </c>
      <c r="B245" s="9" t="s">
        <v>798</v>
      </c>
      <c r="C245" s="9" t="s">
        <v>810</v>
      </c>
      <c r="D245" s="9">
        <v>27</v>
      </c>
      <c r="E245" s="9" t="s">
        <v>926</v>
      </c>
      <c r="F245" s="9" t="s">
        <v>927</v>
      </c>
      <c r="G245" s="9" t="s">
        <v>928</v>
      </c>
      <c r="H245" s="10">
        <v>0</v>
      </c>
      <c r="I245" s="10">
        <v>0</v>
      </c>
      <c r="J245" s="10">
        <v>0</v>
      </c>
      <c r="K245" s="10">
        <v>0</v>
      </c>
      <c r="L245" s="10">
        <v>678414.63414634147</v>
      </c>
      <c r="M245" s="10">
        <v>682664</v>
      </c>
      <c r="N245" s="10">
        <v>750000</v>
      </c>
      <c r="O245" s="10">
        <v>1094553</v>
      </c>
      <c r="P245" s="10">
        <v>1400000</v>
      </c>
      <c r="Q245" s="10">
        <v>1042537</v>
      </c>
      <c r="R245" s="10">
        <v>1400000</v>
      </c>
      <c r="S245" s="10">
        <v>1300853</v>
      </c>
      <c r="T245" s="10">
        <v>107807.63414634205</v>
      </c>
      <c r="U245" s="11">
        <v>1.0261630468875926</v>
      </c>
      <c r="V245" s="10">
        <v>4228414.6341463421</v>
      </c>
      <c r="W245" s="10">
        <v>4120607</v>
      </c>
    </row>
    <row r="246" spans="1:23" x14ac:dyDescent="0.25">
      <c r="A246" s="9" t="s">
        <v>797</v>
      </c>
      <c r="B246" s="9" t="s">
        <v>798</v>
      </c>
      <c r="C246" s="9" t="s">
        <v>929</v>
      </c>
      <c r="D246" s="9">
        <v>27</v>
      </c>
      <c r="E246" s="9" t="s">
        <v>930</v>
      </c>
      <c r="F246" s="9" t="s">
        <v>931</v>
      </c>
      <c r="G246" s="9" t="s">
        <v>932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85000</v>
      </c>
      <c r="O246" s="10">
        <v>375281</v>
      </c>
      <c r="P246" s="10">
        <v>0</v>
      </c>
      <c r="Q246" s="10">
        <v>0</v>
      </c>
      <c r="R246" s="10">
        <v>0</v>
      </c>
      <c r="S246" s="10">
        <v>0</v>
      </c>
      <c r="T246" s="10">
        <v>-290281</v>
      </c>
      <c r="U246" s="11">
        <v>0.22649694495591305</v>
      </c>
      <c r="V246" s="10">
        <v>85000</v>
      </c>
      <c r="W246" s="10">
        <v>375281</v>
      </c>
    </row>
    <row r="247" spans="1:23" x14ac:dyDescent="0.25">
      <c r="A247" s="9" t="s">
        <v>797</v>
      </c>
      <c r="B247" s="9" t="s">
        <v>798</v>
      </c>
      <c r="C247" s="9" t="s">
        <v>933</v>
      </c>
      <c r="D247" s="9">
        <v>34</v>
      </c>
      <c r="E247" s="9" t="s">
        <v>934</v>
      </c>
      <c r="F247" s="9" t="s">
        <v>935</v>
      </c>
      <c r="G247" s="9" t="s">
        <v>936</v>
      </c>
      <c r="H247" s="10">
        <v>4333333</v>
      </c>
      <c r="I247" s="10">
        <v>817108</v>
      </c>
      <c r="J247" s="10">
        <v>4333333</v>
      </c>
      <c r="K247" s="10">
        <v>1186379</v>
      </c>
      <c r="L247" s="10">
        <v>1150000</v>
      </c>
      <c r="M247" s="10">
        <v>300761</v>
      </c>
      <c r="N247" s="10">
        <v>2250000</v>
      </c>
      <c r="O247" s="10">
        <v>5333790</v>
      </c>
      <c r="P247" s="10">
        <v>2250000</v>
      </c>
      <c r="Q247" s="10">
        <v>1720382</v>
      </c>
      <c r="R247" s="10">
        <v>1000000</v>
      </c>
      <c r="S247" s="10">
        <v>2644106</v>
      </c>
      <c r="T247" s="10">
        <v>3314140</v>
      </c>
      <c r="U247" s="11">
        <v>1.2761202100291222</v>
      </c>
      <c r="V247" s="10">
        <v>15316666</v>
      </c>
      <c r="W247" s="10">
        <v>12002526</v>
      </c>
    </row>
    <row r="248" spans="1:23" x14ac:dyDescent="0.25">
      <c r="A248" s="9" t="s">
        <v>797</v>
      </c>
      <c r="B248" s="9" t="s">
        <v>798</v>
      </c>
      <c r="C248" s="9" t="s">
        <v>685</v>
      </c>
      <c r="D248" s="9">
        <v>29</v>
      </c>
      <c r="E248" s="9" t="s">
        <v>937</v>
      </c>
      <c r="F248" s="9" t="s">
        <v>938</v>
      </c>
      <c r="G248" s="9" t="s">
        <v>939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5500000</v>
      </c>
      <c r="S248" s="10">
        <v>5622689</v>
      </c>
      <c r="T248" s="10">
        <v>-122689</v>
      </c>
      <c r="U248" s="11">
        <v>0.978179657455712</v>
      </c>
      <c r="V248" s="10">
        <v>5500000</v>
      </c>
      <c r="W248" s="10">
        <v>5622689</v>
      </c>
    </row>
    <row r="249" spans="1:23" x14ac:dyDescent="0.25">
      <c r="A249" s="9" t="s">
        <v>797</v>
      </c>
      <c r="B249" s="9" t="s">
        <v>798</v>
      </c>
      <c r="C249" s="9" t="s">
        <v>940</v>
      </c>
      <c r="D249" s="9">
        <v>32</v>
      </c>
      <c r="E249" s="9" t="s">
        <v>941</v>
      </c>
      <c r="F249" s="9" t="s">
        <v>942</v>
      </c>
      <c r="G249" s="9" t="s">
        <v>943</v>
      </c>
      <c r="H249" s="10">
        <v>10000000</v>
      </c>
      <c r="I249" s="10">
        <v>7075478</v>
      </c>
      <c r="J249" s="10">
        <v>8400000</v>
      </c>
      <c r="K249" s="10">
        <v>5395101</v>
      </c>
      <c r="L249" s="10">
        <v>5000000</v>
      </c>
      <c r="M249" s="10">
        <v>3374212</v>
      </c>
      <c r="N249" s="10">
        <v>8000000</v>
      </c>
      <c r="O249" s="10">
        <v>8419097</v>
      </c>
      <c r="P249" s="10">
        <v>5000000</v>
      </c>
      <c r="Q249" s="10">
        <v>2374307</v>
      </c>
      <c r="R249" s="10">
        <v>8000000</v>
      </c>
      <c r="S249" s="10">
        <v>1557462</v>
      </c>
      <c r="T249" s="10">
        <v>16204343</v>
      </c>
      <c r="U249" s="11">
        <v>1.5747106017072061</v>
      </c>
      <c r="V249" s="10">
        <v>44400000</v>
      </c>
      <c r="W249" s="10">
        <v>28195657</v>
      </c>
    </row>
    <row r="250" spans="1:23" x14ac:dyDescent="0.25">
      <c r="A250" s="9" t="s">
        <v>797</v>
      </c>
      <c r="B250" s="9" t="s">
        <v>798</v>
      </c>
      <c r="C250" s="9" t="s">
        <v>944</v>
      </c>
      <c r="D250" s="9">
        <v>27</v>
      </c>
      <c r="E250" s="9" t="s">
        <v>164</v>
      </c>
      <c r="F250" s="9" t="s">
        <v>945</v>
      </c>
      <c r="G250" s="9" t="s">
        <v>946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75000</v>
      </c>
      <c r="O250" s="10">
        <v>632645</v>
      </c>
      <c r="P250" s="10">
        <v>125000</v>
      </c>
      <c r="Q250" s="10">
        <v>355002</v>
      </c>
      <c r="R250" s="10">
        <v>450000</v>
      </c>
      <c r="S250" s="10">
        <v>467985</v>
      </c>
      <c r="T250" s="10">
        <v>-805632</v>
      </c>
      <c r="U250" s="11">
        <v>0.44654143354913878</v>
      </c>
      <c r="V250" s="10">
        <v>650000</v>
      </c>
      <c r="W250" s="10">
        <v>1455632</v>
      </c>
    </row>
    <row r="251" spans="1:23" x14ac:dyDescent="0.25">
      <c r="A251" s="9" t="s">
        <v>797</v>
      </c>
      <c r="B251" s="9" t="s">
        <v>798</v>
      </c>
      <c r="C251" s="9" t="s">
        <v>947</v>
      </c>
      <c r="D251" s="9">
        <v>33</v>
      </c>
      <c r="E251" s="9" t="s">
        <v>948</v>
      </c>
      <c r="F251" s="9" t="s">
        <v>949</v>
      </c>
      <c r="G251" s="9" t="s">
        <v>950</v>
      </c>
      <c r="H251" s="10">
        <v>1500000</v>
      </c>
      <c r="I251" s="10">
        <v>14038824</v>
      </c>
      <c r="J251" s="10">
        <v>5000000</v>
      </c>
      <c r="K251" s="10">
        <v>12050724</v>
      </c>
      <c r="L251" s="10">
        <v>3000000</v>
      </c>
      <c r="M251" s="10">
        <v>3861190</v>
      </c>
      <c r="N251" s="10">
        <v>5000000</v>
      </c>
      <c r="O251" s="10">
        <v>2048792</v>
      </c>
      <c r="P251" s="10">
        <v>6500000</v>
      </c>
      <c r="Q251" s="10">
        <v>0</v>
      </c>
      <c r="R251" s="10">
        <v>6000000</v>
      </c>
      <c r="S251" s="10">
        <v>0</v>
      </c>
      <c r="T251" s="10">
        <v>-4999530</v>
      </c>
      <c r="U251" s="11">
        <v>0.84376239276014364</v>
      </c>
      <c r="V251" s="10">
        <v>27000000</v>
      </c>
      <c r="W251" s="10">
        <v>31999530</v>
      </c>
    </row>
    <row r="252" spans="1:23" x14ac:dyDescent="0.25">
      <c r="A252" s="9" t="s">
        <v>797</v>
      </c>
      <c r="B252" s="9" t="s">
        <v>798</v>
      </c>
      <c r="C252" s="9" t="s">
        <v>951</v>
      </c>
      <c r="D252" s="9">
        <v>28</v>
      </c>
      <c r="E252" s="9" t="s">
        <v>952</v>
      </c>
      <c r="F252" s="9" t="s">
        <v>953</v>
      </c>
      <c r="G252" s="9" t="s">
        <v>954</v>
      </c>
      <c r="H252" s="10">
        <v>0</v>
      </c>
      <c r="I252" s="10">
        <v>0</v>
      </c>
      <c r="J252" s="10">
        <v>70000</v>
      </c>
      <c r="K252" s="10">
        <v>508991</v>
      </c>
      <c r="L252" s="10">
        <v>140000</v>
      </c>
      <c r="M252" s="10">
        <v>188900</v>
      </c>
      <c r="N252" s="10">
        <v>100000</v>
      </c>
      <c r="O252" s="10">
        <v>263880</v>
      </c>
      <c r="P252" s="10">
        <v>0</v>
      </c>
      <c r="Q252" s="10">
        <v>0</v>
      </c>
      <c r="R252" s="10">
        <v>0</v>
      </c>
      <c r="S252" s="10">
        <v>0</v>
      </c>
      <c r="T252" s="10">
        <v>-651771</v>
      </c>
      <c r="U252" s="11">
        <v>0.32232204963551614</v>
      </c>
      <c r="V252" s="10">
        <v>310000</v>
      </c>
      <c r="W252" s="10">
        <v>961771</v>
      </c>
    </row>
    <row r="253" spans="1:23" x14ac:dyDescent="0.25">
      <c r="A253" s="9" t="s">
        <v>797</v>
      </c>
      <c r="B253" s="9" t="s">
        <v>798</v>
      </c>
      <c r="C253" s="9" t="s">
        <v>955</v>
      </c>
      <c r="D253" s="9">
        <v>30</v>
      </c>
      <c r="E253" s="9" t="s">
        <v>956</v>
      </c>
      <c r="F253" s="9" t="s">
        <v>747</v>
      </c>
      <c r="G253" s="9" t="s">
        <v>957</v>
      </c>
      <c r="H253" s="10">
        <v>4850000</v>
      </c>
      <c r="I253" s="10">
        <v>9338194</v>
      </c>
      <c r="J253" s="10">
        <v>5850000</v>
      </c>
      <c r="K253" s="10">
        <v>6617213</v>
      </c>
      <c r="L253" s="10">
        <v>3850000</v>
      </c>
      <c r="M253" s="10">
        <v>5367197</v>
      </c>
      <c r="N253" s="10">
        <v>5850000</v>
      </c>
      <c r="O253" s="10">
        <v>14698612</v>
      </c>
      <c r="P253" s="10">
        <v>3850000</v>
      </c>
      <c r="Q253" s="10">
        <v>7090551</v>
      </c>
      <c r="R253" s="10">
        <v>4850000</v>
      </c>
      <c r="S253" s="10">
        <v>4913768</v>
      </c>
      <c r="T253" s="10">
        <v>-18925535</v>
      </c>
      <c r="U253" s="11">
        <v>0.60592765910884694</v>
      </c>
      <c r="V253" s="10">
        <v>29100000</v>
      </c>
      <c r="W253" s="10">
        <v>48025535</v>
      </c>
    </row>
    <row r="254" spans="1:23" x14ac:dyDescent="0.25">
      <c r="A254" s="9" t="s">
        <v>797</v>
      </c>
      <c r="B254" s="9" t="s">
        <v>798</v>
      </c>
      <c r="C254" s="9" t="s">
        <v>958</v>
      </c>
      <c r="D254" s="9">
        <v>26</v>
      </c>
      <c r="E254" s="9" t="s">
        <v>503</v>
      </c>
      <c r="F254" s="9" t="s">
        <v>959</v>
      </c>
      <c r="G254" s="9" t="s">
        <v>960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750000</v>
      </c>
      <c r="O254" s="10">
        <v>1187440</v>
      </c>
      <c r="P254" s="10">
        <v>950000</v>
      </c>
      <c r="Q254" s="10">
        <v>205500</v>
      </c>
      <c r="R254" s="10">
        <v>950000</v>
      </c>
      <c r="S254" s="10">
        <v>2220080</v>
      </c>
      <c r="T254" s="10">
        <v>-963020</v>
      </c>
      <c r="U254" s="11">
        <v>0.73345843643267961</v>
      </c>
      <c r="V254" s="10">
        <v>2650000</v>
      </c>
      <c r="W254" s="10">
        <v>3613020</v>
      </c>
    </row>
    <row r="255" spans="1:23" x14ac:dyDescent="0.25">
      <c r="A255" s="9" t="s">
        <v>797</v>
      </c>
      <c r="B255" s="9" t="s">
        <v>798</v>
      </c>
      <c r="C255" s="9" t="s">
        <v>961</v>
      </c>
      <c r="D255" s="9">
        <v>31</v>
      </c>
      <c r="E255" s="9" t="s">
        <v>962</v>
      </c>
      <c r="F255" s="9" t="s">
        <v>963</v>
      </c>
      <c r="G255" s="9" t="s">
        <v>964</v>
      </c>
      <c r="H255" s="10">
        <v>3500000</v>
      </c>
      <c r="I255" s="10">
        <v>3660610</v>
      </c>
      <c r="J255" s="10">
        <v>2750000</v>
      </c>
      <c r="K255" s="10">
        <v>789082</v>
      </c>
      <c r="L255" s="10">
        <v>2500000</v>
      </c>
      <c r="M255" s="10">
        <v>3476668</v>
      </c>
      <c r="N255" s="10">
        <v>2500000</v>
      </c>
      <c r="O255" s="10">
        <v>1792820</v>
      </c>
      <c r="P255" s="10">
        <v>3250000</v>
      </c>
      <c r="Q255" s="10">
        <v>3249429</v>
      </c>
      <c r="R255" s="10">
        <v>4500000</v>
      </c>
      <c r="S255" s="10">
        <v>3134645</v>
      </c>
      <c r="T255" s="10">
        <v>2896746</v>
      </c>
      <c r="U255" s="11">
        <v>1.1798857547673285</v>
      </c>
      <c r="V255" s="10">
        <v>19000000</v>
      </c>
      <c r="W255" s="10">
        <v>16103254</v>
      </c>
    </row>
    <row r="256" spans="1:23" x14ac:dyDescent="0.25">
      <c r="A256" s="9" t="s">
        <v>797</v>
      </c>
      <c r="B256" s="9" t="s">
        <v>798</v>
      </c>
      <c r="C256" s="9" t="s">
        <v>965</v>
      </c>
      <c r="D256" s="9">
        <v>30</v>
      </c>
      <c r="E256" s="9" t="s">
        <v>966</v>
      </c>
      <c r="F256" s="9" t="s">
        <v>967</v>
      </c>
      <c r="G256" s="9" t="s">
        <v>968</v>
      </c>
      <c r="H256" s="10">
        <v>0</v>
      </c>
      <c r="I256" s="10">
        <v>0</v>
      </c>
      <c r="J256" s="10">
        <v>874125</v>
      </c>
      <c r="K256" s="10">
        <v>1177229</v>
      </c>
      <c r="L256" s="10">
        <v>1000000</v>
      </c>
      <c r="M256" s="10">
        <v>725817</v>
      </c>
      <c r="N256" s="10">
        <v>1350000</v>
      </c>
      <c r="O256" s="10">
        <v>1406328</v>
      </c>
      <c r="P256" s="10">
        <v>2750000</v>
      </c>
      <c r="Q256" s="10">
        <v>1856246</v>
      </c>
      <c r="R256" s="10">
        <v>2750000</v>
      </c>
      <c r="S256" s="10">
        <v>2433836</v>
      </c>
      <c r="T256" s="10">
        <v>1124669</v>
      </c>
      <c r="U256" s="11">
        <v>1.147993356366561</v>
      </c>
      <c r="V256" s="10">
        <v>8724125</v>
      </c>
      <c r="W256" s="10">
        <v>7599456</v>
      </c>
    </row>
    <row r="257" spans="1:23" x14ac:dyDescent="0.25">
      <c r="A257" s="9" t="s">
        <v>797</v>
      </c>
      <c r="B257" s="9" t="s">
        <v>798</v>
      </c>
      <c r="C257" s="9" t="s">
        <v>969</v>
      </c>
      <c r="D257" s="9">
        <v>25</v>
      </c>
      <c r="E257" s="9" t="s">
        <v>970</v>
      </c>
      <c r="F257" s="9" t="s">
        <v>971</v>
      </c>
      <c r="G257" s="9" t="s">
        <v>972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70000</v>
      </c>
      <c r="Q257" s="10">
        <v>5280</v>
      </c>
      <c r="R257" s="10">
        <v>0</v>
      </c>
      <c r="S257" s="10">
        <v>0</v>
      </c>
      <c r="T257" s="10">
        <v>64720</v>
      </c>
      <c r="U257" s="11">
        <v>13.257575757575758</v>
      </c>
      <c r="V257" s="10">
        <v>70000</v>
      </c>
      <c r="W257" s="10">
        <v>5280</v>
      </c>
    </row>
    <row r="258" spans="1:23" x14ac:dyDescent="0.25">
      <c r="A258" s="9" t="s">
        <v>797</v>
      </c>
      <c r="B258" s="9" t="s">
        <v>798</v>
      </c>
      <c r="C258" s="9" t="s">
        <v>973</v>
      </c>
      <c r="D258" s="9">
        <v>32</v>
      </c>
      <c r="E258" s="9" t="s">
        <v>73</v>
      </c>
      <c r="F258" s="9" t="s">
        <v>974</v>
      </c>
      <c r="G258" s="9" t="s">
        <v>975</v>
      </c>
      <c r="H258" s="10">
        <v>288719.5121951219</v>
      </c>
      <c r="I258" s="10">
        <v>319878</v>
      </c>
      <c r="J258" s="10">
        <v>700000</v>
      </c>
      <c r="K258" s="10">
        <v>-424943</v>
      </c>
      <c r="L258" s="10">
        <v>700000</v>
      </c>
      <c r="M258" s="10">
        <v>30000</v>
      </c>
      <c r="N258" s="10">
        <v>460975.60975609755</v>
      </c>
      <c r="O258" s="10">
        <v>66680</v>
      </c>
      <c r="P258" s="10">
        <v>485060.97560975613</v>
      </c>
      <c r="Q258" s="10">
        <v>-144915</v>
      </c>
      <c r="R258" s="10">
        <v>534146.3414634146</v>
      </c>
      <c r="S258" s="10">
        <v>150141</v>
      </c>
      <c r="T258" s="10">
        <v>3172061.4390243902</v>
      </c>
      <c r="U258" s="11">
        <v>-1003.134675221396</v>
      </c>
      <c r="V258" s="10">
        <v>3168902.4390243902</v>
      </c>
      <c r="W258" s="10">
        <v>-3159</v>
      </c>
    </row>
    <row r="259" spans="1:23" x14ac:dyDescent="0.25">
      <c r="A259" s="9" t="s">
        <v>797</v>
      </c>
      <c r="B259" s="9" t="s">
        <v>798</v>
      </c>
      <c r="C259" s="9" t="s">
        <v>976</v>
      </c>
      <c r="D259" s="9">
        <v>25</v>
      </c>
      <c r="E259" s="9" t="s">
        <v>977</v>
      </c>
      <c r="F259" s="9" t="s">
        <v>978</v>
      </c>
      <c r="G259" s="9" t="s">
        <v>979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5000000</v>
      </c>
      <c r="Q259" s="10">
        <v>337186</v>
      </c>
      <c r="R259" s="10">
        <v>6500000</v>
      </c>
      <c r="S259" s="10">
        <v>2826357</v>
      </c>
      <c r="T259" s="10">
        <v>8336457</v>
      </c>
      <c r="U259" s="11">
        <v>3.6351647504080078</v>
      </c>
      <c r="V259" s="10">
        <v>11500000</v>
      </c>
      <c r="W259" s="10">
        <v>3163543</v>
      </c>
    </row>
    <row r="260" spans="1:23" x14ac:dyDescent="0.25">
      <c r="A260" s="9" t="s">
        <v>797</v>
      </c>
      <c r="B260" s="9" t="s">
        <v>798</v>
      </c>
      <c r="C260" s="9" t="s">
        <v>980</v>
      </c>
      <c r="D260" s="9">
        <v>32</v>
      </c>
      <c r="E260" s="9" t="s">
        <v>981</v>
      </c>
      <c r="F260" s="9" t="s">
        <v>982</v>
      </c>
      <c r="G260" s="9" t="s">
        <v>983</v>
      </c>
      <c r="H260" s="10">
        <v>3300000</v>
      </c>
      <c r="I260" s="10">
        <v>859514</v>
      </c>
      <c r="J260" s="10">
        <v>3400000</v>
      </c>
      <c r="K260" s="10">
        <v>6845193</v>
      </c>
      <c r="L260" s="10">
        <v>7000000</v>
      </c>
      <c r="M260" s="10">
        <v>7094632</v>
      </c>
      <c r="N260" s="10">
        <v>6500000</v>
      </c>
      <c r="O260" s="10">
        <v>5655549</v>
      </c>
      <c r="P260" s="10">
        <v>4500000</v>
      </c>
      <c r="Q260" s="10">
        <v>4601080</v>
      </c>
      <c r="R260" s="10">
        <v>4500000</v>
      </c>
      <c r="S260" s="10">
        <v>4104665</v>
      </c>
      <c r="T260" s="10">
        <v>39367</v>
      </c>
      <c r="U260" s="11">
        <v>1.001350004987889</v>
      </c>
      <c r="V260" s="10">
        <v>29200000</v>
      </c>
      <c r="W260" s="10">
        <v>29160633</v>
      </c>
    </row>
    <row r="261" spans="1:23" x14ac:dyDescent="0.25">
      <c r="A261" s="9" t="s">
        <v>797</v>
      </c>
      <c r="B261" s="9" t="s">
        <v>798</v>
      </c>
      <c r="C261" s="9" t="s">
        <v>984</v>
      </c>
      <c r="D261" s="9">
        <v>33</v>
      </c>
      <c r="E261" s="9" t="s">
        <v>985</v>
      </c>
      <c r="F261" s="9" t="s">
        <v>986</v>
      </c>
      <c r="G261" s="9" t="s">
        <v>987</v>
      </c>
      <c r="H261" s="10">
        <v>6855000</v>
      </c>
      <c r="I261" s="10">
        <v>3580271</v>
      </c>
      <c r="J261" s="10">
        <v>5300000</v>
      </c>
      <c r="K261" s="10">
        <v>10433514</v>
      </c>
      <c r="L261" s="10">
        <v>3445000</v>
      </c>
      <c r="M261" s="10">
        <v>7081887</v>
      </c>
      <c r="N261" s="10">
        <v>5300000</v>
      </c>
      <c r="O261" s="10">
        <v>10041966</v>
      </c>
      <c r="P261" s="10">
        <v>8250000</v>
      </c>
      <c r="Q261" s="10">
        <v>3791904</v>
      </c>
      <c r="R261" s="10">
        <v>6900000</v>
      </c>
      <c r="S261" s="10">
        <v>2252492</v>
      </c>
      <c r="T261" s="10">
        <v>-1132034</v>
      </c>
      <c r="U261" s="11">
        <v>0.96955427451870979</v>
      </c>
      <c r="V261" s="10">
        <v>36050000</v>
      </c>
      <c r="W261" s="10">
        <v>37182034</v>
      </c>
    </row>
    <row r="262" spans="1:23" x14ac:dyDescent="0.25">
      <c r="A262" s="9" t="s">
        <v>797</v>
      </c>
      <c r="B262" s="9" t="s">
        <v>798</v>
      </c>
      <c r="C262" s="9" t="s">
        <v>988</v>
      </c>
      <c r="D262" s="9">
        <v>25</v>
      </c>
      <c r="E262" s="9" t="s">
        <v>61</v>
      </c>
      <c r="F262" s="9" t="s">
        <v>989</v>
      </c>
      <c r="G262" s="9" t="s">
        <v>990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404268.29268292687</v>
      </c>
      <c r="S262" s="10">
        <v>-5561</v>
      </c>
      <c r="T262" s="10">
        <v>409829.29268292687</v>
      </c>
      <c r="U262" s="11">
        <v>-72.697049574343978</v>
      </c>
      <c r="V262" s="10">
        <v>404268.29268292687</v>
      </c>
      <c r="W262" s="10">
        <v>-5561</v>
      </c>
    </row>
    <row r="263" spans="1:23" x14ac:dyDescent="0.25">
      <c r="A263" s="9" t="s">
        <v>797</v>
      </c>
      <c r="B263" s="9" t="s">
        <v>798</v>
      </c>
      <c r="C263" s="9" t="s">
        <v>991</v>
      </c>
      <c r="D263" s="9">
        <v>25</v>
      </c>
      <c r="E263" s="9" t="s">
        <v>992</v>
      </c>
      <c r="F263" s="9" t="s">
        <v>993</v>
      </c>
      <c r="G263" s="9" t="s">
        <v>994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187195.12195121951</v>
      </c>
      <c r="Q263" s="10">
        <v>756662</v>
      </c>
      <c r="R263" s="10">
        <v>298780.48780487804</v>
      </c>
      <c r="S263" s="10">
        <v>257677</v>
      </c>
      <c r="T263" s="10">
        <v>-528363.39024390245</v>
      </c>
      <c r="U263" s="11">
        <v>0.47910571293827559</v>
      </c>
      <c r="V263" s="10">
        <v>485975.60975609755</v>
      </c>
      <c r="W263" s="10">
        <v>1014339</v>
      </c>
    </row>
    <row r="264" spans="1:23" x14ac:dyDescent="0.25">
      <c r="A264" s="9" t="s">
        <v>797</v>
      </c>
      <c r="B264" s="9" t="s">
        <v>798</v>
      </c>
      <c r="C264" s="9" t="s">
        <v>995</v>
      </c>
      <c r="D264" s="9">
        <v>33</v>
      </c>
      <c r="E264" s="9" t="s">
        <v>587</v>
      </c>
      <c r="F264" s="9" t="s">
        <v>996</v>
      </c>
      <c r="G264" s="9" t="s">
        <v>997</v>
      </c>
      <c r="H264" s="10">
        <v>2750000</v>
      </c>
      <c r="I264" s="10">
        <v>1603857</v>
      </c>
      <c r="J264" s="10">
        <v>3500000</v>
      </c>
      <c r="K264" s="10">
        <v>2397480</v>
      </c>
      <c r="L264" s="10">
        <v>750000</v>
      </c>
      <c r="M264" s="10">
        <v>753309</v>
      </c>
      <c r="N264" s="10">
        <v>900000</v>
      </c>
      <c r="O264" s="10">
        <v>1762982</v>
      </c>
      <c r="P264" s="10">
        <v>850000</v>
      </c>
      <c r="Q264" s="10">
        <v>0</v>
      </c>
      <c r="R264" s="10">
        <v>350000</v>
      </c>
      <c r="S264" s="10">
        <v>32916</v>
      </c>
      <c r="T264" s="10">
        <v>2549456</v>
      </c>
      <c r="U264" s="11">
        <v>1.3891975994665482</v>
      </c>
      <c r="V264" s="10">
        <v>9100000</v>
      </c>
      <c r="W264" s="10">
        <v>6550544</v>
      </c>
    </row>
    <row r="265" spans="1:23" x14ac:dyDescent="0.25">
      <c r="A265" s="9" t="s">
        <v>797</v>
      </c>
      <c r="B265" s="9" t="s">
        <v>798</v>
      </c>
      <c r="C265" s="9" t="s">
        <v>998</v>
      </c>
      <c r="D265" s="9">
        <v>29</v>
      </c>
      <c r="E265" s="9" t="s">
        <v>999</v>
      </c>
      <c r="F265" s="9" t="s">
        <v>1000</v>
      </c>
      <c r="G265" s="9" t="s">
        <v>1001</v>
      </c>
      <c r="H265" s="10">
        <v>3550000</v>
      </c>
      <c r="I265" s="10">
        <v>6587841</v>
      </c>
      <c r="J265" s="10">
        <v>3750000</v>
      </c>
      <c r="K265" s="10">
        <v>5159369</v>
      </c>
      <c r="L265" s="10">
        <v>5200000</v>
      </c>
      <c r="M265" s="10">
        <v>3526291</v>
      </c>
      <c r="N265" s="10">
        <v>5000000</v>
      </c>
      <c r="O265" s="10">
        <v>11438627</v>
      </c>
      <c r="P265" s="10">
        <v>8000000</v>
      </c>
      <c r="Q265" s="10">
        <v>8612393</v>
      </c>
      <c r="R265" s="10">
        <v>6500000</v>
      </c>
      <c r="S265" s="10">
        <v>14581322</v>
      </c>
      <c r="T265" s="10">
        <v>-17905843</v>
      </c>
      <c r="U265" s="11">
        <v>0.64120748346040357</v>
      </c>
      <c r="V265" s="10">
        <v>32000000</v>
      </c>
      <c r="W265" s="10">
        <v>49905843</v>
      </c>
    </row>
    <row r="266" spans="1:23" x14ac:dyDescent="0.25">
      <c r="A266" s="9" t="s">
        <v>797</v>
      </c>
      <c r="B266" s="9" t="s">
        <v>798</v>
      </c>
      <c r="C266" s="9" t="s">
        <v>1002</v>
      </c>
      <c r="D266" s="9">
        <v>32</v>
      </c>
      <c r="E266" s="9" t="s">
        <v>316</v>
      </c>
      <c r="F266" s="9" t="s">
        <v>1003</v>
      </c>
      <c r="G266" s="9" t="s">
        <v>1004</v>
      </c>
      <c r="H266" s="10">
        <v>800000</v>
      </c>
      <c r="I266" s="10">
        <v>5226516</v>
      </c>
      <c r="J266" s="10">
        <v>2750000</v>
      </c>
      <c r="K266" s="10">
        <v>3808308</v>
      </c>
      <c r="L266" s="10">
        <v>2750000</v>
      </c>
      <c r="M266" s="10">
        <v>426089</v>
      </c>
      <c r="N266" s="10">
        <v>1250000</v>
      </c>
      <c r="O266" s="10">
        <v>-80361</v>
      </c>
      <c r="P266" s="10">
        <v>900000</v>
      </c>
      <c r="Q266" s="10">
        <v>819558</v>
      </c>
      <c r="R266" s="10">
        <v>875000</v>
      </c>
      <c r="S266" s="10">
        <v>4927458</v>
      </c>
      <c r="T266" s="10">
        <v>-5802568</v>
      </c>
      <c r="U266" s="11">
        <v>0.61642426594942423</v>
      </c>
      <c r="V266" s="10">
        <v>9325000</v>
      </c>
      <c r="W266" s="10">
        <v>15127568</v>
      </c>
    </row>
    <row r="267" spans="1:23" x14ac:dyDescent="0.25">
      <c r="A267" s="9" t="s">
        <v>797</v>
      </c>
      <c r="B267" s="9" t="s">
        <v>798</v>
      </c>
      <c r="C267" s="9" t="s">
        <v>1005</v>
      </c>
      <c r="D267" s="9">
        <v>25</v>
      </c>
      <c r="E267" s="9" t="s">
        <v>962</v>
      </c>
      <c r="F267" s="9" t="s">
        <v>1006</v>
      </c>
      <c r="G267" s="9" t="s">
        <v>1007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530487.80487804883</v>
      </c>
      <c r="Q267" s="10">
        <v>1707624</v>
      </c>
      <c r="R267" s="10">
        <v>775000</v>
      </c>
      <c r="S267" s="10">
        <v>377268</v>
      </c>
      <c r="T267" s="10">
        <v>-779404.19512195117</v>
      </c>
      <c r="U267" s="11">
        <v>0.62616567423063108</v>
      </c>
      <c r="V267" s="10">
        <v>1305487.8048780488</v>
      </c>
      <c r="W267" s="10">
        <v>2084892</v>
      </c>
    </row>
    <row r="268" spans="1:23" x14ac:dyDescent="0.25">
      <c r="A268" s="9" t="s">
        <v>797</v>
      </c>
      <c r="B268" s="9" t="s">
        <v>798</v>
      </c>
      <c r="C268" s="9" t="s">
        <v>53</v>
      </c>
      <c r="D268" s="9">
        <v>28</v>
      </c>
      <c r="E268" s="9" t="s">
        <v>457</v>
      </c>
      <c r="F268" s="9" t="s">
        <v>1008</v>
      </c>
      <c r="G268" s="9" t="s">
        <v>1009</v>
      </c>
      <c r="H268" s="10">
        <v>0</v>
      </c>
      <c r="I268" s="10">
        <v>0</v>
      </c>
      <c r="J268" s="10">
        <v>3250000</v>
      </c>
      <c r="K268" s="10">
        <v>4844900</v>
      </c>
      <c r="L268" s="10">
        <v>3250000</v>
      </c>
      <c r="M268" s="10">
        <v>1363036</v>
      </c>
      <c r="N268" s="10">
        <v>4000000</v>
      </c>
      <c r="O268" s="10">
        <v>4819695</v>
      </c>
      <c r="P268" s="10">
        <v>5350000</v>
      </c>
      <c r="Q268" s="10">
        <v>3300180</v>
      </c>
      <c r="R268" s="10">
        <v>8125000</v>
      </c>
      <c r="S268" s="10">
        <v>5123433</v>
      </c>
      <c r="T268" s="10">
        <v>4523756</v>
      </c>
      <c r="U268" s="11">
        <v>1.2325689811921541</v>
      </c>
      <c r="V268" s="10">
        <v>23975000</v>
      </c>
      <c r="W268" s="10">
        <v>19451244</v>
      </c>
    </row>
    <row r="269" spans="1:23" x14ac:dyDescent="0.25">
      <c r="A269" s="9" t="s">
        <v>797</v>
      </c>
      <c r="B269" s="9" t="s">
        <v>798</v>
      </c>
      <c r="C269" s="9" t="s">
        <v>1010</v>
      </c>
      <c r="D269" s="9">
        <v>31</v>
      </c>
      <c r="E269" s="9" t="s">
        <v>587</v>
      </c>
      <c r="F269" s="9" t="s">
        <v>1011</v>
      </c>
      <c r="G269" s="9" t="s">
        <v>1012</v>
      </c>
      <c r="H269" s="10">
        <v>6750000</v>
      </c>
      <c r="I269" s="10">
        <v>9913553</v>
      </c>
      <c r="J269" s="10">
        <v>6750000</v>
      </c>
      <c r="K269" s="10">
        <v>7256628</v>
      </c>
      <c r="L269" s="10">
        <v>5500000</v>
      </c>
      <c r="M269" s="10">
        <v>6335365</v>
      </c>
      <c r="N269" s="10">
        <v>6750000</v>
      </c>
      <c r="O269" s="10">
        <v>7027072</v>
      </c>
      <c r="P269" s="10">
        <v>5500000</v>
      </c>
      <c r="Q269" s="10">
        <v>7836511</v>
      </c>
      <c r="R269" s="10">
        <v>6000000</v>
      </c>
      <c r="S269" s="10">
        <v>8595338</v>
      </c>
      <c r="T269" s="10">
        <v>-9714467</v>
      </c>
      <c r="U269" s="11">
        <v>0.79315283190587471</v>
      </c>
      <c r="V269" s="10">
        <v>37250000</v>
      </c>
      <c r="W269" s="10">
        <v>46964467</v>
      </c>
    </row>
    <row r="270" spans="1:23" x14ac:dyDescent="0.25">
      <c r="A270" s="9" t="s">
        <v>797</v>
      </c>
      <c r="B270" s="9" t="s">
        <v>798</v>
      </c>
      <c r="C270" s="9" t="s">
        <v>1013</v>
      </c>
      <c r="D270" s="9">
        <v>32</v>
      </c>
      <c r="E270" s="9" t="s">
        <v>587</v>
      </c>
      <c r="F270" s="9" t="s">
        <v>1014</v>
      </c>
      <c r="G270" s="9" t="s">
        <v>1015</v>
      </c>
      <c r="H270" s="10">
        <v>7350000</v>
      </c>
      <c r="I270" s="10">
        <v>11304076</v>
      </c>
      <c r="J270" s="10">
        <v>12000000</v>
      </c>
      <c r="K270" s="10">
        <v>9613644</v>
      </c>
      <c r="L270" s="10">
        <v>8000000</v>
      </c>
      <c r="M270" s="10">
        <v>9769766</v>
      </c>
      <c r="N270" s="10">
        <v>12000000</v>
      </c>
      <c r="O270" s="10">
        <v>3773873</v>
      </c>
      <c r="P270" s="10">
        <v>8000000</v>
      </c>
      <c r="Q270" s="10">
        <v>9489584</v>
      </c>
      <c r="R270" s="10">
        <v>11000000</v>
      </c>
      <c r="S270" s="10">
        <v>6074676</v>
      </c>
      <c r="T270" s="10">
        <v>8324381</v>
      </c>
      <c r="U270" s="11">
        <v>1.1664023587594188</v>
      </c>
      <c r="V270" s="10">
        <v>58350000</v>
      </c>
      <c r="W270" s="10">
        <v>50025619</v>
      </c>
    </row>
    <row r="271" spans="1:23" x14ac:dyDescent="0.25">
      <c r="A271" s="9" t="s">
        <v>797</v>
      </c>
      <c r="B271" s="9" t="s">
        <v>798</v>
      </c>
      <c r="C271" s="9" t="s">
        <v>1016</v>
      </c>
      <c r="D271" s="9">
        <v>34</v>
      </c>
      <c r="E271" s="9" t="s">
        <v>895</v>
      </c>
      <c r="F271" s="9" t="s">
        <v>1017</v>
      </c>
      <c r="G271" s="9" t="s">
        <v>1018</v>
      </c>
      <c r="H271" s="10">
        <v>5500000</v>
      </c>
      <c r="I271" s="10">
        <v>7071335</v>
      </c>
      <c r="J271" s="10">
        <v>5500000</v>
      </c>
      <c r="K271" s="10">
        <v>5968718</v>
      </c>
      <c r="L271" s="10">
        <v>4200000</v>
      </c>
      <c r="M271" s="10">
        <v>2997459</v>
      </c>
      <c r="N271" s="10">
        <v>3750000</v>
      </c>
      <c r="O271" s="10">
        <v>1881391</v>
      </c>
      <c r="P271" s="10">
        <v>5250000</v>
      </c>
      <c r="Q271" s="10">
        <v>7067992</v>
      </c>
      <c r="R271" s="10">
        <v>1500000</v>
      </c>
      <c r="S271" s="10">
        <v>2773352</v>
      </c>
      <c r="T271" s="10">
        <v>-2060247</v>
      </c>
      <c r="U271" s="11">
        <v>0.92578426985898221</v>
      </c>
      <c r="V271" s="10">
        <v>25700000</v>
      </c>
      <c r="W271" s="10">
        <v>27760247</v>
      </c>
    </row>
    <row r="272" spans="1:23" x14ac:dyDescent="0.25">
      <c r="A272" s="9" t="s">
        <v>797</v>
      </c>
      <c r="B272" s="9" t="s">
        <v>798</v>
      </c>
      <c r="C272" s="9" t="s">
        <v>586</v>
      </c>
      <c r="D272" s="9">
        <v>25</v>
      </c>
      <c r="E272" s="9" t="s">
        <v>1019</v>
      </c>
      <c r="F272" s="9" t="s">
        <v>1020</v>
      </c>
      <c r="G272" s="9" t="s">
        <v>1021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82500</v>
      </c>
      <c r="Q272" s="10">
        <v>329996</v>
      </c>
      <c r="R272" s="10">
        <v>0</v>
      </c>
      <c r="S272" s="10">
        <v>0</v>
      </c>
      <c r="T272" s="10">
        <v>-247496</v>
      </c>
      <c r="U272" s="11">
        <v>0.25000303033976168</v>
      </c>
      <c r="V272" s="10">
        <v>82500</v>
      </c>
      <c r="W272" s="10">
        <v>329996</v>
      </c>
    </row>
    <row r="273" spans="1:23" x14ac:dyDescent="0.25">
      <c r="A273" s="9" t="s">
        <v>797</v>
      </c>
      <c r="B273" s="9" t="s">
        <v>798</v>
      </c>
      <c r="C273" s="9" t="s">
        <v>1022</v>
      </c>
      <c r="D273" s="9">
        <v>29</v>
      </c>
      <c r="E273" s="9" t="s">
        <v>1023</v>
      </c>
      <c r="F273" s="9" t="s">
        <v>1024</v>
      </c>
      <c r="G273" s="9" t="s">
        <v>1025</v>
      </c>
      <c r="H273" s="10">
        <v>5200000</v>
      </c>
      <c r="I273" s="10">
        <v>6281053</v>
      </c>
      <c r="J273" s="10">
        <v>5200000</v>
      </c>
      <c r="K273" s="10">
        <v>10801497</v>
      </c>
      <c r="L273" s="10">
        <v>5200000</v>
      </c>
      <c r="M273" s="10">
        <v>8954825</v>
      </c>
      <c r="N273" s="10">
        <v>5200000</v>
      </c>
      <c r="O273" s="10">
        <v>7496452</v>
      </c>
      <c r="P273" s="10">
        <v>5200000</v>
      </c>
      <c r="Q273" s="10">
        <v>8655447</v>
      </c>
      <c r="R273" s="10">
        <v>5200000</v>
      </c>
      <c r="S273" s="10">
        <v>5300388</v>
      </c>
      <c r="T273" s="10">
        <v>-16289662</v>
      </c>
      <c r="U273" s="11">
        <v>0.65698509288189921</v>
      </c>
      <c r="V273" s="10">
        <v>31200000</v>
      </c>
      <c r="W273" s="10">
        <v>47489662</v>
      </c>
    </row>
    <row r="274" spans="1:23" x14ac:dyDescent="0.25">
      <c r="A274" s="9" t="s">
        <v>797</v>
      </c>
      <c r="B274" s="9" t="s">
        <v>798</v>
      </c>
      <c r="C274" s="9" t="s">
        <v>1026</v>
      </c>
      <c r="D274" s="9">
        <v>28</v>
      </c>
      <c r="E274" s="9" t="s">
        <v>50</v>
      </c>
      <c r="F274" s="9" t="s">
        <v>682</v>
      </c>
      <c r="G274" s="9" t="s">
        <v>1027</v>
      </c>
      <c r="H274" s="10">
        <v>0</v>
      </c>
      <c r="I274" s="10">
        <v>0</v>
      </c>
      <c r="J274" s="10">
        <v>70000</v>
      </c>
      <c r="K274" s="10">
        <v>115880</v>
      </c>
      <c r="L274" s="10">
        <v>165000</v>
      </c>
      <c r="M274" s="10">
        <v>267288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-148168</v>
      </c>
      <c r="U274" s="11">
        <v>0.61330800066811419</v>
      </c>
      <c r="V274" s="10">
        <v>235000</v>
      </c>
      <c r="W274" s="10">
        <v>383168</v>
      </c>
    </row>
    <row r="275" spans="1:23" x14ac:dyDescent="0.25">
      <c r="A275" s="9" t="s">
        <v>797</v>
      </c>
      <c r="B275" s="9" t="s">
        <v>798</v>
      </c>
      <c r="C275" s="9" t="s">
        <v>1028</v>
      </c>
      <c r="D275" s="9">
        <v>25</v>
      </c>
      <c r="E275" s="9" t="s">
        <v>883</v>
      </c>
      <c r="F275" s="9" t="s">
        <v>682</v>
      </c>
      <c r="G275" s="9" t="s">
        <v>1029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2400000</v>
      </c>
      <c r="O275" s="10">
        <v>9110777</v>
      </c>
      <c r="P275" s="10">
        <v>3200000</v>
      </c>
      <c r="Q275" s="10">
        <v>5854413</v>
      </c>
      <c r="R275" s="10">
        <v>9000000</v>
      </c>
      <c r="S275" s="10">
        <v>7965343</v>
      </c>
      <c r="T275" s="10">
        <v>-8330533</v>
      </c>
      <c r="U275" s="11">
        <v>0.63670565354935271</v>
      </c>
      <c r="V275" s="10">
        <v>14600000</v>
      </c>
      <c r="W275" s="10">
        <v>22930533</v>
      </c>
    </row>
    <row r="276" spans="1:23" x14ac:dyDescent="0.25">
      <c r="A276" s="9" t="s">
        <v>797</v>
      </c>
      <c r="B276" s="9" t="s">
        <v>798</v>
      </c>
      <c r="C276" s="9" t="s">
        <v>1030</v>
      </c>
      <c r="D276" s="9">
        <v>27</v>
      </c>
      <c r="E276" s="9" t="s">
        <v>203</v>
      </c>
      <c r="F276" s="9" t="s">
        <v>1031</v>
      </c>
      <c r="G276" s="9" t="s">
        <v>1032</v>
      </c>
      <c r="H276" s="10">
        <v>0</v>
      </c>
      <c r="I276" s="10">
        <v>0</v>
      </c>
      <c r="J276" s="10">
        <v>5000000</v>
      </c>
      <c r="K276" s="10">
        <v>5278724</v>
      </c>
      <c r="L276" s="10">
        <v>7000000</v>
      </c>
      <c r="M276" s="10">
        <v>4292768</v>
      </c>
      <c r="N276" s="10">
        <v>9000000</v>
      </c>
      <c r="O276" s="10">
        <v>13523736</v>
      </c>
      <c r="P276" s="10">
        <v>9000000</v>
      </c>
      <c r="Q276" s="10">
        <v>12738478</v>
      </c>
      <c r="R276" s="10">
        <v>11250000</v>
      </c>
      <c r="S276" s="10">
        <v>10112109</v>
      </c>
      <c r="T276" s="10">
        <v>-4695815</v>
      </c>
      <c r="U276" s="11">
        <v>0.89779667636758642</v>
      </c>
      <c r="V276" s="10">
        <v>41250000</v>
      </c>
      <c r="W276" s="10">
        <v>45945815</v>
      </c>
    </row>
    <row r="277" spans="1:23" x14ac:dyDescent="0.25">
      <c r="A277" s="9" t="s">
        <v>797</v>
      </c>
      <c r="B277" s="9" t="s">
        <v>798</v>
      </c>
      <c r="C277" s="9" t="s">
        <v>1033</v>
      </c>
      <c r="D277" s="9">
        <v>29</v>
      </c>
      <c r="E277" s="9" t="s">
        <v>1034</v>
      </c>
      <c r="F277" s="9" t="s">
        <v>1035</v>
      </c>
      <c r="G277" s="9" t="s">
        <v>1036</v>
      </c>
      <c r="H277" s="10">
        <v>0</v>
      </c>
      <c r="I277" s="10">
        <v>0</v>
      </c>
      <c r="J277" s="10">
        <v>0</v>
      </c>
      <c r="K277" s="10">
        <v>0</v>
      </c>
      <c r="L277" s="10">
        <v>105000</v>
      </c>
      <c r="M277" s="10">
        <v>136940</v>
      </c>
      <c r="N277" s="10">
        <v>175000</v>
      </c>
      <c r="O277" s="10">
        <v>97482</v>
      </c>
      <c r="P277" s="10">
        <v>0</v>
      </c>
      <c r="Q277" s="10">
        <v>0</v>
      </c>
      <c r="R277" s="10">
        <v>0</v>
      </c>
      <c r="S277" s="10">
        <v>0</v>
      </c>
      <c r="T277" s="10">
        <v>45578</v>
      </c>
      <c r="U277" s="11">
        <v>1.1944271442100145</v>
      </c>
      <c r="V277" s="10">
        <v>280000</v>
      </c>
      <c r="W277" s="10">
        <v>234422</v>
      </c>
    </row>
    <row r="278" spans="1:23" x14ac:dyDescent="0.25">
      <c r="A278" s="9" t="s">
        <v>797</v>
      </c>
      <c r="B278" s="9" t="s">
        <v>798</v>
      </c>
      <c r="C278" s="9" t="s">
        <v>1037</v>
      </c>
      <c r="D278" s="9">
        <v>28</v>
      </c>
      <c r="E278" s="9" t="s">
        <v>1038</v>
      </c>
      <c r="F278" s="9" t="s">
        <v>1039</v>
      </c>
      <c r="G278" s="9" t="s">
        <v>1040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391463.41463414638</v>
      </c>
      <c r="O278" s="10">
        <v>1677430</v>
      </c>
      <c r="P278" s="10">
        <v>750000</v>
      </c>
      <c r="Q278" s="10">
        <v>599772</v>
      </c>
      <c r="R278" s="10">
        <v>535975.60975609755</v>
      </c>
      <c r="S278" s="10">
        <v>755352</v>
      </c>
      <c r="T278" s="10">
        <v>-1355114.9756097561</v>
      </c>
      <c r="U278" s="11">
        <v>0.5531439916289187</v>
      </c>
      <c r="V278" s="10">
        <v>1677439.0243902439</v>
      </c>
      <c r="W278" s="10">
        <v>3032554</v>
      </c>
    </row>
    <row r="279" spans="1:23" x14ac:dyDescent="0.25">
      <c r="A279" s="9" t="s">
        <v>1041</v>
      </c>
      <c r="B279" s="9" t="s">
        <v>1042</v>
      </c>
      <c r="C279" s="9" t="s">
        <v>1043</v>
      </c>
      <c r="D279" s="9">
        <v>30</v>
      </c>
      <c r="E279" s="9" t="s">
        <v>377</v>
      </c>
      <c r="F279" s="9" t="s">
        <v>1044</v>
      </c>
      <c r="G279" s="9" t="s">
        <v>1045</v>
      </c>
      <c r="H279" s="10"/>
      <c r="I279" s="10">
        <v>0</v>
      </c>
      <c r="J279" s="10">
        <v>1000000</v>
      </c>
      <c r="K279" s="10">
        <v>1188115</v>
      </c>
      <c r="L279" s="10">
        <v>1000000</v>
      </c>
      <c r="M279" s="10">
        <v>2604100</v>
      </c>
      <c r="N279" s="10">
        <v>1725000</v>
      </c>
      <c r="O279" s="10">
        <v>1579879</v>
      </c>
      <c r="P279" s="10">
        <v>840630</v>
      </c>
      <c r="Q279" s="10">
        <v>1401642</v>
      </c>
      <c r="R279" s="10">
        <v>317378.04878048779</v>
      </c>
      <c r="S279" s="10">
        <v>277117</v>
      </c>
      <c r="T279" s="10">
        <v>-2167844.9512195121</v>
      </c>
      <c r="U279" s="11">
        <v>0.69254146254084259</v>
      </c>
      <c r="V279" s="10">
        <v>4883008.0487804879</v>
      </c>
      <c r="W279" s="10">
        <v>7050853</v>
      </c>
    </row>
    <row r="280" spans="1:23" x14ac:dyDescent="0.25">
      <c r="A280" s="9" t="s">
        <v>1041</v>
      </c>
      <c r="B280" s="9" t="s">
        <v>1042</v>
      </c>
      <c r="C280" s="9" t="s">
        <v>1046</v>
      </c>
      <c r="D280" s="9">
        <v>29</v>
      </c>
      <c r="E280" s="9" t="s">
        <v>992</v>
      </c>
      <c r="F280" s="9" t="s">
        <v>1047</v>
      </c>
      <c r="G280" s="9" t="s">
        <v>1048</v>
      </c>
      <c r="H280" s="10">
        <v>0</v>
      </c>
      <c r="I280" s="10">
        <v>0</v>
      </c>
      <c r="J280" s="10">
        <v>1400000</v>
      </c>
      <c r="K280" s="10">
        <v>2541445</v>
      </c>
      <c r="L280" s="10">
        <v>1550000</v>
      </c>
      <c r="M280" s="10">
        <v>1443155</v>
      </c>
      <c r="N280" s="10">
        <v>1900000</v>
      </c>
      <c r="O280" s="10">
        <v>6279366</v>
      </c>
      <c r="P280" s="10">
        <v>2600000</v>
      </c>
      <c r="Q280" s="10">
        <v>8086912</v>
      </c>
      <c r="R280" s="10">
        <v>7000000</v>
      </c>
      <c r="S280" s="10">
        <v>6512101</v>
      </c>
      <c r="T280" s="10">
        <v>-10412979</v>
      </c>
      <c r="U280" s="11">
        <v>0.58118538410059395</v>
      </c>
      <c r="V280" s="10">
        <v>14450000</v>
      </c>
      <c r="W280" s="10">
        <v>24862979</v>
      </c>
    </row>
    <row r="281" spans="1:23" x14ac:dyDescent="0.25">
      <c r="A281" s="9" t="s">
        <v>1041</v>
      </c>
      <c r="B281" s="9" t="s">
        <v>1042</v>
      </c>
      <c r="C281" s="9" t="s">
        <v>1049</v>
      </c>
      <c r="D281" s="9">
        <v>26</v>
      </c>
      <c r="E281" s="9" t="s">
        <v>1050</v>
      </c>
      <c r="F281" s="9" t="s">
        <v>1051</v>
      </c>
      <c r="G281" s="9" t="s">
        <v>1052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250000</v>
      </c>
      <c r="O281" s="10">
        <v>298163</v>
      </c>
      <c r="P281" s="10">
        <v>750000</v>
      </c>
      <c r="Q281" s="10">
        <v>0</v>
      </c>
      <c r="R281" s="10">
        <v>0</v>
      </c>
      <c r="S281" s="10">
        <v>0</v>
      </c>
      <c r="T281" s="10">
        <v>701837</v>
      </c>
      <c r="U281" s="11">
        <v>3.353870198515577</v>
      </c>
      <c r="V281" s="10">
        <v>1000000</v>
      </c>
      <c r="W281" s="10">
        <v>298163</v>
      </c>
    </row>
    <row r="282" spans="1:23" x14ac:dyDescent="0.25">
      <c r="A282" s="9" t="s">
        <v>1041</v>
      </c>
      <c r="B282" s="9" t="s">
        <v>1042</v>
      </c>
      <c r="C282" s="9" t="s">
        <v>1053</v>
      </c>
      <c r="D282" s="9">
        <v>27</v>
      </c>
      <c r="E282" s="9" t="s">
        <v>1054</v>
      </c>
      <c r="F282" s="9" t="s">
        <v>1055</v>
      </c>
      <c r="G282" s="9" t="s">
        <v>1056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122500</v>
      </c>
      <c r="Q282" s="10">
        <v>168669</v>
      </c>
      <c r="R282" s="10">
        <v>427439.02439024393</v>
      </c>
      <c r="S282" s="10">
        <v>732874</v>
      </c>
      <c r="T282" s="10">
        <v>-351603.97560975607</v>
      </c>
      <c r="U282" s="11">
        <v>0.6099975535168527</v>
      </c>
      <c r="V282" s="10">
        <v>549939.02439024393</v>
      </c>
      <c r="W282" s="10">
        <v>901543</v>
      </c>
    </row>
    <row r="283" spans="1:23" x14ac:dyDescent="0.25">
      <c r="A283" s="9" t="s">
        <v>1041</v>
      </c>
      <c r="B283" s="9" t="s">
        <v>1042</v>
      </c>
      <c r="C283" s="9" t="s">
        <v>1057</v>
      </c>
      <c r="D283" s="9">
        <v>24</v>
      </c>
      <c r="E283" s="9" t="s">
        <v>1058</v>
      </c>
      <c r="F283" s="9" t="s">
        <v>1059</v>
      </c>
      <c r="G283" s="9" t="s">
        <v>1060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775000</v>
      </c>
      <c r="S283" s="10">
        <v>303434</v>
      </c>
      <c r="T283" s="10">
        <v>471566</v>
      </c>
      <c r="U283" s="11">
        <v>2.5540974314018863</v>
      </c>
      <c r="V283" s="10">
        <v>775000</v>
      </c>
      <c r="W283" s="10">
        <v>303434</v>
      </c>
    </row>
    <row r="284" spans="1:23" x14ac:dyDescent="0.25">
      <c r="A284" s="9" t="s">
        <v>1041</v>
      </c>
      <c r="B284" s="9" t="s">
        <v>1042</v>
      </c>
      <c r="C284" s="9" t="s">
        <v>1061</v>
      </c>
      <c r="D284" s="9">
        <v>29</v>
      </c>
      <c r="E284" s="9" t="s">
        <v>1062</v>
      </c>
      <c r="F284" s="9" t="s">
        <v>1063</v>
      </c>
      <c r="G284" s="9" t="s">
        <v>1064</v>
      </c>
      <c r="H284" s="10">
        <v>0</v>
      </c>
      <c r="I284" s="10">
        <v>0</v>
      </c>
      <c r="J284" s="10">
        <v>0</v>
      </c>
      <c r="K284" s="10">
        <v>0</v>
      </c>
      <c r="L284" s="10">
        <v>1650000</v>
      </c>
      <c r="M284" s="10">
        <v>1448963</v>
      </c>
      <c r="N284" s="10">
        <v>2550000</v>
      </c>
      <c r="O284" s="10">
        <v>2927425</v>
      </c>
      <c r="P284" s="10">
        <v>4200000</v>
      </c>
      <c r="Q284" s="10">
        <v>4483258</v>
      </c>
      <c r="R284" s="10">
        <v>6500000</v>
      </c>
      <c r="S284" s="10">
        <v>3889209</v>
      </c>
      <c r="T284" s="10">
        <v>2151145</v>
      </c>
      <c r="U284" s="11">
        <v>1.168732407733871</v>
      </c>
      <c r="V284" s="10">
        <v>14900000</v>
      </c>
      <c r="W284" s="10">
        <v>12748855</v>
      </c>
    </row>
    <row r="285" spans="1:23" x14ac:dyDescent="0.25">
      <c r="A285" s="9" t="s">
        <v>1041</v>
      </c>
      <c r="B285" s="9" t="s">
        <v>1042</v>
      </c>
      <c r="C285" s="9" t="s">
        <v>1065</v>
      </c>
      <c r="D285" s="9">
        <v>30</v>
      </c>
      <c r="E285" s="9" t="s">
        <v>1050</v>
      </c>
      <c r="F285" s="9" t="s">
        <v>1066</v>
      </c>
      <c r="G285" s="9" t="s">
        <v>1067</v>
      </c>
      <c r="H285" s="10">
        <v>0</v>
      </c>
      <c r="I285" s="10">
        <v>0</v>
      </c>
      <c r="J285" s="10">
        <v>0</v>
      </c>
      <c r="K285" s="10">
        <v>0</v>
      </c>
      <c r="L285" s="10">
        <v>1200000</v>
      </c>
      <c r="M285" s="10">
        <v>1046418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153582</v>
      </c>
      <c r="U285" s="11">
        <v>1.1467692642901786</v>
      </c>
      <c r="V285" s="10">
        <v>1200000</v>
      </c>
      <c r="W285" s="10">
        <v>1046418</v>
      </c>
    </row>
    <row r="286" spans="1:23" x14ac:dyDescent="0.25">
      <c r="A286" s="9" t="s">
        <v>1041</v>
      </c>
      <c r="B286" s="9" t="s">
        <v>1042</v>
      </c>
      <c r="C286" s="9" t="s">
        <v>1068</v>
      </c>
      <c r="D286" s="9">
        <v>26</v>
      </c>
      <c r="E286" s="9" t="s">
        <v>1069</v>
      </c>
      <c r="F286" s="9" t="s">
        <v>1070</v>
      </c>
      <c r="G286" s="9" t="s">
        <v>1071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150000</v>
      </c>
      <c r="Q286" s="10">
        <v>561676</v>
      </c>
      <c r="R286" s="10">
        <v>160000</v>
      </c>
      <c r="S286" s="10">
        <v>270525</v>
      </c>
      <c r="T286" s="10">
        <v>-522201</v>
      </c>
      <c r="U286" s="11">
        <v>0.37250616137207238</v>
      </c>
      <c r="V286" s="10">
        <v>310000</v>
      </c>
      <c r="W286" s="10">
        <v>832201</v>
      </c>
    </row>
    <row r="287" spans="1:23" x14ac:dyDescent="0.25">
      <c r="A287" s="9" t="s">
        <v>1041</v>
      </c>
      <c r="B287" s="9" t="s">
        <v>1042</v>
      </c>
      <c r="C287" s="9" t="s">
        <v>1072</v>
      </c>
      <c r="D287" s="9">
        <v>29</v>
      </c>
      <c r="E287" s="9" t="s">
        <v>977</v>
      </c>
      <c r="F287" s="9" t="s">
        <v>1073</v>
      </c>
      <c r="G287" s="9" t="s">
        <v>1074</v>
      </c>
      <c r="H287" s="10">
        <v>0</v>
      </c>
      <c r="I287" s="10">
        <v>0</v>
      </c>
      <c r="J287" s="10">
        <v>70000</v>
      </c>
      <c r="K287" s="10">
        <v>101520</v>
      </c>
      <c r="L287" s="10">
        <v>225000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193480</v>
      </c>
      <c r="U287" s="11">
        <v>2.9058313632781716</v>
      </c>
      <c r="V287" s="10">
        <v>295000</v>
      </c>
      <c r="W287" s="10">
        <v>101520</v>
      </c>
    </row>
    <row r="288" spans="1:23" x14ac:dyDescent="0.25">
      <c r="A288" s="9" t="s">
        <v>1041</v>
      </c>
      <c r="B288" s="9" t="s">
        <v>1042</v>
      </c>
      <c r="C288" s="9" t="s">
        <v>1075</v>
      </c>
      <c r="D288" s="9">
        <v>28</v>
      </c>
      <c r="E288" s="9" t="s">
        <v>722</v>
      </c>
      <c r="F288" s="9" t="s">
        <v>1076</v>
      </c>
      <c r="G288" s="9" t="s">
        <v>1077</v>
      </c>
      <c r="H288" s="10">
        <v>0</v>
      </c>
      <c r="I288" s="10">
        <v>0</v>
      </c>
      <c r="J288" s="10">
        <v>0</v>
      </c>
      <c r="K288" s="10">
        <v>0</v>
      </c>
      <c r="L288" s="10">
        <v>250000</v>
      </c>
      <c r="M288" s="10">
        <v>54689</v>
      </c>
      <c r="N288" s="10">
        <v>275000</v>
      </c>
      <c r="O288" s="10">
        <v>6556</v>
      </c>
      <c r="P288" s="10">
        <v>0</v>
      </c>
      <c r="Q288" s="10">
        <v>0</v>
      </c>
      <c r="R288" s="10">
        <v>0</v>
      </c>
      <c r="S288" s="10">
        <v>0</v>
      </c>
      <c r="T288" s="10">
        <v>463755</v>
      </c>
      <c r="U288" s="11">
        <v>8.5721283370071024</v>
      </c>
      <c r="V288" s="10">
        <v>525000</v>
      </c>
      <c r="W288" s="10">
        <v>61245</v>
      </c>
    </row>
    <row r="289" spans="1:23" x14ac:dyDescent="0.25">
      <c r="A289" s="9" t="s">
        <v>1041</v>
      </c>
      <c r="B289" s="9" t="s">
        <v>1042</v>
      </c>
      <c r="C289" s="9" t="s">
        <v>1078</v>
      </c>
      <c r="D289" s="9">
        <v>27</v>
      </c>
      <c r="E289" s="9" t="s">
        <v>1079</v>
      </c>
      <c r="F289" s="9" t="s">
        <v>1080</v>
      </c>
      <c r="G289" s="9" t="s">
        <v>1081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300000</v>
      </c>
      <c r="Q289" s="10">
        <v>190780</v>
      </c>
      <c r="R289" s="10">
        <v>325000</v>
      </c>
      <c r="S289" s="10">
        <v>141480</v>
      </c>
      <c r="T289" s="10">
        <v>292740</v>
      </c>
      <c r="U289" s="11">
        <v>1.8810570035514356</v>
      </c>
      <c r="V289" s="10">
        <v>625000</v>
      </c>
      <c r="W289" s="10">
        <v>332260</v>
      </c>
    </row>
    <row r="290" spans="1:23" x14ac:dyDescent="0.25">
      <c r="A290" s="9" t="s">
        <v>1041</v>
      </c>
      <c r="B290" s="9" t="s">
        <v>1042</v>
      </c>
      <c r="C290" s="9" t="s">
        <v>1082</v>
      </c>
      <c r="D290" s="9">
        <v>33</v>
      </c>
      <c r="E290" s="9" t="s">
        <v>1083</v>
      </c>
      <c r="F290" s="9" t="s">
        <v>1084</v>
      </c>
      <c r="G290" s="9" t="s">
        <v>1085</v>
      </c>
      <c r="H290" s="10">
        <v>9000000</v>
      </c>
      <c r="I290" s="10">
        <v>1651172</v>
      </c>
      <c r="J290" s="10">
        <v>8000000</v>
      </c>
      <c r="K290" s="10">
        <v>3048942</v>
      </c>
      <c r="L290" s="10">
        <v>6000000</v>
      </c>
      <c r="M290" s="10">
        <v>4476160</v>
      </c>
      <c r="N290" s="10">
        <v>1375000</v>
      </c>
      <c r="O290" s="10">
        <v>6931715</v>
      </c>
      <c r="P290" s="10">
        <v>6250000</v>
      </c>
      <c r="Q290" s="10">
        <v>1004753</v>
      </c>
      <c r="R290" s="10">
        <v>5500000</v>
      </c>
      <c r="S290" s="10">
        <v>2336352</v>
      </c>
      <c r="T290" s="10">
        <v>16675906</v>
      </c>
      <c r="U290" s="11">
        <v>1.8574129982609986</v>
      </c>
      <c r="V290" s="10">
        <v>36125000</v>
      </c>
      <c r="W290" s="10">
        <v>19449094</v>
      </c>
    </row>
    <row r="291" spans="1:23" x14ac:dyDescent="0.25">
      <c r="A291" s="9" t="s">
        <v>1041</v>
      </c>
      <c r="B291" s="9" t="s">
        <v>1042</v>
      </c>
      <c r="C291" s="9" t="s">
        <v>1086</v>
      </c>
      <c r="D291" s="9">
        <v>26</v>
      </c>
      <c r="E291" s="9" t="s">
        <v>1087</v>
      </c>
      <c r="F291" s="9" t="s">
        <v>1088</v>
      </c>
      <c r="G291" s="9" t="s">
        <v>1089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2000000</v>
      </c>
      <c r="S291" s="10">
        <v>4753349</v>
      </c>
      <c r="T291" s="10">
        <v>-2753349</v>
      </c>
      <c r="U291" s="11">
        <v>0.42075597647048429</v>
      </c>
      <c r="V291" s="10">
        <v>2000000</v>
      </c>
      <c r="W291" s="10">
        <v>4753349</v>
      </c>
    </row>
    <row r="292" spans="1:23" x14ac:dyDescent="0.25">
      <c r="A292" s="9" t="s">
        <v>1041</v>
      </c>
      <c r="B292" s="9" t="s">
        <v>1042</v>
      </c>
      <c r="C292" s="9" t="s">
        <v>1090</v>
      </c>
      <c r="D292" s="9">
        <v>25</v>
      </c>
      <c r="E292" s="9" t="s">
        <v>1091</v>
      </c>
      <c r="F292" s="9" t="s">
        <v>1092</v>
      </c>
      <c r="G292" s="9" t="s">
        <v>1093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875000</v>
      </c>
      <c r="Q292" s="10">
        <v>1188833</v>
      </c>
      <c r="R292" s="10">
        <v>0</v>
      </c>
      <c r="S292" s="10">
        <v>0</v>
      </c>
      <c r="T292" s="10">
        <v>-313833</v>
      </c>
      <c r="U292" s="11">
        <v>0.73601590803754602</v>
      </c>
      <c r="V292" s="10">
        <v>875000</v>
      </c>
      <c r="W292" s="10">
        <v>1188833</v>
      </c>
    </row>
    <row r="293" spans="1:23" x14ac:dyDescent="0.25">
      <c r="A293" s="9" t="s">
        <v>1041</v>
      </c>
      <c r="B293" s="9" t="s">
        <v>1042</v>
      </c>
      <c r="C293" s="9" t="s">
        <v>1094</v>
      </c>
      <c r="D293" s="9">
        <v>31</v>
      </c>
      <c r="E293" s="9" t="s">
        <v>1095</v>
      </c>
      <c r="F293" s="9" t="s">
        <v>1096</v>
      </c>
      <c r="G293" s="9" t="s">
        <v>1097</v>
      </c>
      <c r="H293" s="10">
        <v>5550000</v>
      </c>
      <c r="I293" s="10">
        <v>12236346</v>
      </c>
      <c r="J293" s="10">
        <v>12000000</v>
      </c>
      <c r="K293" s="10">
        <v>14236431</v>
      </c>
      <c r="L293" s="10">
        <v>9000000</v>
      </c>
      <c r="M293" s="10">
        <v>4050792</v>
      </c>
      <c r="N293" s="10">
        <v>12000000</v>
      </c>
      <c r="O293" s="10">
        <v>10211949</v>
      </c>
      <c r="P293" s="10">
        <v>9000000</v>
      </c>
      <c r="Q293" s="10">
        <v>10168557</v>
      </c>
      <c r="R293" s="10">
        <v>10000000</v>
      </c>
      <c r="S293" s="10">
        <v>13744842</v>
      </c>
      <c r="T293" s="10">
        <v>-7098917</v>
      </c>
      <c r="U293" s="11">
        <v>0.8901927931754835</v>
      </c>
      <c r="V293" s="10">
        <v>57550000</v>
      </c>
      <c r="W293" s="10">
        <v>64648917</v>
      </c>
    </row>
    <row r="294" spans="1:23" x14ac:dyDescent="0.25">
      <c r="A294" s="9" t="s">
        <v>1041</v>
      </c>
      <c r="B294" s="9" t="s">
        <v>1042</v>
      </c>
      <c r="C294" s="9" t="s">
        <v>1098</v>
      </c>
      <c r="D294" s="9">
        <v>30</v>
      </c>
      <c r="E294" s="9" t="s">
        <v>952</v>
      </c>
      <c r="F294" s="9" t="s">
        <v>1099</v>
      </c>
      <c r="G294" s="9" t="s">
        <v>1100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975000</v>
      </c>
      <c r="O294" s="10">
        <v>1966806</v>
      </c>
      <c r="P294" s="10">
        <v>0</v>
      </c>
      <c r="Q294" s="10">
        <v>0</v>
      </c>
      <c r="R294" s="10">
        <v>0</v>
      </c>
      <c r="S294" s="10">
        <v>0</v>
      </c>
      <c r="T294" s="10">
        <v>-991806</v>
      </c>
      <c r="U294" s="11">
        <v>0.49572759082492124</v>
      </c>
      <c r="V294" s="10">
        <v>975000</v>
      </c>
      <c r="W294" s="10">
        <v>1966806</v>
      </c>
    </row>
    <row r="295" spans="1:23" x14ac:dyDescent="0.25">
      <c r="A295" s="9" t="s">
        <v>1041</v>
      </c>
      <c r="B295" s="9" t="s">
        <v>1042</v>
      </c>
      <c r="C295" s="9" t="s">
        <v>1101</v>
      </c>
      <c r="D295" s="9">
        <v>27</v>
      </c>
      <c r="E295" s="9" t="s">
        <v>1102</v>
      </c>
      <c r="F295" s="9" t="s">
        <v>1103</v>
      </c>
      <c r="G295" s="9" t="s">
        <v>1104</v>
      </c>
      <c r="H295" s="10">
        <v>0</v>
      </c>
      <c r="I295" s="10">
        <v>0</v>
      </c>
      <c r="J295" s="10">
        <v>0</v>
      </c>
      <c r="K295" s="10">
        <v>0</v>
      </c>
      <c r="L295" s="10">
        <v>100000</v>
      </c>
      <c r="M295" s="10">
        <v>386656</v>
      </c>
      <c r="N295" s="10">
        <v>170000</v>
      </c>
      <c r="O295" s="10">
        <v>226839</v>
      </c>
      <c r="P295" s="10">
        <v>950000</v>
      </c>
      <c r="Q295" s="10">
        <v>182720</v>
      </c>
      <c r="R295" s="10">
        <v>0</v>
      </c>
      <c r="S295" s="10">
        <v>0</v>
      </c>
      <c r="T295" s="10">
        <v>423785</v>
      </c>
      <c r="U295" s="11">
        <v>1.5322494552350809</v>
      </c>
      <c r="V295" s="10">
        <v>1220000</v>
      </c>
      <c r="W295" s="10">
        <v>796215</v>
      </c>
    </row>
    <row r="296" spans="1:23" x14ac:dyDescent="0.25">
      <c r="A296" s="9" t="s">
        <v>1041</v>
      </c>
      <c r="B296" s="9" t="s">
        <v>1042</v>
      </c>
      <c r="C296" s="9" t="s">
        <v>1105</v>
      </c>
      <c r="D296" s="9">
        <v>30</v>
      </c>
      <c r="E296" s="9" t="s">
        <v>966</v>
      </c>
      <c r="F296" s="9" t="s">
        <v>1106</v>
      </c>
      <c r="G296" s="9" t="s">
        <v>1107</v>
      </c>
      <c r="H296" s="10">
        <v>0</v>
      </c>
      <c r="I296" s="10">
        <v>0</v>
      </c>
      <c r="J296" s="10">
        <v>0</v>
      </c>
      <c r="K296" s="10">
        <v>0</v>
      </c>
      <c r="L296" s="10">
        <v>1100000</v>
      </c>
      <c r="M296" s="10">
        <v>2361904</v>
      </c>
      <c r="N296" s="10">
        <v>2190000</v>
      </c>
      <c r="O296" s="10">
        <v>5140282</v>
      </c>
      <c r="P296" s="10">
        <v>4350000</v>
      </c>
      <c r="Q296" s="10">
        <v>3418070</v>
      </c>
      <c r="R296" s="10">
        <v>5350000</v>
      </c>
      <c r="S296" s="10">
        <v>3194063</v>
      </c>
      <c r="T296" s="10">
        <v>-1124319</v>
      </c>
      <c r="U296" s="11">
        <v>0.92034195911258632</v>
      </c>
      <c r="V296" s="10">
        <v>12990000</v>
      </c>
      <c r="W296" s="10">
        <v>14114319</v>
      </c>
    </row>
    <row r="297" spans="1:23" x14ac:dyDescent="0.25">
      <c r="A297" s="9" t="s">
        <v>1041</v>
      </c>
      <c r="B297" s="9" t="s">
        <v>1042</v>
      </c>
      <c r="C297" s="9" t="s">
        <v>1108</v>
      </c>
      <c r="D297" s="9">
        <v>27</v>
      </c>
      <c r="E297" s="9" t="s">
        <v>1109</v>
      </c>
      <c r="F297" s="9" t="s">
        <v>1110</v>
      </c>
      <c r="G297" s="9" t="s">
        <v>1111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307926.82926829264</v>
      </c>
      <c r="Q297" s="10">
        <v>941236</v>
      </c>
      <c r="R297" s="10">
        <v>775000</v>
      </c>
      <c r="S297" s="10">
        <v>1053607</v>
      </c>
      <c r="T297" s="10">
        <v>-911916.17073170748</v>
      </c>
      <c r="U297" s="11">
        <v>0.54286318736276118</v>
      </c>
      <c r="V297" s="10">
        <v>1082926.8292682925</v>
      </c>
      <c r="W297" s="10">
        <v>1994843</v>
      </c>
    </row>
    <row r="298" spans="1:23" x14ac:dyDescent="0.25">
      <c r="A298" s="9" t="s">
        <v>1041</v>
      </c>
      <c r="B298" s="9" t="s">
        <v>1042</v>
      </c>
      <c r="C298" s="9" t="s">
        <v>1112</v>
      </c>
      <c r="D298" s="9">
        <v>32</v>
      </c>
      <c r="E298" s="9" t="s">
        <v>1062</v>
      </c>
      <c r="F298" s="9" t="s">
        <v>1113</v>
      </c>
      <c r="G298" s="9" t="s">
        <v>1114</v>
      </c>
      <c r="H298" s="10">
        <v>4000000</v>
      </c>
      <c r="I298" s="10">
        <v>2841555</v>
      </c>
      <c r="J298" s="10">
        <v>4000000</v>
      </c>
      <c r="K298" s="10">
        <v>3932488</v>
      </c>
      <c r="L298" s="10">
        <v>1500000</v>
      </c>
      <c r="M298" s="10">
        <v>482067</v>
      </c>
      <c r="N298" s="10">
        <v>2500000</v>
      </c>
      <c r="O298" s="10">
        <v>2679154</v>
      </c>
      <c r="P298" s="10">
        <v>2500000</v>
      </c>
      <c r="Q298" s="10">
        <v>2620504</v>
      </c>
      <c r="R298" s="10">
        <v>2000000</v>
      </c>
      <c r="S298" s="10">
        <v>3842069</v>
      </c>
      <c r="T298" s="10">
        <v>102163</v>
      </c>
      <c r="U298" s="11">
        <v>1.0062302729317287</v>
      </c>
      <c r="V298" s="10">
        <v>16500000</v>
      </c>
      <c r="W298" s="10">
        <v>16397837</v>
      </c>
    </row>
    <row r="299" spans="1:23" x14ac:dyDescent="0.25">
      <c r="A299" s="9" t="s">
        <v>1041</v>
      </c>
      <c r="B299" s="9" t="s">
        <v>1042</v>
      </c>
      <c r="C299" s="9" t="s">
        <v>1115</v>
      </c>
      <c r="D299" s="9">
        <v>25</v>
      </c>
      <c r="E299" s="9" t="s">
        <v>278</v>
      </c>
      <c r="F299" s="9" t="s">
        <v>1116</v>
      </c>
      <c r="G299" s="9" t="s">
        <v>1117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594756.09756097558</v>
      </c>
      <c r="Q299" s="10">
        <v>81520</v>
      </c>
      <c r="R299" s="10">
        <v>616280.48780487804</v>
      </c>
      <c r="S299" s="10">
        <v>1383852</v>
      </c>
      <c r="T299" s="10">
        <v>-254335.41463414626</v>
      </c>
      <c r="U299" s="11">
        <v>0.82643628059349694</v>
      </c>
      <c r="V299" s="10">
        <v>1211036.5853658537</v>
      </c>
      <c r="W299" s="10">
        <v>1465372</v>
      </c>
    </row>
    <row r="300" spans="1:23" x14ac:dyDescent="0.25">
      <c r="A300" s="9" t="s">
        <v>1041</v>
      </c>
      <c r="B300" s="9" t="s">
        <v>1042</v>
      </c>
      <c r="C300" s="9" t="s">
        <v>1118</v>
      </c>
      <c r="D300" s="9">
        <v>25</v>
      </c>
      <c r="E300" s="9" t="s">
        <v>787</v>
      </c>
      <c r="F300" s="9" t="s">
        <v>1119</v>
      </c>
      <c r="G300" s="9" t="s">
        <v>1120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2500000</v>
      </c>
      <c r="Q300" s="10">
        <v>3884702</v>
      </c>
      <c r="R300" s="10">
        <v>2500000</v>
      </c>
      <c r="S300" s="10">
        <v>5612467</v>
      </c>
      <c r="T300" s="10">
        <v>-4497169</v>
      </c>
      <c r="U300" s="11">
        <v>0.52647267833182709</v>
      </c>
      <c r="V300" s="10">
        <v>5000000</v>
      </c>
      <c r="W300" s="10">
        <v>9497169</v>
      </c>
    </row>
    <row r="301" spans="1:23" x14ac:dyDescent="0.25">
      <c r="A301" s="9" t="s">
        <v>1041</v>
      </c>
      <c r="B301" s="9" t="s">
        <v>1042</v>
      </c>
      <c r="C301" s="9" t="s">
        <v>1121</v>
      </c>
      <c r="D301" s="9">
        <v>25</v>
      </c>
      <c r="E301" s="9" t="s">
        <v>1034</v>
      </c>
      <c r="F301" s="9" t="s">
        <v>1122</v>
      </c>
      <c r="G301" s="9" t="s">
        <v>1123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243902.43902439025</v>
      </c>
      <c r="S301" s="10">
        <v>558188</v>
      </c>
      <c r="T301" s="10">
        <v>-314285.56097560975</v>
      </c>
      <c r="U301" s="11">
        <v>0.43695392775263936</v>
      </c>
      <c r="V301" s="10">
        <v>243902.43902439025</v>
      </c>
      <c r="W301" s="10">
        <v>558188</v>
      </c>
    </row>
    <row r="302" spans="1:23" x14ac:dyDescent="0.25">
      <c r="A302" s="9" t="s">
        <v>1041</v>
      </c>
      <c r="B302" s="9" t="s">
        <v>1042</v>
      </c>
      <c r="C302" s="9" t="s">
        <v>1124</v>
      </c>
      <c r="D302" s="9">
        <v>26</v>
      </c>
      <c r="E302" s="9" t="s">
        <v>1050</v>
      </c>
      <c r="F302" s="9" t="s">
        <v>1125</v>
      </c>
      <c r="G302" s="9" t="s">
        <v>1126</v>
      </c>
      <c r="H302" s="10">
        <v>0</v>
      </c>
      <c r="I302" s="10">
        <v>0</v>
      </c>
      <c r="J302" s="10">
        <v>0</v>
      </c>
      <c r="K302" s="10">
        <v>0</v>
      </c>
      <c r="L302" s="10">
        <v>2400000</v>
      </c>
      <c r="M302" s="10">
        <v>4124304</v>
      </c>
      <c r="N302" s="10">
        <v>4800000</v>
      </c>
      <c r="O302" s="10">
        <v>6506386</v>
      </c>
      <c r="P302" s="10">
        <v>7200000</v>
      </c>
      <c r="Q302" s="10">
        <v>8716265</v>
      </c>
      <c r="R302" s="10">
        <v>11050000</v>
      </c>
      <c r="S302" s="10">
        <v>2002657</v>
      </c>
      <c r="T302" s="10">
        <v>4100388</v>
      </c>
      <c r="U302" s="11">
        <v>1.1920591343767746</v>
      </c>
      <c r="V302" s="10">
        <v>25450000</v>
      </c>
      <c r="W302" s="10">
        <v>21349612</v>
      </c>
    </row>
    <row r="303" spans="1:23" x14ac:dyDescent="0.25">
      <c r="A303" s="9" t="s">
        <v>1041</v>
      </c>
      <c r="B303" s="9" t="s">
        <v>1042</v>
      </c>
      <c r="C303" s="9" t="s">
        <v>1127</v>
      </c>
      <c r="D303" s="9">
        <v>26</v>
      </c>
      <c r="E303" s="9" t="s">
        <v>1128</v>
      </c>
      <c r="F303" s="9" t="s">
        <v>1129</v>
      </c>
      <c r="G303" s="9" t="s">
        <v>1130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1800000</v>
      </c>
      <c r="O303" s="10">
        <v>3724086</v>
      </c>
      <c r="P303" s="10">
        <v>2200000</v>
      </c>
      <c r="Q303" s="10">
        <v>2830565</v>
      </c>
      <c r="R303" s="10">
        <v>3100000</v>
      </c>
      <c r="S303" s="10">
        <v>5658925</v>
      </c>
      <c r="T303" s="10">
        <v>-5113576</v>
      </c>
      <c r="U303" s="11">
        <v>0.5813203274782095</v>
      </c>
      <c r="V303" s="10">
        <v>7100000</v>
      </c>
      <c r="W303" s="10">
        <v>12213576</v>
      </c>
    </row>
    <row r="304" spans="1:23" x14ac:dyDescent="0.25">
      <c r="A304" s="9" t="s">
        <v>1041</v>
      </c>
      <c r="B304" s="9" t="s">
        <v>1042</v>
      </c>
      <c r="C304" s="9" t="s">
        <v>1131</v>
      </c>
      <c r="D304" s="9">
        <v>29</v>
      </c>
      <c r="E304" s="9" t="s">
        <v>966</v>
      </c>
      <c r="F304" s="9" t="s">
        <v>1132</v>
      </c>
      <c r="G304" s="9" t="s">
        <v>1133</v>
      </c>
      <c r="H304" s="10">
        <v>0</v>
      </c>
      <c r="I304" s="10">
        <v>0</v>
      </c>
      <c r="J304" s="10">
        <v>0</v>
      </c>
      <c r="K304" s="10">
        <v>0</v>
      </c>
      <c r="L304" s="10">
        <v>2000000</v>
      </c>
      <c r="M304" s="10">
        <v>5152464</v>
      </c>
      <c r="N304" s="10">
        <v>4000000</v>
      </c>
      <c r="O304" s="10">
        <v>10961321</v>
      </c>
      <c r="P304" s="10">
        <v>4000000</v>
      </c>
      <c r="Q304" s="10">
        <v>15053601</v>
      </c>
      <c r="R304" s="10">
        <v>4000000</v>
      </c>
      <c r="S304" s="10">
        <v>5632141</v>
      </c>
      <c r="T304" s="10">
        <v>-22799527</v>
      </c>
      <c r="U304" s="11">
        <v>0.38043967249905142</v>
      </c>
      <c r="V304" s="10">
        <v>14000000</v>
      </c>
      <c r="W304" s="10">
        <v>36799527</v>
      </c>
    </row>
    <row r="305" spans="1:23" x14ac:dyDescent="0.25">
      <c r="A305" s="9" t="s">
        <v>1041</v>
      </c>
      <c r="B305" s="9" t="s">
        <v>1042</v>
      </c>
      <c r="C305" s="9" t="s">
        <v>1134</v>
      </c>
      <c r="D305" s="9">
        <v>31</v>
      </c>
      <c r="E305" s="9" t="s">
        <v>1095</v>
      </c>
      <c r="F305" s="9" t="s">
        <v>1135</v>
      </c>
      <c r="G305" s="9" t="s">
        <v>1136</v>
      </c>
      <c r="H305" s="10">
        <v>800000</v>
      </c>
      <c r="I305" s="10">
        <v>22244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750000</v>
      </c>
      <c r="Q305" s="10">
        <v>-70417</v>
      </c>
      <c r="R305" s="10">
        <v>0</v>
      </c>
      <c r="S305" s="10">
        <v>0</v>
      </c>
      <c r="T305" s="10">
        <v>1598173</v>
      </c>
      <c r="U305" s="11">
        <v>-32.175700080958215</v>
      </c>
      <c r="V305" s="10">
        <v>1550000</v>
      </c>
      <c r="W305" s="10">
        <v>-48173</v>
      </c>
    </row>
    <row r="306" spans="1:23" x14ac:dyDescent="0.25">
      <c r="A306" s="9" t="s">
        <v>1041</v>
      </c>
      <c r="B306" s="9" t="s">
        <v>1042</v>
      </c>
      <c r="C306" s="9" t="s">
        <v>1137</v>
      </c>
      <c r="D306" s="9">
        <v>28</v>
      </c>
      <c r="E306" s="9" t="s">
        <v>941</v>
      </c>
      <c r="F306" s="9" t="s">
        <v>1138</v>
      </c>
      <c r="G306" s="9" t="s">
        <v>1139</v>
      </c>
      <c r="H306" s="10">
        <v>0</v>
      </c>
      <c r="I306" s="10">
        <v>0</v>
      </c>
      <c r="J306" s="10">
        <v>0</v>
      </c>
      <c r="K306" s="10">
        <v>0</v>
      </c>
      <c r="L306" s="10">
        <v>70000</v>
      </c>
      <c r="M306" s="10">
        <v>471819</v>
      </c>
      <c r="N306" s="10">
        <v>215000</v>
      </c>
      <c r="O306" s="10">
        <v>1057707</v>
      </c>
      <c r="P306" s="10">
        <v>350000</v>
      </c>
      <c r="Q306" s="10">
        <v>1019120</v>
      </c>
      <c r="R306" s="10">
        <v>0</v>
      </c>
      <c r="S306" s="10">
        <v>0</v>
      </c>
      <c r="T306" s="10">
        <v>-1913646</v>
      </c>
      <c r="U306" s="11">
        <v>0.24915190261809603</v>
      </c>
      <c r="V306" s="10">
        <v>635000</v>
      </c>
      <c r="W306" s="10">
        <v>2548646</v>
      </c>
    </row>
    <row r="307" spans="1:23" x14ac:dyDescent="0.25">
      <c r="A307" s="9" t="s">
        <v>1041</v>
      </c>
      <c r="B307" s="9" t="s">
        <v>1042</v>
      </c>
      <c r="C307" s="9" t="s">
        <v>1140</v>
      </c>
      <c r="D307" s="9">
        <v>25</v>
      </c>
      <c r="E307" s="9" t="s">
        <v>1141</v>
      </c>
      <c r="F307" s="9" t="s">
        <v>1142</v>
      </c>
      <c r="G307" s="9" t="s">
        <v>1143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1300000</v>
      </c>
      <c r="O307" s="10">
        <v>1887777</v>
      </c>
      <c r="P307" s="10">
        <v>0</v>
      </c>
      <c r="Q307" s="10">
        <v>0</v>
      </c>
      <c r="R307" s="10">
        <v>1750000</v>
      </c>
      <c r="S307" s="10">
        <v>1785728</v>
      </c>
      <c r="T307" s="10">
        <v>-623505</v>
      </c>
      <c r="U307" s="11">
        <v>0.83026972877401828</v>
      </c>
      <c r="V307" s="10">
        <v>3050000</v>
      </c>
      <c r="W307" s="10">
        <v>3673505</v>
      </c>
    </row>
    <row r="308" spans="1:23" x14ac:dyDescent="0.25">
      <c r="A308" s="9" t="s">
        <v>1041</v>
      </c>
      <c r="B308" s="9" t="s">
        <v>1042</v>
      </c>
      <c r="C308" s="9" t="s">
        <v>439</v>
      </c>
      <c r="D308" s="9">
        <v>30</v>
      </c>
      <c r="E308" s="9" t="s">
        <v>937</v>
      </c>
      <c r="F308" s="9" t="s">
        <v>1144</v>
      </c>
      <c r="G308" s="9" t="s">
        <v>1145</v>
      </c>
      <c r="H308" s="10">
        <v>3500000</v>
      </c>
      <c r="I308" s="10">
        <v>15189783</v>
      </c>
      <c r="J308" s="10">
        <v>4000000</v>
      </c>
      <c r="K308" s="10">
        <v>17306645</v>
      </c>
      <c r="L308" s="10">
        <v>12000000</v>
      </c>
      <c r="M308" s="10">
        <v>19918221</v>
      </c>
      <c r="N308" s="10">
        <v>11000000</v>
      </c>
      <c r="O308" s="10">
        <v>15932688</v>
      </c>
      <c r="P308" s="10">
        <v>11000000</v>
      </c>
      <c r="Q308" s="10">
        <v>7834717</v>
      </c>
      <c r="R308" s="10">
        <v>9000000</v>
      </c>
      <c r="S308" s="10">
        <v>4993801</v>
      </c>
      <c r="T308" s="10">
        <v>-30675855</v>
      </c>
      <c r="U308" s="11">
        <v>0.62210616691379472</v>
      </c>
      <c r="V308" s="10">
        <v>50500000</v>
      </c>
      <c r="W308" s="10">
        <v>81175855</v>
      </c>
    </row>
    <row r="309" spans="1:23" x14ac:dyDescent="0.25">
      <c r="A309" s="9" t="s">
        <v>1041</v>
      </c>
      <c r="B309" s="9" t="s">
        <v>1042</v>
      </c>
      <c r="C309" s="9" t="s">
        <v>608</v>
      </c>
      <c r="D309" s="9">
        <v>28</v>
      </c>
      <c r="E309" s="9" t="s">
        <v>26</v>
      </c>
      <c r="F309" s="9" t="s">
        <v>1146</v>
      </c>
      <c r="G309" s="9" t="s">
        <v>1147</v>
      </c>
      <c r="H309" s="10">
        <v>1000000</v>
      </c>
      <c r="I309" s="10">
        <v>1745627</v>
      </c>
      <c r="J309" s="10">
        <v>1500000</v>
      </c>
      <c r="K309" s="10">
        <v>3556740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-2802367</v>
      </c>
      <c r="U309" s="11">
        <v>0.47148754509071139</v>
      </c>
      <c r="V309" s="10">
        <v>2500000</v>
      </c>
      <c r="W309" s="10">
        <v>5302367</v>
      </c>
    </row>
    <row r="310" spans="1:23" x14ac:dyDescent="0.25">
      <c r="A310" s="9" t="s">
        <v>1041</v>
      </c>
      <c r="B310" s="9" t="s">
        <v>1042</v>
      </c>
      <c r="C310" s="9" t="s">
        <v>1148</v>
      </c>
      <c r="D310" s="9">
        <v>27</v>
      </c>
      <c r="E310" s="9" t="s">
        <v>787</v>
      </c>
      <c r="F310" s="9" t="s">
        <v>1149</v>
      </c>
      <c r="G310" s="9" t="s">
        <v>1150</v>
      </c>
      <c r="H310" s="10">
        <v>0</v>
      </c>
      <c r="I310" s="10">
        <v>0</v>
      </c>
      <c r="J310" s="10">
        <v>0</v>
      </c>
      <c r="K310" s="10">
        <v>0</v>
      </c>
      <c r="L310" s="10">
        <v>700000</v>
      </c>
      <c r="M310" s="10">
        <v>1683456</v>
      </c>
      <c r="N310" s="10">
        <v>925000</v>
      </c>
      <c r="O310" s="10">
        <v>2160</v>
      </c>
      <c r="P310" s="10">
        <v>0</v>
      </c>
      <c r="Q310" s="10">
        <v>0</v>
      </c>
      <c r="R310" s="10">
        <v>0</v>
      </c>
      <c r="S310" s="10">
        <v>0</v>
      </c>
      <c r="T310" s="10">
        <v>-60616</v>
      </c>
      <c r="U310" s="11">
        <v>0.9640392592381658</v>
      </c>
      <c r="V310" s="10">
        <v>1625000</v>
      </c>
      <c r="W310" s="10">
        <v>1685616</v>
      </c>
    </row>
    <row r="311" spans="1:23" x14ac:dyDescent="0.25">
      <c r="A311" s="9" t="s">
        <v>1041</v>
      </c>
      <c r="B311" s="9" t="s">
        <v>1042</v>
      </c>
      <c r="C311" s="9" t="s">
        <v>416</v>
      </c>
      <c r="D311" s="9">
        <v>26</v>
      </c>
      <c r="E311" s="9" t="s">
        <v>775</v>
      </c>
      <c r="F311" s="9" t="s">
        <v>1151</v>
      </c>
      <c r="G311" s="9" t="s">
        <v>1152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125000</v>
      </c>
      <c r="S311" s="10">
        <v>356908</v>
      </c>
      <c r="T311" s="10">
        <v>-231908</v>
      </c>
      <c r="U311" s="11">
        <v>0.35023031145281136</v>
      </c>
      <c r="V311" s="10">
        <v>125000</v>
      </c>
      <c r="W311" s="10">
        <v>356908</v>
      </c>
    </row>
    <row r="312" spans="1:23" x14ac:dyDescent="0.25">
      <c r="A312" s="9" t="s">
        <v>1041</v>
      </c>
      <c r="B312" s="9" t="s">
        <v>1042</v>
      </c>
      <c r="C312" s="9" t="s">
        <v>1153</v>
      </c>
      <c r="D312" s="9">
        <v>29</v>
      </c>
      <c r="E312" s="9" t="s">
        <v>1095</v>
      </c>
      <c r="F312" s="9" t="s">
        <v>1154</v>
      </c>
      <c r="G312" s="9" t="s">
        <v>1155</v>
      </c>
      <c r="H312" s="10">
        <v>2200000</v>
      </c>
      <c r="I312" s="10">
        <v>2181429</v>
      </c>
      <c r="J312" s="10">
        <v>3200000</v>
      </c>
      <c r="K312" s="10">
        <v>1979747</v>
      </c>
      <c r="L312" s="10">
        <v>3200000</v>
      </c>
      <c r="M312" s="10">
        <v>1092654</v>
      </c>
      <c r="N312" s="10">
        <v>3750000</v>
      </c>
      <c r="O312" s="10">
        <v>2149106</v>
      </c>
      <c r="P312" s="10">
        <v>3750000</v>
      </c>
      <c r="Q312" s="10">
        <v>2898200</v>
      </c>
      <c r="R312" s="10">
        <v>3750000</v>
      </c>
      <c r="S312" s="10">
        <v>1479955</v>
      </c>
      <c r="T312" s="10">
        <v>8068909</v>
      </c>
      <c r="U312" s="11">
        <v>1.6849033760964922</v>
      </c>
      <c r="V312" s="10">
        <v>19850000</v>
      </c>
      <c r="W312" s="10">
        <v>11781091</v>
      </c>
    </row>
    <row r="313" spans="1:23" x14ac:dyDescent="0.25">
      <c r="A313" s="9" t="s">
        <v>1041</v>
      </c>
      <c r="B313" s="9" t="s">
        <v>1042</v>
      </c>
      <c r="C313" s="9" t="s">
        <v>1156</v>
      </c>
      <c r="D313" s="9">
        <v>29</v>
      </c>
      <c r="E313" s="9" t="s">
        <v>1157</v>
      </c>
      <c r="F313" s="9" t="s">
        <v>1158</v>
      </c>
      <c r="G313" s="9" t="s">
        <v>1159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1750000</v>
      </c>
      <c r="O313" s="10">
        <v>2230116</v>
      </c>
      <c r="P313" s="10">
        <v>3250000</v>
      </c>
      <c r="Q313" s="10">
        <v>970495</v>
      </c>
      <c r="R313" s="10">
        <v>4000000</v>
      </c>
      <c r="S313" s="10">
        <v>3237089</v>
      </c>
      <c r="T313" s="10">
        <v>2562300</v>
      </c>
      <c r="U313" s="11">
        <v>1.3980148189570809</v>
      </c>
      <c r="V313" s="10">
        <v>9000000</v>
      </c>
      <c r="W313" s="10">
        <v>6437700</v>
      </c>
    </row>
    <row r="314" spans="1:23" x14ac:dyDescent="0.25">
      <c r="A314" s="9" t="s">
        <v>1160</v>
      </c>
      <c r="B314" s="9" t="s">
        <v>1161</v>
      </c>
      <c r="C314" s="9" t="s">
        <v>1162</v>
      </c>
      <c r="D314" s="9">
        <v>34</v>
      </c>
      <c r="E314" s="9" t="s">
        <v>85</v>
      </c>
      <c r="F314" s="9" t="s">
        <v>1163</v>
      </c>
      <c r="G314" s="9" t="s">
        <v>1164</v>
      </c>
      <c r="H314" s="10">
        <v>650000</v>
      </c>
      <c r="I314" s="10">
        <v>1534680</v>
      </c>
      <c r="J314" s="10">
        <v>1000000</v>
      </c>
      <c r="K314" s="10">
        <v>-78997</v>
      </c>
      <c r="L314" s="10">
        <v>1000000</v>
      </c>
      <c r="M314" s="10">
        <v>-13963</v>
      </c>
      <c r="N314" s="10">
        <v>1000000</v>
      </c>
      <c r="O314" s="10">
        <v>-66532</v>
      </c>
      <c r="P314" s="10">
        <v>750000</v>
      </c>
      <c r="Q314" s="10">
        <v>345092</v>
      </c>
      <c r="R314" s="10">
        <v>683536.58536585362</v>
      </c>
      <c r="S314" s="10">
        <v>85590</v>
      </c>
      <c r="T314" s="10">
        <v>3277666.5853658533</v>
      </c>
      <c r="U314" s="11">
        <v>2.8150069414552839</v>
      </c>
      <c r="V314" s="10">
        <v>5083536.5853658533</v>
      </c>
      <c r="W314" s="10">
        <v>1805870</v>
      </c>
    </row>
    <row r="315" spans="1:23" x14ac:dyDescent="0.25">
      <c r="A315" s="9" t="s">
        <v>1160</v>
      </c>
      <c r="B315" s="9" t="s">
        <v>1161</v>
      </c>
      <c r="C315" s="9" t="s">
        <v>1165</v>
      </c>
      <c r="D315" s="9">
        <v>24</v>
      </c>
      <c r="E315" s="9" t="s">
        <v>1166</v>
      </c>
      <c r="F315" s="9" t="s">
        <v>1167</v>
      </c>
      <c r="G315" s="9" t="s">
        <v>1168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337439.02439024393</v>
      </c>
      <c r="S315" s="10">
        <v>1125717</v>
      </c>
      <c r="T315" s="10">
        <v>-788277.97560975607</v>
      </c>
      <c r="U315" s="11">
        <v>0.29975475576032334</v>
      </c>
      <c r="V315" s="10">
        <v>337439.02439024393</v>
      </c>
      <c r="W315" s="10">
        <v>1125717</v>
      </c>
    </row>
    <row r="316" spans="1:23" x14ac:dyDescent="0.25">
      <c r="A316" s="9" t="s">
        <v>1160</v>
      </c>
      <c r="B316" s="9" t="s">
        <v>1161</v>
      </c>
      <c r="C316" s="9" t="s">
        <v>1169</v>
      </c>
      <c r="D316" s="9">
        <v>35</v>
      </c>
      <c r="E316" s="9" t="s">
        <v>1170</v>
      </c>
      <c r="F316" s="9" t="s">
        <v>1171</v>
      </c>
      <c r="G316" s="9" t="s">
        <v>1172</v>
      </c>
      <c r="H316" s="10">
        <v>225000</v>
      </c>
      <c r="I316" s="10">
        <v>328868</v>
      </c>
      <c r="J316" s="10">
        <v>225000</v>
      </c>
      <c r="K316" s="10">
        <v>294115</v>
      </c>
      <c r="L316" s="10">
        <v>350000</v>
      </c>
      <c r="M316" s="10">
        <v>540532</v>
      </c>
      <c r="N316" s="10">
        <v>350000</v>
      </c>
      <c r="O316" s="10">
        <v>369110</v>
      </c>
      <c r="P316" s="10">
        <v>750000</v>
      </c>
      <c r="Q316" s="10">
        <v>0</v>
      </c>
      <c r="R316" s="10">
        <v>175000</v>
      </c>
      <c r="S316" s="10">
        <v>284823</v>
      </c>
      <c r="T316" s="10">
        <v>257552</v>
      </c>
      <c r="U316" s="11">
        <v>1.1417107944766507</v>
      </c>
      <c r="V316" s="10">
        <v>2075000</v>
      </c>
      <c r="W316" s="10">
        <v>1817448</v>
      </c>
    </row>
    <row r="317" spans="1:23" x14ac:dyDescent="0.25">
      <c r="A317" s="9" t="s">
        <v>1160</v>
      </c>
      <c r="B317" s="9" t="s">
        <v>1161</v>
      </c>
      <c r="C317" s="9" t="s">
        <v>1173</v>
      </c>
      <c r="D317" s="9">
        <v>36</v>
      </c>
      <c r="E317" s="9" t="s">
        <v>1174</v>
      </c>
      <c r="F317" s="9" t="s">
        <v>1175</v>
      </c>
      <c r="G317" s="9" t="s">
        <v>1176</v>
      </c>
      <c r="H317" s="10">
        <v>650000</v>
      </c>
      <c r="I317" s="10">
        <v>2278878</v>
      </c>
      <c r="J317" s="10">
        <v>700000</v>
      </c>
      <c r="K317" s="10">
        <v>2677188</v>
      </c>
      <c r="L317" s="10">
        <v>700000</v>
      </c>
      <c r="M317" s="10">
        <v>14726</v>
      </c>
      <c r="N317" s="10">
        <v>800000</v>
      </c>
      <c r="O317" s="10">
        <v>1832189</v>
      </c>
      <c r="P317" s="10">
        <v>400000</v>
      </c>
      <c r="Q317" s="10">
        <v>1630228</v>
      </c>
      <c r="R317" s="10">
        <v>450000</v>
      </c>
      <c r="S317" s="10">
        <v>466735</v>
      </c>
      <c r="T317" s="10">
        <v>-5199944</v>
      </c>
      <c r="U317" s="11">
        <v>0.41573295292644535</v>
      </c>
      <c r="V317" s="10">
        <v>3700000</v>
      </c>
      <c r="W317" s="10">
        <v>8899944</v>
      </c>
    </row>
    <row r="318" spans="1:23" x14ac:dyDescent="0.25">
      <c r="A318" s="9" t="s">
        <v>1160</v>
      </c>
      <c r="B318" s="9" t="s">
        <v>1161</v>
      </c>
      <c r="C318" s="9" t="s">
        <v>1177</v>
      </c>
      <c r="D318" s="9">
        <v>26</v>
      </c>
      <c r="E318" s="9" t="s">
        <v>541</v>
      </c>
      <c r="F318" s="9" t="s">
        <v>1178</v>
      </c>
      <c r="G318" s="9" t="s">
        <v>1179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174085.36585365853</v>
      </c>
      <c r="S318" s="10">
        <v>652804</v>
      </c>
      <c r="T318" s="10">
        <v>-478718.63414634147</v>
      </c>
      <c r="U318" s="11">
        <v>0.2666732523907</v>
      </c>
      <c r="V318" s="10">
        <v>174085.36585365853</v>
      </c>
      <c r="W318" s="10">
        <v>652804</v>
      </c>
    </row>
    <row r="319" spans="1:23" x14ac:dyDescent="0.25">
      <c r="A319" s="9" t="s">
        <v>1160</v>
      </c>
      <c r="B319" s="9" t="s">
        <v>1161</v>
      </c>
      <c r="C319" s="9" t="s">
        <v>1180</v>
      </c>
      <c r="D319" s="9">
        <v>27</v>
      </c>
      <c r="E319" s="9" t="s">
        <v>556</v>
      </c>
      <c r="F319" s="9" t="s">
        <v>1181</v>
      </c>
      <c r="G319" s="9" t="s">
        <v>1182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800000</v>
      </c>
      <c r="O319" s="10">
        <v>2967483</v>
      </c>
      <c r="P319" s="10">
        <v>1675000</v>
      </c>
      <c r="Q319" s="10">
        <v>2585303</v>
      </c>
      <c r="R319" s="10">
        <v>1675000</v>
      </c>
      <c r="S319" s="10">
        <v>2358603</v>
      </c>
      <c r="T319" s="10">
        <v>-3761389</v>
      </c>
      <c r="U319" s="11">
        <v>0.52456022577072114</v>
      </c>
      <c r="V319" s="10">
        <v>4150000</v>
      </c>
      <c r="W319" s="10">
        <v>7911389</v>
      </c>
    </row>
    <row r="320" spans="1:23" x14ac:dyDescent="0.25">
      <c r="A320" s="9" t="s">
        <v>1160</v>
      </c>
      <c r="B320" s="9" t="s">
        <v>1161</v>
      </c>
      <c r="C320" s="9" t="s">
        <v>1183</v>
      </c>
      <c r="D320" s="9">
        <v>32</v>
      </c>
      <c r="E320" s="9" t="s">
        <v>1184</v>
      </c>
      <c r="F320" s="9" t="s">
        <v>1185</v>
      </c>
      <c r="G320" s="9" t="s">
        <v>1186</v>
      </c>
      <c r="H320" s="10">
        <v>464634.14634146343</v>
      </c>
      <c r="I320" s="10">
        <v>618766</v>
      </c>
      <c r="J320" s="10">
        <v>700000</v>
      </c>
      <c r="K320" s="10">
        <v>113440</v>
      </c>
      <c r="L320" s="10">
        <v>0</v>
      </c>
      <c r="M320" s="10">
        <v>0</v>
      </c>
      <c r="N320" s="10">
        <v>541463.41463414638</v>
      </c>
      <c r="O320" s="10">
        <v>1686610</v>
      </c>
      <c r="P320" s="10">
        <v>750000</v>
      </c>
      <c r="Q320" s="10">
        <v>1852456</v>
      </c>
      <c r="R320" s="10">
        <v>775000</v>
      </c>
      <c r="S320" s="10">
        <v>376124</v>
      </c>
      <c r="T320" s="10">
        <v>-1416298.4390243902</v>
      </c>
      <c r="U320" s="11">
        <v>0.69524902998918314</v>
      </c>
      <c r="V320" s="10">
        <v>3231097.5609756098</v>
      </c>
      <c r="W320" s="10">
        <v>4647396</v>
      </c>
    </row>
    <row r="321" spans="1:23" x14ac:dyDescent="0.25">
      <c r="A321" s="9" t="s">
        <v>1160</v>
      </c>
      <c r="B321" s="9" t="s">
        <v>1161</v>
      </c>
      <c r="C321" s="9" t="s">
        <v>1187</v>
      </c>
      <c r="D321" s="9">
        <v>35</v>
      </c>
      <c r="E321" s="9" t="s">
        <v>1188</v>
      </c>
      <c r="F321" s="9" t="s">
        <v>1185</v>
      </c>
      <c r="G321" s="9" t="s">
        <v>1189</v>
      </c>
      <c r="H321" s="10">
        <v>319085.36585365853</v>
      </c>
      <c r="I321" s="10">
        <v>436009</v>
      </c>
      <c r="J321" s="10">
        <v>77682.926829268283</v>
      </c>
      <c r="K321" s="10">
        <v>305769</v>
      </c>
      <c r="L321" s="10">
        <v>364146.34146341466</v>
      </c>
      <c r="M321" s="10">
        <v>537195</v>
      </c>
      <c r="N321" s="10">
        <v>354878.04878048785</v>
      </c>
      <c r="O321" s="10">
        <v>640441</v>
      </c>
      <c r="P321" s="10">
        <v>354878.04878048785</v>
      </c>
      <c r="Q321" s="10">
        <v>-318378</v>
      </c>
      <c r="R321" s="10">
        <v>404573.17073170736</v>
      </c>
      <c r="S321" s="10">
        <v>606045</v>
      </c>
      <c r="T321" s="10">
        <v>-331837.09756097523</v>
      </c>
      <c r="U321" s="11">
        <v>0.84964888123228133</v>
      </c>
      <c r="V321" s="10">
        <v>1875243.9024390248</v>
      </c>
      <c r="W321" s="10">
        <v>2207081</v>
      </c>
    </row>
    <row r="322" spans="1:23" x14ac:dyDescent="0.25">
      <c r="A322" s="9" t="s">
        <v>1160</v>
      </c>
      <c r="B322" s="9" t="s">
        <v>1161</v>
      </c>
      <c r="C322" s="9" t="s">
        <v>1190</v>
      </c>
      <c r="D322" s="9">
        <v>26</v>
      </c>
      <c r="E322" s="9" t="s">
        <v>50</v>
      </c>
      <c r="F322" s="9" t="s">
        <v>1191</v>
      </c>
      <c r="G322" s="9" t="s">
        <v>1192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775000</v>
      </c>
      <c r="S322" s="10">
        <v>113658</v>
      </c>
      <c r="T322" s="10">
        <v>661342</v>
      </c>
      <c r="U322" s="11">
        <v>6.8187017191926653</v>
      </c>
      <c r="V322" s="10">
        <v>775000</v>
      </c>
      <c r="W322" s="10">
        <v>113658</v>
      </c>
    </row>
    <row r="323" spans="1:23" x14ac:dyDescent="0.25">
      <c r="A323" s="9" t="s">
        <v>1160</v>
      </c>
      <c r="B323" s="9" t="s">
        <v>1161</v>
      </c>
      <c r="C323" s="9" t="s">
        <v>1193</v>
      </c>
      <c r="D323" s="9">
        <v>26</v>
      </c>
      <c r="E323" s="9" t="s">
        <v>73</v>
      </c>
      <c r="F323" s="9" t="s">
        <v>1194</v>
      </c>
      <c r="G323" s="9" t="s">
        <v>1195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1300000</v>
      </c>
      <c r="S323" s="10">
        <v>3127513</v>
      </c>
      <c r="T323" s="10">
        <v>-1827513</v>
      </c>
      <c r="U323" s="11">
        <v>0.41566573823993697</v>
      </c>
      <c r="V323" s="10">
        <v>1300000</v>
      </c>
      <c r="W323" s="10">
        <v>3127513</v>
      </c>
    </row>
    <row r="324" spans="1:23" x14ac:dyDescent="0.25">
      <c r="A324" s="9" t="s">
        <v>1196</v>
      </c>
      <c r="B324" s="9" t="s">
        <v>1197</v>
      </c>
      <c r="C324" s="9" t="s">
        <v>1198</v>
      </c>
      <c r="D324" s="9">
        <v>26</v>
      </c>
      <c r="E324" s="9" t="s">
        <v>73</v>
      </c>
      <c r="F324" s="9" t="s">
        <v>1199</v>
      </c>
      <c r="G324" s="9" t="s">
        <v>1200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100000</v>
      </c>
      <c r="Q324" s="10">
        <v>776151</v>
      </c>
      <c r="R324" s="10">
        <v>0</v>
      </c>
      <c r="S324" s="10">
        <v>0</v>
      </c>
      <c r="T324" s="10">
        <v>-676151</v>
      </c>
      <c r="U324" s="11">
        <v>0.12884090853455063</v>
      </c>
      <c r="V324" s="10">
        <v>100000</v>
      </c>
      <c r="W324" s="10">
        <v>776151</v>
      </c>
    </row>
    <row r="325" spans="1:23" x14ac:dyDescent="0.25">
      <c r="A325" s="9" t="s">
        <v>1196</v>
      </c>
      <c r="B325" s="9" t="s">
        <v>1197</v>
      </c>
      <c r="C325" s="9" t="s">
        <v>1201</v>
      </c>
      <c r="D325" s="9">
        <v>26</v>
      </c>
      <c r="E325" s="9" t="s">
        <v>999</v>
      </c>
      <c r="F325" s="9" t="s">
        <v>1202</v>
      </c>
      <c r="G325" s="9" t="s">
        <v>1203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400304.87804878049</v>
      </c>
      <c r="S325" s="10">
        <v>1522474</v>
      </c>
      <c r="T325" s="10">
        <v>-1122169.1219512196</v>
      </c>
      <c r="U325" s="11">
        <v>0.2629305183857199</v>
      </c>
      <c r="V325" s="10">
        <v>400304.87804878049</v>
      </c>
      <c r="W325" s="10">
        <v>1522474</v>
      </c>
    </row>
    <row r="326" spans="1:23" x14ac:dyDescent="0.25">
      <c r="A326" s="9" t="s">
        <v>1204</v>
      </c>
      <c r="B326" s="9" t="s">
        <v>1205</v>
      </c>
      <c r="C326" s="9" t="s">
        <v>1206</v>
      </c>
      <c r="D326" s="9">
        <v>30</v>
      </c>
      <c r="E326" s="9" t="s">
        <v>234</v>
      </c>
      <c r="F326" s="9" t="s">
        <v>1207</v>
      </c>
      <c r="G326" s="9" t="s">
        <v>1208</v>
      </c>
      <c r="H326" s="10">
        <v>1850000</v>
      </c>
      <c r="I326" s="10">
        <v>5938318</v>
      </c>
      <c r="J326" s="10">
        <v>2100000</v>
      </c>
      <c r="K326" s="10">
        <v>-164271</v>
      </c>
      <c r="L326" s="10">
        <v>4000000</v>
      </c>
      <c r="M326" s="10">
        <v>3289361</v>
      </c>
      <c r="N326" s="10">
        <v>4000000</v>
      </c>
      <c r="O326" s="10">
        <v>1161864</v>
      </c>
      <c r="P326" s="10">
        <v>7000000</v>
      </c>
      <c r="Q326" s="10">
        <v>2094329</v>
      </c>
      <c r="R326" s="10">
        <v>8000000</v>
      </c>
      <c r="S326" s="10">
        <v>408254</v>
      </c>
      <c r="T326" s="10">
        <v>14222145</v>
      </c>
      <c r="U326" s="11">
        <v>2.1174031288068571</v>
      </c>
      <c r="V326" s="10">
        <v>26950000</v>
      </c>
      <c r="W326" s="10">
        <v>12727855</v>
      </c>
    </row>
    <row r="327" spans="1:23" x14ac:dyDescent="0.25">
      <c r="A327" s="9" t="s">
        <v>1204</v>
      </c>
      <c r="B327" s="9" t="s">
        <v>1205</v>
      </c>
      <c r="C327" s="9" t="s">
        <v>721</v>
      </c>
      <c r="D327" s="9">
        <v>30</v>
      </c>
      <c r="E327" s="9" t="s">
        <v>1209</v>
      </c>
      <c r="F327" s="9" t="s">
        <v>1210</v>
      </c>
      <c r="G327" s="9" t="s">
        <v>1211</v>
      </c>
      <c r="H327" s="10">
        <v>3000000</v>
      </c>
      <c r="I327" s="10">
        <v>5511959</v>
      </c>
      <c r="J327" s="10">
        <v>3000000</v>
      </c>
      <c r="K327" s="10">
        <v>-31378</v>
      </c>
      <c r="L327" s="10">
        <v>1200000</v>
      </c>
      <c r="M327" s="10">
        <v>2106440</v>
      </c>
      <c r="N327" s="10">
        <v>2700000</v>
      </c>
      <c r="O327" s="10">
        <v>2180308</v>
      </c>
      <c r="P327" s="10">
        <v>3000000</v>
      </c>
      <c r="Q327" s="10">
        <v>2696382</v>
      </c>
      <c r="R327" s="10">
        <v>4250000</v>
      </c>
      <c r="S327" s="10">
        <v>462821</v>
      </c>
      <c r="T327" s="10">
        <v>4223468</v>
      </c>
      <c r="U327" s="11">
        <v>1.3267286229593522</v>
      </c>
      <c r="V327" s="10">
        <v>17150000</v>
      </c>
      <c r="W327" s="10">
        <v>12926532</v>
      </c>
    </row>
    <row r="328" spans="1:23" x14ac:dyDescent="0.25">
      <c r="A328" s="9" t="s">
        <v>1204</v>
      </c>
      <c r="B328" s="9" t="s">
        <v>1205</v>
      </c>
      <c r="C328" s="9" t="s">
        <v>1212</v>
      </c>
      <c r="D328" s="9">
        <v>26</v>
      </c>
      <c r="E328" s="9" t="s">
        <v>457</v>
      </c>
      <c r="F328" s="9" t="s">
        <v>1213</v>
      </c>
      <c r="G328" s="9" t="s">
        <v>1214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100000</v>
      </c>
      <c r="S328" s="10">
        <v>195499</v>
      </c>
      <c r="T328" s="10">
        <v>-95499</v>
      </c>
      <c r="U328" s="11">
        <v>0.51151156783410656</v>
      </c>
      <c r="V328" s="10">
        <v>100000</v>
      </c>
      <c r="W328" s="10">
        <v>195499</v>
      </c>
    </row>
    <row r="329" spans="1:23" x14ac:dyDescent="0.25">
      <c r="A329" s="9" t="s">
        <v>1204</v>
      </c>
      <c r="B329" s="9" t="s">
        <v>1205</v>
      </c>
      <c r="C329" s="9" t="s">
        <v>1215</v>
      </c>
      <c r="D329" s="9">
        <v>28</v>
      </c>
      <c r="E329" s="9" t="s">
        <v>999</v>
      </c>
      <c r="F329" s="9" t="s">
        <v>1216</v>
      </c>
      <c r="G329" s="9" t="s">
        <v>1217</v>
      </c>
      <c r="H329" s="10">
        <v>1950000</v>
      </c>
      <c r="I329" s="10">
        <v>1613384</v>
      </c>
      <c r="J329" s="10">
        <v>2550000</v>
      </c>
      <c r="K329" s="10">
        <v>2066479</v>
      </c>
      <c r="L329" s="10">
        <v>2550000</v>
      </c>
      <c r="M329" s="10">
        <v>2351841</v>
      </c>
      <c r="N329" s="10">
        <v>2925000</v>
      </c>
      <c r="O329" s="10">
        <v>6356178</v>
      </c>
      <c r="P329" s="10">
        <v>3425000</v>
      </c>
      <c r="Q329" s="10">
        <v>3649767</v>
      </c>
      <c r="R329" s="10">
        <v>6350000</v>
      </c>
      <c r="S329" s="10">
        <v>5005100</v>
      </c>
      <c r="T329" s="10">
        <v>-1292749</v>
      </c>
      <c r="U329" s="11">
        <v>0.93856558380276267</v>
      </c>
      <c r="V329" s="10">
        <v>19750000</v>
      </c>
      <c r="W329" s="10">
        <v>21042749</v>
      </c>
    </row>
    <row r="330" spans="1:23" x14ac:dyDescent="0.25">
      <c r="A330" s="9" t="s">
        <v>1204</v>
      </c>
      <c r="B330" s="9" t="s">
        <v>1205</v>
      </c>
      <c r="C330" s="9" t="s">
        <v>1218</v>
      </c>
      <c r="D330" s="9">
        <v>29</v>
      </c>
      <c r="E330" s="9" t="s">
        <v>1219</v>
      </c>
      <c r="F330" s="9" t="s">
        <v>1220</v>
      </c>
      <c r="G330" s="9" t="s">
        <v>1221</v>
      </c>
      <c r="H330" s="10">
        <v>874100</v>
      </c>
      <c r="I330" s="10">
        <v>167920</v>
      </c>
      <c r="J330" s="10">
        <v>250000</v>
      </c>
      <c r="K330" s="10">
        <v>102360</v>
      </c>
      <c r="L330" s="10">
        <v>250000</v>
      </c>
      <c r="M330" s="10">
        <v>81840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1021980</v>
      </c>
      <c r="U330" s="11">
        <v>3.9023628308531184</v>
      </c>
      <c r="V330" s="10">
        <v>1374100</v>
      </c>
      <c r="W330" s="10">
        <v>352120</v>
      </c>
    </row>
    <row r="331" spans="1:23" x14ac:dyDescent="0.25">
      <c r="A331" s="9" t="s">
        <v>1204</v>
      </c>
      <c r="B331" s="9" t="s">
        <v>1205</v>
      </c>
      <c r="C331" s="9" t="s">
        <v>1222</v>
      </c>
      <c r="D331" s="9">
        <v>34</v>
      </c>
      <c r="E331" s="9" t="s">
        <v>1223</v>
      </c>
      <c r="F331" s="9" t="s">
        <v>1224</v>
      </c>
      <c r="G331" s="9" t="s">
        <v>1225</v>
      </c>
      <c r="H331" s="10">
        <v>0</v>
      </c>
      <c r="I331" s="10">
        <v>0</v>
      </c>
      <c r="J331" s="10">
        <v>1300000</v>
      </c>
      <c r="K331" s="10">
        <v>1322821</v>
      </c>
      <c r="L331" s="10">
        <v>1000000</v>
      </c>
      <c r="M331" s="10">
        <v>409690</v>
      </c>
      <c r="N331" s="10">
        <v>750000</v>
      </c>
      <c r="O331" s="10">
        <v>1020768</v>
      </c>
      <c r="P331" s="10">
        <v>750000</v>
      </c>
      <c r="Q331" s="10">
        <v>330372</v>
      </c>
      <c r="R331" s="10">
        <v>1050000</v>
      </c>
      <c r="S331" s="10">
        <v>1808668</v>
      </c>
      <c r="T331" s="10">
        <v>-42319</v>
      </c>
      <c r="U331" s="11">
        <v>0.99134990993023964</v>
      </c>
      <c r="V331" s="10">
        <v>4850000</v>
      </c>
      <c r="W331" s="10">
        <v>4892319</v>
      </c>
    </row>
    <row r="332" spans="1:23" x14ac:dyDescent="0.25">
      <c r="A332" s="9" t="s">
        <v>1204</v>
      </c>
      <c r="B332" s="9" t="s">
        <v>1205</v>
      </c>
      <c r="C332" s="9" t="s">
        <v>1226</v>
      </c>
      <c r="D332" s="9">
        <v>28</v>
      </c>
      <c r="E332" s="9" t="s">
        <v>1227</v>
      </c>
      <c r="F332" s="9" t="s">
        <v>1228</v>
      </c>
      <c r="G332" s="9" t="s">
        <v>1229</v>
      </c>
      <c r="H332" s="10">
        <v>0</v>
      </c>
      <c r="I332" s="10">
        <v>0</v>
      </c>
      <c r="J332" s="10">
        <v>0</v>
      </c>
      <c r="K332" s="10">
        <v>0</v>
      </c>
      <c r="L332" s="10">
        <v>629878.04878048785</v>
      </c>
      <c r="M332" s="10">
        <v>-203422</v>
      </c>
      <c r="N332" s="10">
        <v>685975.60975609755</v>
      </c>
      <c r="O332" s="10">
        <v>664372</v>
      </c>
      <c r="P332" s="10">
        <v>689024.39024390245</v>
      </c>
      <c r="Q332" s="10">
        <v>4166037</v>
      </c>
      <c r="R332" s="10">
        <v>775000</v>
      </c>
      <c r="S332" s="10">
        <v>4055322</v>
      </c>
      <c r="T332" s="10">
        <v>-5902430.9512195121</v>
      </c>
      <c r="U332" s="11">
        <v>0.32017727643423977</v>
      </c>
      <c r="V332" s="10">
        <v>2779878.0487804879</v>
      </c>
      <c r="W332" s="10">
        <v>8682309</v>
      </c>
    </row>
    <row r="333" spans="1:23" x14ac:dyDescent="0.25">
      <c r="A333" s="9" t="s">
        <v>1204</v>
      </c>
      <c r="B333" s="9" t="s">
        <v>1205</v>
      </c>
      <c r="C333" s="9" t="s">
        <v>1230</v>
      </c>
      <c r="D333" s="9">
        <v>25</v>
      </c>
      <c r="E333" s="9" t="s">
        <v>1231</v>
      </c>
      <c r="F333" s="9" t="s">
        <v>1232</v>
      </c>
      <c r="G333" s="9" t="s">
        <v>1233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70000</v>
      </c>
      <c r="Q333" s="10">
        <v>42265</v>
      </c>
      <c r="R333" s="10">
        <v>80000</v>
      </c>
      <c r="S333" s="10">
        <v>292942</v>
      </c>
      <c r="T333" s="10">
        <v>-185207</v>
      </c>
      <c r="U333" s="11">
        <v>0.44748468856557294</v>
      </c>
      <c r="V333" s="10">
        <v>150000</v>
      </c>
      <c r="W333" s="10">
        <v>335207</v>
      </c>
    </row>
    <row r="334" spans="1:23" x14ac:dyDescent="0.25">
      <c r="A334" s="9" t="s">
        <v>1204</v>
      </c>
      <c r="B334" s="9" t="s">
        <v>1205</v>
      </c>
      <c r="C334" s="9" t="s">
        <v>1234</v>
      </c>
      <c r="D334" s="9">
        <v>31</v>
      </c>
      <c r="E334" s="9" t="s">
        <v>1019</v>
      </c>
      <c r="F334" s="9" t="s">
        <v>1235</v>
      </c>
      <c r="G334" s="9" t="s">
        <v>1236</v>
      </c>
      <c r="H334" s="10">
        <v>3000000</v>
      </c>
      <c r="I334" s="10">
        <v>2355687</v>
      </c>
      <c r="J334" s="10">
        <v>3100000</v>
      </c>
      <c r="K334" s="10">
        <v>3221553</v>
      </c>
      <c r="L334" s="10">
        <v>2750000</v>
      </c>
      <c r="M334" s="10">
        <v>4849525</v>
      </c>
      <c r="N334" s="10">
        <v>3500000</v>
      </c>
      <c r="O334" s="10">
        <v>493443</v>
      </c>
      <c r="P334" s="10">
        <v>4562500</v>
      </c>
      <c r="Q334" s="10">
        <v>1167401</v>
      </c>
      <c r="R334" s="10">
        <v>3187500</v>
      </c>
      <c r="S334" s="10">
        <v>1217498</v>
      </c>
      <c r="T334" s="10">
        <v>6794893</v>
      </c>
      <c r="U334" s="11">
        <v>1.5106981101316961</v>
      </c>
      <c r="V334" s="10">
        <v>20100000</v>
      </c>
      <c r="W334" s="10">
        <v>13305107</v>
      </c>
    </row>
    <row r="335" spans="1:23" x14ac:dyDescent="0.25">
      <c r="A335" s="9" t="s">
        <v>1204</v>
      </c>
      <c r="B335" s="9" t="s">
        <v>1205</v>
      </c>
      <c r="C335" s="9" t="s">
        <v>151</v>
      </c>
      <c r="D335" s="9">
        <v>25</v>
      </c>
      <c r="E335" s="9" t="s">
        <v>1237</v>
      </c>
      <c r="F335" s="9" t="s">
        <v>1238</v>
      </c>
      <c r="G335" s="9" t="s">
        <v>1239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800000</v>
      </c>
      <c r="Q335" s="10">
        <v>3924028</v>
      </c>
      <c r="R335" s="10">
        <v>1800000</v>
      </c>
      <c r="S335" s="10">
        <v>4443233</v>
      </c>
      <c r="T335" s="10">
        <v>-5767261</v>
      </c>
      <c r="U335" s="11">
        <v>0.31073489879185079</v>
      </c>
      <c r="V335" s="10">
        <v>2600000</v>
      </c>
      <c r="W335" s="10">
        <v>8367261</v>
      </c>
    </row>
    <row r="336" spans="1:23" x14ac:dyDescent="0.25">
      <c r="A336" s="9" t="s">
        <v>1204</v>
      </c>
      <c r="B336" s="9" t="s">
        <v>1205</v>
      </c>
      <c r="C336" s="9" t="s">
        <v>1240</v>
      </c>
      <c r="D336" s="9">
        <v>26</v>
      </c>
      <c r="E336" s="9" t="s">
        <v>1241</v>
      </c>
      <c r="F336" s="9" t="s">
        <v>1242</v>
      </c>
      <c r="G336" s="9" t="s">
        <v>1243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75000</v>
      </c>
      <c r="O336" s="10">
        <v>236600</v>
      </c>
      <c r="P336" s="10">
        <v>100000</v>
      </c>
      <c r="Q336" s="10">
        <v>400990</v>
      </c>
      <c r="R336" s="10">
        <v>250000</v>
      </c>
      <c r="S336" s="10">
        <v>245160</v>
      </c>
      <c r="T336" s="10">
        <v>-457750</v>
      </c>
      <c r="U336" s="11">
        <v>0.48145001416029454</v>
      </c>
      <c r="V336" s="10">
        <v>425000</v>
      </c>
      <c r="W336" s="10">
        <v>882750</v>
      </c>
    </row>
    <row r="337" spans="1:23" x14ac:dyDescent="0.25">
      <c r="A337" s="9" t="s">
        <v>1204</v>
      </c>
      <c r="B337" s="9" t="s">
        <v>1205</v>
      </c>
      <c r="C337" s="9" t="s">
        <v>1244</v>
      </c>
      <c r="D337" s="9">
        <v>33</v>
      </c>
      <c r="E337" s="9" t="s">
        <v>1245</v>
      </c>
      <c r="F337" s="9" t="s">
        <v>1246</v>
      </c>
      <c r="G337" s="9" t="s">
        <v>1247</v>
      </c>
      <c r="H337" s="10">
        <v>6000000</v>
      </c>
      <c r="I337" s="10">
        <v>2968626</v>
      </c>
      <c r="J337" s="10">
        <v>6000000</v>
      </c>
      <c r="K337" s="10">
        <v>4165159</v>
      </c>
      <c r="L337" s="10">
        <v>8000000</v>
      </c>
      <c r="M337" s="10">
        <v>3782387</v>
      </c>
      <c r="N337" s="10">
        <v>4500000</v>
      </c>
      <c r="O337" s="10">
        <v>6936368</v>
      </c>
      <c r="P337" s="10">
        <v>7000000</v>
      </c>
      <c r="Q337" s="10">
        <v>6336478</v>
      </c>
      <c r="R337" s="10">
        <v>7250000</v>
      </c>
      <c r="S337" s="10">
        <v>338510</v>
      </c>
      <c r="T337" s="10">
        <v>14222472</v>
      </c>
      <c r="U337" s="11">
        <v>1.5798575380282922</v>
      </c>
      <c r="V337" s="10">
        <v>38750000</v>
      </c>
      <c r="W337" s="10">
        <v>24527528</v>
      </c>
    </row>
    <row r="338" spans="1:23" x14ac:dyDescent="0.25">
      <c r="A338" s="9" t="s">
        <v>1204</v>
      </c>
      <c r="B338" s="9" t="s">
        <v>1205</v>
      </c>
      <c r="C338" s="9" t="s">
        <v>1248</v>
      </c>
      <c r="D338" s="9">
        <v>31</v>
      </c>
      <c r="E338" s="9" t="s">
        <v>1249</v>
      </c>
      <c r="F338" s="9" t="s">
        <v>1250</v>
      </c>
      <c r="G338" s="9" t="s">
        <v>1251</v>
      </c>
      <c r="H338" s="10">
        <v>700000</v>
      </c>
      <c r="I338" s="10">
        <v>3091786</v>
      </c>
      <c r="J338" s="10">
        <v>1600000</v>
      </c>
      <c r="K338" s="10">
        <v>752318</v>
      </c>
      <c r="L338" s="10">
        <v>1600000</v>
      </c>
      <c r="M338" s="10">
        <v>443957</v>
      </c>
      <c r="N338" s="10">
        <v>1700000</v>
      </c>
      <c r="O338" s="10">
        <v>-102708</v>
      </c>
      <c r="P338" s="10">
        <v>350000</v>
      </c>
      <c r="Q338" s="10">
        <v>1675569</v>
      </c>
      <c r="R338" s="10">
        <v>0</v>
      </c>
      <c r="S338" s="10">
        <v>0</v>
      </c>
      <c r="T338" s="10">
        <v>89078</v>
      </c>
      <c r="U338" s="11">
        <v>1.0151986325700972</v>
      </c>
      <c r="V338" s="10">
        <v>5950000</v>
      </c>
      <c r="W338" s="10">
        <v>5860922</v>
      </c>
    </row>
    <row r="339" spans="1:23" x14ac:dyDescent="0.25">
      <c r="A339" s="9" t="s">
        <v>1204</v>
      </c>
      <c r="B339" s="9" t="s">
        <v>1205</v>
      </c>
      <c r="C339" s="9" t="s">
        <v>1252</v>
      </c>
      <c r="D339" s="9">
        <v>34</v>
      </c>
      <c r="E339" s="9" t="s">
        <v>1253</v>
      </c>
      <c r="F339" s="9" t="s">
        <v>1254</v>
      </c>
      <c r="G339" s="9" t="s">
        <v>1255</v>
      </c>
      <c r="H339" s="10">
        <v>4500000</v>
      </c>
      <c r="I339" s="10">
        <v>3861566</v>
      </c>
      <c r="J339" s="10">
        <v>4500000</v>
      </c>
      <c r="K339" s="10">
        <v>6517905</v>
      </c>
      <c r="L339" s="10">
        <v>4000000</v>
      </c>
      <c r="M339" s="10">
        <v>2688303</v>
      </c>
      <c r="N339" s="10">
        <v>4000000</v>
      </c>
      <c r="O339" s="10">
        <v>10916067</v>
      </c>
      <c r="P339" s="10">
        <v>7000000</v>
      </c>
      <c r="Q339" s="10">
        <v>4081211</v>
      </c>
      <c r="R339" s="10">
        <v>7000000</v>
      </c>
      <c r="S339" s="10">
        <v>7225087</v>
      </c>
      <c r="T339" s="10">
        <v>-4290139</v>
      </c>
      <c r="U339" s="11">
        <v>0.87843235754894589</v>
      </c>
      <c r="V339" s="10">
        <v>31000000</v>
      </c>
      <c r="W339" s="10">
        <v>35290139</v>
      </c>
    </row>
    <row r="340" spans="1:23" x14ac:dyDescent="0.25">
      <c r="A340" s="9" t="s">
        <v>1204</v>
      </c>
      <c r="B340" s="9" t="s">
        <v>1205</v>
      </c>
      <c r="C340" s="9" t="s">
        <v>1256</v>
      </c>
      <c r="D340" s="9">
        <v>31</v>
      </c>
      <c r="E340" s="9" t="s">
        <v>234</v>
      </c>
      <c r="F340" s="9" t="s">
        <v>1257</v>
      </c>
      <c r="G340" s="9" t="s">
        <v>1258</v>
      </c>
      <c r="H340" s="10">
        <v>925000</v>
      </c>
      <c r="I340" s="10">
        <v>3905714</v>
      </c>
      <c r="J340" s="10">
        <v>1500000</v>
      </c>
      <c r="K340" s="10">
        <v>2089824</v>
      </c>
      <c r="L340" s="10">
        <v>875000</v>
      </c>
      <c r="M340" s="10">
        <v>793285</v>
      </c>
      <c r="N340" s="10">
        <v>750000</v>
      </c>
      <c r="O340" s="10">
        <v>1078926</v>
      </c>
      <c r="P340" s="10">
        <v>750000</v>
      </c>
      <c r="Q340" s="10">
        <v>1057901</v>
      </c>
      <c r="R340" s="10">
        <v>0</v>
      </c>
      <c r="S340" s="10">
        <v>0</v>
      </c>
      <c r="T340" s="10">
        <v>-4125650</v>
      </c>
      <c r="U340" s="11">
        <v>0.53777596029420827</v>
      </c>
      <c r="V340" s="10">
        <v>4800000</v>
      </c>
      <c r="W340" s="10">
        <v>8925650</v>
      </c>
    </row>
    <row r="341" spans="1:23" x14ac:dyDescent="0.25">
      <c r="A341" s="9" t="s">
        <v>1204</v>
      </c>
      <c r="B341" s="9" t="s">
        <v>1205</v>
      </c>
      <c r="C341" s="9" t="s">
        <v>307</v>
      </c>
      <c r="D341" s="9">
        <v>27</v>
      </c>
      <c r="E341" s="9" t="s">
        <v>1259</v>
      </c>
      <c r="F341" s="9" t="s">
        <v>1260</v>
      </c>
      <c r="G341" s="9" t="s">
        <v>1261</v>
      </c>
      <c r="H341" s="10">
        <v>0</v>
      </c>
      <c r="I341" s="10">
        <v>0</v>
      </c>
      <c r="J341" s="10">
        <v>16000000</v>
      </c>
      <c r="K341" s="10">
        <v>6646218</v>
      </c>
      <c r="L341" s="10">
        <v>15000000</v>
      </c>
      <c r="M341" s="10">
        <v>8709659</v>
      </c>
      <c r="N341" s="10">
        <v>10358000</v>
      </c>
      <c r="O341" s="10">
        <v>12841214</v>
      </c>
      <c r="P341" s="10">
        <v>8000000</v>
      </c>
      <c r="Q341" s="10">
        <v>13181498</v>
      </c>
      <c r="R341" s="10">
        <v>8025000</v>
      </c>
      <c r="S341" s="10">
        <v>10189267</v>
      </c>
      <c r="T341" s="10">
        <v>5815144</v>
      </c>
      <c r="U341" s="11">
        <v>1.1127668367674624</v>
      </c>
      <c r="V341" s="10">
        <v>57383000</v>
      </c>
      <c r="W341" s="10">
        <v>51567856</v>
      </c>
    </row>
    <row r="342" spans="1:23" x14ac:dyDescent="0.25">
      <c r="A342" s="9" t="s">
        <v>1204</v>
      </c>
      <c r="B342" s="9" t="s">
        <v>1205</v>
      </c>
      <c r="C342" s="9" t="s">
        <v>1262</v>
      </c>
      <c r="D342" s="9">
        <v>26</v>
      </c>
      <c r="E342" s="9" t="s">
        <v>760</v>
      </c>
      <c r="F342" s="9" t="s">
        <v>1263</v>
      </c>
      <c r="G342" s="9" t="s">
        <v>1264</v>
      </c>
      <c r="H342" s="10">
        <v>0</v>
      </c>
      <c r="I342" s="10">
        <v>0</v>
      </c>
      <c r="J342" s="10">
        <v>0</v>
      </c>
      <c r="K342" s="10">
        <v>0</v>
      </c>
      <c r="L342" s="10">
        <v>735000</v>
      </c>
      <c r="M342" s="10">
        <v>1834875</v>
      </c>
      <c r="N342" s="10">
        <v>1200000</v>
      </c>
      <c r="O342" s="10">
        <v>755527</v>
      </c>
      <c r="P342" s="10">
        <v>750000</v>
      </c>
      <c r="Q342" s="10">
        <v>455276</v>
      </c>
      <c r="R342" s="10">
        <v>453963.41463414638</v>
      </c>
      <c r="S342" s="10">
        <v>120897</v>
      </c>
      <c r="T342" s="10">
        <v>-27611.585365853738</v>
      </c>
      <c r="U342" s="11">
        <v>0.99128029957734975</v>
      </c>
      <c r="V342" s="10">
        <v>3138963.4146341463</v>
      </c>
      <c r="W342" s="10">
        <v>3166575</v>
      </c>
    </row>
    <row r="343" spans="1:23" x14ac:dyDescent="0.25">
      <c r="A343" s="9" t="s">
        <v>1204</v>
      </c>
      <c r="B343" s="9" t="s">
        <v>1205</v>
      </c>
      <c r="C343" s="9" t="s">
        <v>1265</v>
      </c>
      <c r="D343" s="9">
        <v>27</v>
      </c>
      <c r="E343" s="9" t="s">
        <v>172</v>
      </c>
      <c r="F343" s="9" t="s">
        <v>1266</v>
      </c>
      <c r="G343" s="9" t="s">
        <v>1267</v>
      </c>
      <c r="H343" s="10">
        <v>0</v>
      </c>
      <c r="I343" s="10">
        <v>0</v>
      </c>
      <c r="J343" s="10">
        <v>0</v>
      </c>
      <c r="K343" s="10">
        <v>0</v>
      </c>
      <c r="L343" s="10">
        <v>70000</v>
      </c>
      <c r="M343" s="10">
        <v>4420</v>
      </c>
      <c r="N343" s="10">
        <v>70000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135580</v>
      </c>
      <c r="U343" s="11">
        <v>31.674208144796381</v>
      </c>
      <c r="V343" s="10">
        <v>140000</v>
      </c>
      <c r="W343" s="10">
        <v>4420</v>
      </c>
    </row>
    <row r="344" spans="1:23" x14ac:dyDescent="0.25">
      <c r="A344" s="9" t="s">
        <v>1204</v>
      </c>
      <c r="B344" s="9" t="s">
        <v>1205</v>
      </c>
      <c r="C344" s="9" t="s">
        <v>1268</v>
      </c>
      <c r="D344" s="9">
        <v>27</v>
      </c>
      <c r="E344" s="9" t="s">
        <v>1269</v>
      </c>
      <c r="F344" s="9" t="s">
        <v>1270</v>
      </c>
      <c r="G344" s="9" t="s">
        <v>1271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70000</v>
      </c>
      <c r="O344" s="10">
        <v>139880</v>
      </c>
      <c r="P344" s="10">
        <v>70000</v>
      </c>
      <c r="Q344" s="10">
        <v>93640</v>
      </c>
      <c r="R344" s="10">
        <v>0</v>
      </c>
      <c r="S344" s="10">
        <v>0</v>
      </c>
      <c r="T344" s="10">
        <v>-93520</v>
      </c>
      <c r="U344" s="11">
        <v>0.59952038369304561</v>
      </c>
      <c r="V344" s="10">
        <v>140000</v>
      </c>
      <c r="W344" s="10">
        <v>233520</v>
      </c>
    </row>
    <row r="345" spans="1:23" x14ac:dyDescent="0.25">
      <c r="A345" s="9" t="s">
        <v>1204</v>
      </c>
      <c r="B345" s="9" t="s">
        <v>1205</v>
      </c>
      <c r="C345" s="9" t="s">
        <v>1272</v>
      </c>
      <c r="D345" s="9">
        <v>25</v>
      </c>
      <c r="E345" s="9" t="s">
        <v>1273</v>
      </c>
      <c r="F345" s="9" t="s">
        <v>1274</v>
      </c>
      <c r="G345" s="9" t="s">
        <v>1275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70000</v>
      </c>
      <c r="Q345" s="10">
        <v>171180</v>
      </c>
      <c r="R345" s="10">
        <v>0</v>
      </c>
      <c r="S345" s="10">
        <v>0</v>
      </c>
      <c r="T345" s="10">
        <v>-101180</v>
      </c>
      <c r="U345" s="11">
        <v>0.40892627643416285</v>
      </c>
      <c r="V345" s="10">
        <v>70000</v>
      </c>
      <c r="W345" s="10">
        <v>171180</v>
      </c>
    </row>
    <row r="346" spans="1:23" x14ac:dyDescent="0.25">
      <c r="A346" s="9" t="s">
        <v>1204</v>
      </c>
      <c r="B346" s="9" t="s">
        <v>1205</v>
      </c>
      <c r="C346" s="9" t="s">
        <v>1276</v>
      </c>
      <c r="D346" s="9">
        <v>31</v>
      </c>
      <c r="E346" s="9" t="s">
        <v>69</v>
      </c>
      <c r="F346" s="9" t="s">
        <v>1277</v>
      </c>
      <c r="G346" s="9" t="s">
        <v>1278</v>
      </c>
      <c r="H346" s="10">
        <v>650000</v>
      </c>
      <c r="I346" s="10">
        <v>2450860</v>
      </c>
      <c r="J346" s="10">
        <v>2000000</v>
      </c>
      <c r="K346" s="10">
        <v>449687</v>
      </c>
      <c r="L346" s="10">
        <v>700000</v>
      </c>
      <c r="M346" s="10">
        <v>1639513</v>
      </c>
      <c r="N346" s="10">
        <v>1000000</v>
      </c>
      <c r="O346" s="10">
        <v>5219298</v>
      </c>
      <c r="P346" s="10">
        <v>2000000</v>
      </c>
      <c r="Q346" s="10">
        <v>5298553</v>
      </c>
      <c r="R346" s="10">
        <v>3000000</v>
      </c>
      <c r="S346" s="10">
        <v>7628684</v>
      </c>
      <c r="T346" s="10">
        <v>-13336595</v>
      </c>
      <c r="U346" s="11">
        <v>0.41213765221268328</v>
      </c>
      <c r="V346" s="10">
        <v>9350000</v>
      </c>
      <c r="W346" s="10">
        <v>22686595</v>
      </c>
    </row>
    <row r="347" spans="1:23" x14ac:dyDescent="0.25">
      <c r="A347" s="9" t="s">
        <v>1204</v>
      </c>
      <c r="B347" s="9" t="s">
        <v>1205</v>
      </c>
      <c r="C347" s="9" t="s">
        <v>1279</v>
      </c>
      <c r="D347" s="9">
        <v>25</v>
      </c>
      <c r="E347" s="9" t="s">
        <v>771</v>
      </c>
      <c r="F347" s="9" t="s">
        <v>1280</v>
      </c>
      <c r="G347" s="9" t="s">
        <v>1281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347560.97560975607</v>
      </c>
      <c r="Q347" s="10">
        <v>168142</v>
      </c>
      <c r="R347" s="10">
        <v>775000</v>
      </c>
      <c r="S347" s="10">
        <v>-221617</v>
      </c>
      <c r="T347" s="10">
        <v>1176035.9756097561</v>
      </c>
      <c r="U347" s="11">
        <v>-20.992257608410586</v>
      </c>
      <c r="V347" s="10">
        <v>1122560.9756097561</v>
      </c>
      <c r="W347" s="10">
        <v>-53475</v>
      </c>
    </row>
    <row r="348" spans="1:23" x14ac:dyDescent="0.25">
      <c r="A348" s="9" t="s">
        <v>1204</v>
      </c>
      <c r="B348" s="9" t="s">
        <v>1205</v>
      </c>
      <c r="C348" s="9" t="s">
        <v>1282</v>
      </c>
      <c r="D348" s="9">
        <v>25</v>
      </c>
      <c r="E348" s="9" t="s">
        <v>289</v>
      </c>
      <c r="F348" s="9" t="s">
        <v>1283</v>
      </c>
      <c r="G348" s="9" t="s">
        <v>1284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1100000</v>
      </c>
      <c r="S348" s="10">
        <v>70668</v>
      </c>
      <c r="T348" s="10">
        <v>1029332</v>
      </c>
      <c r="U348" s="11">
        <v>15.565744042565235</v>
      </c>
      <c r="V348" s="10">
        <v>1100000</v>
      </c>
      <c r="W348" s="10">
        <v>70668</v>
      </c>
    </row>
    <row r="349" spans="1:23" x14ac:dyDescent="0.25">
      <c r="A349" s="9" t="s">
        <v>1204</v>
      </c>
      <c r="B349" s="9" t="s">
        <v>1285</v>
      </c>
      <c r="C349" s="9" t="s">
        <v>1286</v>
      </c>
      <c r="D349" s="9">
        <v>26</v>
      </c>
      <c r="E349" s="9" t="s">
        <v>78</v>
      </c>
      <c r="F349" s="9" t="s">
        <v>1287</v>
      </c>
      <c r="G349" s="9" t="s">
        <v>1288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2200000</v>
      </c>
      <c r="O349" s="10">
        <v>3713647</v>
      </c>
      <c r="P349" s="10">
        <v>2300000</v>
      </c>
      <c r="Q349" s="10">
        <v>3575278</v>
      </c>
      <c r="R349" s="10">
        <v>2400000</v>
      </c>
      <c r="S349" s="10">
        <v>153514</v>
      </c>
      <c r="T349" s="10">
        <v>-542439</v>
      </c>
      <c r="U349" s="11">
        <v>0.92711542546737702</v>
      </c>
      <c r="V349" s="10">
        <v>6900000</v>
      </c>
      <c r="W349" s="10">
        <v>7442439</v>
      </c>
    </row>
    <row r="350" spans="1:23" x14ac:dyDescent="0.25">
      <c r="A350" s="9" t="s">
        <v>1204</v>
      </c>
      <c r="B350" s="9" t="s">
        <v>1285</v>
      </c>
      <c r="C350" s="9" t="s">
        <v>1289</v>
      </c>
      <c r="D350" s="9">
        <v>25</v>
      </c>
      <c r="E350" s="9" t="s">
        <v>1231</v>
      </c>
      <c r="F350" s="9" t="s">
        <v>1290</v>
      </c>
      <c r="G350" s="9" t="s">
        <v>1291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1000000</v>
      </c>
      <c r="O350" s="10">
        <v>748424</v>
      </c>
      <c r="P350" s="10">
        <v>1480000</v>
      </c>
      <c r="Q350" s="10">
        <v>2241513</v>
      </c>
      <c r="R350" s="10">
        <v>1900000</v>
      </c>
      <c r="S350" s="10">
        <v>3331584</v>
      </c>
      <c r="T350" s="10">
        <v>-1941521</v>
      </c>
      <c r="U350" s="11">
        <v>0.69287122513711497</v>
      </c>
      <c r="V350" s="10">
        <v>4380000</v>
      </c>
      <c r="W350" s="10">
        <v>6321521</v>
      </c>
    </row>
    <row r="351" spans="1:23" x14ac:dyDescent="0.25">
      <c r="A351" s="9" t="s">
        <v>1204</v>
      </c>
      <c r="B351" s="9" t="s">
        <v>1285</v>
      </c>
      <c r="C351" s="9" t="s">
        <v>1292</v>
      </c>
      <c r="D351" s="9">
        <v>29</v>
      </c>
      <c r="E351" s="9" t="s">
        <v>1293</v>
      </c>
      <c r="F351" s="9" t="s">
        <v>1175</v>
      </c>
      <c r="G351" s="9" t="s">
        <v>1294</v>
      </c>
      <c r="H351" s="10">
        <v>0</v>
      </c>
      <c r="I351" s="10">
        <v>0</v>
      </c>
      <c r="J351" s="10">
        <v>310000</v>
      </c>
      <c r="K351" s="10">
        <v>210327</v>
      </c>
      <c r="L351" s="10">
        <v>420731.70731707319</v>
      </c>
      <c r="M351" s="10">
        <v>533252</v>
      </c>
      <c r="N351" s="10">
        <v>453658.53658536589</v>
      </c>
      <c r="O351" s="10">
        <v>192821</v>
      </c>
      <c r="P351" s="10">
        <v>775000</v>
      </c>
      <c r="Q351" s="10">
        <v>-68922</v>
      </c>
      <c r="R351" s="10">
        <v>495121.95121951215</v>
      </c>
      <c r="S351" s="10">
        <v>1185837</v>
      </c>
      <c r="T351" s="10">
        <v>401197.1951219514</v>
      </c>
      <c r="U351" s="11">
        <v>1.1953899889310464</v>
      </c>
      <c r="V351" s="10">
        <v>2454512.1951219514</v>
      </c>
      <c r="W351" s="10">
        <v>2053315</v>
      </c>
    </row>
    <row r="352" spans="1:23" x14ac:dyDescent="0.25">
      <c r="A352" s="9" t="s">
        <v>1204</v>
      </c>
      <c r="B352" s="9" t="s">
        <v>1285</v>
      </c>
      <c r="C352" s="9" t="s">
        <v>1295</v>
      </c>
      <c r="D352" s="9">
        <v>26</v>
      </c>
      <c r="E352" s="9" t="s">
        <v>767</v>
      </c>
      <c r="F352" s="9" t="s">
        <v>1296</v>
      </c>
      <c r="G352" s="9" t="s">
        <v>1297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1100000</v>
      </c>
      <c r="O352" s="10">
        <v>226997</v>
      </c>
      <c r="P352" s="10">
        <v>2000000</v>
      </c>
      <c r="Q352" s="10">
        <v>2912290</v>
      </c>
      <c r="R352" s="10">
        <v>1000000</v>
      </c>
      <c r="S352" s="10">
        <v>3862145</v>
      </c>
      <c r="T352" s="10">
        <v>-2901432</v>
      </c>
      <c r="U352" s="11">
        <v>0.58559448981294115</v>
      </c>
      <c r="V352" s="10">
        <v>4100000</v>
      </c>
      <c r="W352" s="10">
        <v>7001432</v>
      </c>
    </row>
    <row r="353" spans="1:23" x14ac:dyDescent="0.25">
      <c r="A353" s="9" t="s">
        <v>355</v>
      </c>
      <c r="B353" s="9" t="s">
        <v>1298</v>
      </c>
      <c r="C353" s="9" t="s">
        <v>1299</v>
      </c>
      <c r="D353" s="9">
        <v>24</v>
      </c>
      <c r="E353" s="9" t="s">
        <v>678</v>
      </c>
      <c r="F353" s="9" t="s">
        <v>1300</v>
      </c>
      <c r="G353" s="9" t="s">
        <v>1301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70000</v>
      </c>
      <c r="S353" s="10">
        <v>29648</v>
      </c>
      <c r="T353" s="10">
        <v>40352</v>
      </c>
      <c r="U353" s="11">
        <v>2.3610361575822991</v>
      </c>
      <c r="V353" s="10">
        <v>70000</v>
      </c>
      <c r="W353" s="10">
        <v>29648</v>
      </c>
    </row>
    <row r="354" spans="1:23" x14ac:dyDescent="0.25">
      <c r="A354" s="9" t="s">
        <v>1302</v>
      </c>
      <c r="B354" s="9" t="s">
        <v>1303</v>
      </c>
      <c r="C354" s="9" t="s">
        <v>1304</v>
      </c>
      <c r="D354" s="9">
        <v>25</v>
      </c>
      <c r="E354" s="9" t="s">
        <v>1305</v>
      </c>
      <c r="F354" s="9" t="s">
        <v>1306</v>
      </c>
      <c r="G354" s="9" t="s">
        <v>1307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345731.70731707319</v>
      </c>
      <c r="Q354" s="10">
        <v>1216796</v>
      </c>
      <c r="R354" s="10">
        <v>775000</v>
      </c>
      <c r="S354" s="10">
        <v>633288</v>
      </c>
      <c r="T354" s="10">
        <v>-729352.29268292687</v>
      </c>
      <c r="U354" s="11">
        <v>0.60577341748648883</v>
      </c>
      <c r="V354" s="10">
        <v>1120731.7073170731</v>
      </c>
      <c r="W354" s="10">
        <v>1850084</v>
      </c>
    </row>
    <row r="355" spans="1:23" x14ac:dyDescent="0.25">
      <c r="A355" s="9" t="s">
        <v>1302</v>
      </c>
      <c r="B355" s="9" t="s">
        <v>1303</v>
      </c>
      <c r="C355" s="9" t="s">
        <v>1308</v>
      </c>
      <c r="D355" s="9">
        <v>27</v>
      </c>
      <c r="E355" s="9" t="s">
        <v>1309</v>
      </c>
      <c r="F355" s="9" t="s">
        <v>1310</v>
      </c>
      <c r="G355" s="9" t="s">
        <v>1311</v>
      </c>
      <c r="H355" s="10">
        <v>0</v>
      </c>
      <c r="I355" s="10">
        <v>0</v>
      </c>
      <c r="J355" s="10">
        <v>0</v>
      </c>
      <c r="K355" s="10">
        <v>0</v>
      </c>
      <c r="L355" s="10">
        <v>102378.04878048779</v>
      </c>
      <c r="M355" s="10">
        <v>182851</v>
      </c>
      <c r="N355" s="10">
        <v>107926.82926829268</v>
      </c>
      <c r="O355" s="10">
        <v>451183</v>
      </c>
      <c r="P355" s="10">
        <v>750000</v>
      </c>
      <c r="Q355" s="10">
        <v>145277</v>
      </c>
      <c r="R355" s="10">
        <v>453963.41463414638</v>
      </c>
      <c r="S355" s="10">
        <v>364861</v>
      </c>
      <c r="T355" s="10">
        <v>270096.29268292687</v>
      </c>
      <c r="U355" s="11">
        <v>1.2360626660003275</v>
      </c>
      <c r="V355" s="10">
        <v>1414268.2926829269</v>
      </c>
      <c r="W355" s="10">
        <v>1144172</v>
      </c>
    </row>
    <row r="356" spans="1:23" x14ac:dyDescent="0.25">
      <c r="A356" s="9" t="s">
        <v>1302</v>
      </c>
      <c r="B356" s="9" t="s">
        <v>1312</v>
      </c>
      <c r="C356" s="9" t="s">
        <v>1313</v>
      </c>
      <c r="D356" s="9">
        <v>28</v>
      </c>
      <c r="E356" s="9" t="s">
        <v>457</v>
      </c>
      <c r="F356" s="9" t="s">
        <v>1314</v>
      </c>
      <c r="G356" s="9" t="s">
        <v>1315</v>
      </c>
      <c r="H356" s="10">
        <v>0</v>
      </c>
      <c r="I356" s="10">
        <v>0</v>
      </c>
      <c r="J356" s="10">
        <v>0</v>
      </c>
      <c r="K356" s="10">
        <v>0</v>
      </c>
      <c r="L356" s="10">
        <v>874125</v>
      </c>
      <c r="M356" s="10">
        <v>796672</v>
      </c>
      <c r="N356" s="10">
        <v>1250000</v>
      </c>
      <c r="O356" s="10">
        <v>2117708</v>
      </c>
      <c r="P356" s="10">
        <v>1750000</v>
      </c>
      <c r="Q356" s="10">
        <v>153283</v>
      </c>
      <c r="R356" s="10">
        <v>663414.63414634147</v>
      </c>
      <c r="S356" s="10">
        <v>529392</v>
      </c>
      <c r="T356" s="10">
        <v>940484.63414634112</v>
      </c>
      <c r="U356" s="11">
        <v>1.2614596202021768</v>
      </c>
      <c r="V356" s="10">
        <v>4537539.6341463411</v>
      </c>
      <c r="W356" s="10">
        <v>3597055</v>
      </c>
    </row>
    <row r="357" spans="1:23" x14ac:dyDescent="0.25">
      <c r="A357" s="9" t="s">
        <v>1196</v>
      </c>
      <c r="B357" s="9" t="s">
        <v>1312</v>
      </c>
      <c r="C357" s="9" t="s">
        <v>1316</v>
      </c>
      <c r="D357" s="9">
        <v>24</v>
      </c>
      <c r="E357" s="9" t="s">
        <v>864</v>
      </c>
      <c r="F357" s="9" t="s">
        <v>1317</v>
      </c>
      <c r="G357" s="9" t="s">
        <v>1318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900000</v>
      </c>
      <c r="S357" s="10">
        <v>505119</v>
      </c>
      <c r="T357" s="10">
        <v>394881</v>
      </c>
      <c r="U357" s="11">
        <v>1.7817583579314973</v>
      </c>
      <c r="V357" s="10">
        <v>900000</v>
      </c>
      <c r="W357" s="10">
        <v>505119</v>
      </c>
    </row>
    <row r="358" spans="1:23" x14ac:dyDescent="0.25">
      <c r="A358" s="9" t="s">
        <v>1196</v>
      </c>
      <c r="B358" s="9" t="s">
        <v>1312</v>
      </c>
      <c r="C358" s="9" t="s">
        <v>1319</v>
      </c>
      <c r="D358" s="9">
        <v>25</v>
      </c>
      <c r="E358" s="9" t="s">
        <v>69</v>
      </c>
      <c r="F358" s="9" t="s">
        <v>1320</v>
      </c>
      <c r="G358" s="9" t="s">
        <v>1321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3500000</v>
      </c>
      <c r="S358" s="10">
        <v>18261680</v>
      </c>
      <c r="T358" s="10">
        <v>-14761680</v>
      </c>
      <c r="U358" s="11">
        <v>0.19165816069496344</v>
      </c>
      <c r="V358" s="10">
        <v>3500000</v>
      </c>
      <c r="W358" s="10">
        <v>18261680</v>
      </c>
    </row>
    <row r="359" spans="1:23" x14ac:dyDescent="0.25">
      <c r="A359" s="9" t="s">
        <v>1196</v>
      </c>
      <c r="B359" s="9" t="s">
        <v>1312</v>
      </c>
      <c r="C359" s="9" t="s">
        <v>1322</v>
      </c>
      <c r="D359" s="9">
        <v>27</v>
      </c>
      <c r="E359" s="9" t="s">
        <v>266</v>
      </c>
      <c r="F359" s="9" t="s">
        <v>1323</v>
      </c>
      <c r="G359" s="9" t="s">
        <v>1324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750000</v>
      </c>
      <c r="O359" s="10">
        <v>1282884</v>
      </c>
      <c r="P359" s="10">
        <v>0</v>
      </c>
      <c r="Q359" s="10">
        <v>0</v>
      </c>
      <c r="R359" s="10">
        <v>0</v>
      </c>
      <c r="S359" s="10">
        <v>0</v>
      </c>
      <c r="T359" s="10">
        <v>-532884</v>
      </c>
      <c r="U359" s="11">
        <v>0.58462027743739886</v>
      </c>
      <c r="V359" s="10">
        <v>750000</v>
      </c>
      <c r="W359" s="10">
        <v>1282884</v>
      </c>
    </row>
    <row r="360" spans="1:23" x14ac:dyDescent="0.25">
      <c r="A360" s="9" t="s">
        <v>1196</v>
      </c>
      <c r="B360" s="9" t="s">
        <v>1312</v>
      </c>
      <c r="C360" s="9" t="s">
        <v>1325</v>
      </c>
      <c r="D360" s="9">
        <v>27</v>
      </c>
      <c r="E360" s="9" t="s">
        <v>787</v>
      </c>
      <c r="F360" s="9" t="s">
        <v>1326</v>
      </c>
      <c r="G360" s="9" t="s">
        <v>1327</v>
      </c>
      <c r="H360" s="10">
        <v>0</v>
      </c>
      <c r="I360" s="10">
        <v>0</v>
      </c>
      <c r="J360" s="10">
        <v>0</v>
      </c>
      <c r="K360" s="10">
        <v>0</v>
      </c>
      <c r="L360" s="10">
        <v>5100000</v>
      </c>
      <c r="M360" s="10">
        <v>7084684</v>
      </c>
      <c r="N360" s="10">
        <v>5100000</v>
      </c>
      <c r="O360" s="10">
        <v>7850394</v>
      </c>
      <c r="P360" s="10">
        <v>9000000</v>
      </c>
      <c r="Q360" s="10">
        <v>5558922</v>
      </c>
      <c r="R360" s="10">
        <v>0</v>
      </c>
      <c r="S360" s="10">
        <v>0</v>
      </c>
      <c r="T360" s="10">
        <v>-1294000</v>
      </c>
      <c r="U360" s="11">
        <v>0.93685956865424025</v>
      </c>
      <c r="V360" s="10">
        <v>19200000</v>
      </c>
      <c r="W360" s="10">
        <v>20494000</v>
      </c>
    </row>
    <row r="361" spans="1:23" x14ac:dyDescent="0.25">
      <c r="A361" s="9" t="s">
        <v>1196</v>
      </c>
      <c r="B361" s="9" t="s">
        <v>1312</v>
      </c>
      <c r="C361" s="9" t="s">
        <v>1328</v>
      </c>
      <c r="D361" s="9">
        <v>30</v>
      </c>
      <c r="E361" s="9" t="s">
        <v>50</v>
      </c>
      <c r="F361" s="9" t="s">
        <v>1329</v>
      </c>
      <c r="G361" s="9" t="s">
        <v>1330</v>
      </c>
      <c r="H361" s="10">
        <v>650000</v>
      </c>
      <c r="I361" s="10">
        <v>76702</v>
      </c>
      <c r="J361" s="10">
        <v>800000</v>
      </c>
      <c r="K361" s="10">
        <v>95040</v>
      </c>
      <c r="L361" s="10">
        <v>225000</v>
      </c>
      <c r="M361" s="10">
        <v>1047898</v>
      </c>
      <c r="N361" s="10">
        <v>800000</v>
      </c>
      <c r="O361" s="10">
        <v>-524852</v>
      </c>
      <c r="P361" s="10">
        <v>300000</v>
      </c>
      <c r="Q361" s="10">
        <v>730062</v>
      </c>
      <c r="R361" s="10">
        <v>775000</v>
      </c>
      <c r="S361" s="10">
        <v>25680</v>
      </c>
      <c r="T361" s="10">
        <v>2099470</v>
      </c>
      <c r="U361" s="11">
        <v>2.4473813020068529</v>
      </c>
      <c r="V361" s="10">
        <v>3550000</v>
      </c>
      <c r="W361" s="10">
        <v>1450530</v>
      </c>
    </row>
    <row r="362" spans="1:23" x14ac:dyDescent="0.25">
      <c r="A362" s="9" t="s">
        <v>1196</v>
      </c>
      <c r="B362" s="9" t="s">
        <v>1312</v>
      </c>
      <c r="C362" s="9" t="s">
        <v>1331</v>
      </c>
      <c r="D362" s="9">
        <v>26</v>
      </c>
      <c r="E362" s="9" t="s">
        <v>577</v>
      </c>
      <c r="F362" s="9" t="s">
        <v>1332</v>
      </c>
      <c r="G362" s="9" t="s">
        <v>1333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2400000</v>
      </c>
      <c r="O362" s="10">
        <v>10030092</v>
      </c>
      <c r="P362" s="10">
        <v>3200000</v>
      </c>
      <c r="Q362" s="10">
        <v>6153478</v>
      </c>
      <c r="R362" s="10">
        <v>9000000</v>
      </c>
      <c r="S362" s="10">
        <v>6065210</v>
      </c>
      <c r="T362" s="10">
        <v>-7648780</v>
      </c>
      <c r="U362" s="11">
        <v>0.65621575654934783</v>
      </c>
      <c r="V362" s="10">
        <v>14600000</v>
      </c>
      <c r="W362" s="10">
        <v>22248780</v>
      </c>
    </row>
    <row r="363" spans="1:23" x14ac:dyDescent="0.25">
      <c r="A363" s="9" t="s">
        <v>1196</v>
      </c>
      <c r="B363" s="9" t="s">
        <v>1312</v>
      </c>
      <c r="C363" s="9" t="s">
        <v>1334</v>
      </c>
      <c r="D363" s="9">
        <v>32</v>
      </c>
      <c r="E363" s="9" t="s">
        <v>1335</v>
      </c>
      <c r="F363" s="9" t="s">
        <v>1336</v>
      </c>
      <c r="G363" s="9" t="s">
        <v>1337</v>
      </c>
      <c r="H363" s="10">
        <v>250000</v>
      </c>
      <c r="I363" s="10">
        <v>2064561</v>
      </c>
      <c r="J363" s="10">
        <v>750000</v>
      </c>
      <c r="K363" s="10">
        <v>576483</v>
      </c>
      <c r="L363" s="10">
        <v>300000</v>
      </c>
      <c r="M363" s="10">
        <v>45417</v>
      </c>
      <c r="N363" s="10">
        <v>275000</v>
      </c>
      <c r="O363" s="10">
        <v>93939</v>
      </c>
      <c r="P363" s="10">
        <v>250000</v>
      </c>
      <c r="Q363" s="10">
        <v>184950</v>
      </c>
      <c r="R363" s="10">
        <v>250000</v>
      </c>
      <c r="S363" s="10">
        <v>200600</v>
      </c>
      <c r="T363" s="10">
        <v>-1090950</v>
      </c>
      <c r="U363" s="11">
        <v>0.65541148786304271</v>
      </c>
      <c r="V363" s="10">
        <v>2075000</v>
      </c>
      <c r="W363" s="10">
        <v>3165950</v>
      </c>
    </row>
    <row r="364" spans="1:23" x14ac:dyDescent="0.25">
      <c r="A364" s="9" t="s">
        <v>1196</v>
      </c>
      <c r="B364" s="9" t="s">
        <v>1312</v>
      </c>
      <c r="C364" s="9" t="s">
        <v>1286</v>
      </c>
      <c r="D364" s="9">
        <v>26</v>
      </c>
      <c r="E364" s="9" t="s">
        <v>1338</v>
      </c>
      <c r="F364" s="9" t="s">
        <v>1339</v>
      </c>
      <c r="G364" s="9" t="s">
        <v>1340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237804.87804878049</v>
      </c>
      <c r="Q364" s="10">
        <v>530460</v>
      </c>
      <c r="R364" s="10">
        <v>262804.87804878049</v>
      </c>
      <c r="S364" s="10">
        <v>223146</v>
      </c>
      <c r="T364" s="10">
        <v>-252996.24390243902</v>
      </c>
      <c r="U364" s="11">
        <v>0.66428578872456034</v>
      </c>
      <c r="V364" s="10">
        <v>500609.75609756098</v>
      </c>
      <c r="W364" s="10">
        <v>753606</v>
      </c>
    </row>
    <row r="365" spans="1:23" x14ac:dyDescent="0.25">
      <c r="A365" s="9" t="s">
        <v>1196</v>
      </c>
      <c r="B365" s="9" t="s">
        <v>1312</v>
      </c>
      <c r="C365" s="9" t="s">
        <v>1341</v>
      </c>
      <c r="D365" s="9">
        <v>26</v>
      </c>
      <c r="E365" s="9" t="s">
        <v>1342</v>
      </c>
      <c r="F365" s="9" t="s">
        <v>1343</v>
      </c>
      <c r="G365" s="9" t="s">
        <v>1344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80000</v>
      </c>
      <c r="O365" s="10">
        <v>3604</v>
      </c>
      <c r="P365" s="10">
        <v>0</v>
      </c>
      <c r="Q365" s="10">
        <v>0</v>
      </c>
      <c r="R365" s="10">
        <v>0</v>
      </c>
      <c r="S365" s="10">
        <v>0</v>
      </c>
      <c r="T365" s="10">
        <v>76396</v>
      </c>
      <c r="U365" s="11">
        <v>22.197558268590456</v>
      </c>
      <c r="V365" s="10">
        <v>80000</v>
      </c>
      <c r="W365" s="10">
        <v>3604</v>
      </c>
    </row>
    <row r="366" spans="1:23" x14ac:dyDescent="0.25">
      <c r="A366" s="9" t="s">
        <v>1196</v>
      </c>
      <c r="B366" s="9" t="s">
        <v>1312</v>
      </c>
      <c r="C366" s="9" t="s">
        <v>1345</v>
      </c>
      <c r="D366" s="9">
        <v>28</v>
      </c>
      <c r="E366" s="9" t="s">
        <v>1346</v>
      </c>
      <c r="F366" s="9" t="s">
        <v>1347</v>
      </c>
      <c r="G366" s="9" t="s">
        <v>1348</v>
      </c>
      <c r="H366" s="10">
        <v>0</v>
      </c>
      <c r="I366" s="10">
        <v>0</v>
      </c>
      <c r="J366" s="10">
        <v>0</v>
      </c>
      <c r="K366" s="10">
        <v>0</v>
      </c>
      <c r="L366" s="10">
        <v>700000</v>
      </c>
      <c r="M366" s="10">
        <v>107040</v>
      </c>
      <c r="N366" s="10">
        <v>750000</v>
      </c>
      <c r="O366" s="10">
        <v>296466</v>
      </c>
      <c r="P366" s="10">
        <v>750000</v>
      </c>
      <c r="Q366" s="10">
        <v>1187819</v>
      </c>
      <c r="R366" s="10">
        <v>775000</v>
      </c>
      <c r="S366" s="10">
        <v>4166364</v>
      </c>
      <c r="T366" s="10">
        <v>-2782689</v>
      </c>
      <c r="U366" s="11">
        <v>0.51670036363547944</v>
      </c>
      <c r="V366" s="10">
        <v>2975000</v>
      </c>
      <c r="W366" s="10">
        <v>5757689</v>
      </c>
    </row>
    <row r="367" spans="1:23" x14ac:dyDescent="0.25">
      <c r="A367" s="9" t="s">
        <v>1196</v>
      </c>
      <c r="B367" s="9" t="s">
        <v>1312</v>
      </c>
      <c r="C367" s="9" t="s">
        <v>1349</v>
      </c>
      <c r="D367" s="9">
        <v>26</v>
      </c>
      <c r="E367" s="9" t="s">
        <v>1245</v>
      </c>
      <c r="F367" s="9" t="s">
        <v>1347</v>
      </c>
      <c r="G367" s="9" t="s">
        <v>1350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678658.53658536589</v>
      </c>
      <c r="O367" s="10">
        <v>3517008</v>
      </c>
      <c r="P367" s="10">
        <v>750000</v>
      </c>
      <c r="Q367" s="10">
        <v>3481148</v>
      </c>
      <c r="R367" s="10">
        <v>775000</v>
      </c>
      <c r="S367" s="10">
        <v>-94699</v>
      </c>
      <c r="T367" s="10">
        <v>-4699798.4634146336</v>
      </c>
      <c r="U367" s="11">
        <v>0.31921087312999358</v>
      </c>
      <c r="V367" s="10">
        <v>2203658.5365853659</v>
      </c>
      <c r="W367" s="10">
        <v>6903457</v>
      </c>
    </row>
    <row r="368" spans="1:23" x14ac:dyDescent="0.25">
      <c r="A368" s="9" t="s">
        <v>1196</v>
      </c>
      <c r="B368" s="9" t="s">
        <v>1312</v>
      </c>
      <c r="C368" s="9" t="s">
        <v>1351</v>
      </c>
      <c r="D368" s="9">
        <v>25</v>
      </c>
      <c r="E368" s="9" t="s">
        <v>262</v>
      </c>
      <c r="F368" s="9" t="s">
        <v>1352</v>
      </c>
      <c r="G368" s="9" t="s">
        <v>1353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10000000</v>
      </c>
      <c r="Q368" s="10">
        <v>6065452</v>
      </c>
      <c r="R368" s="10">
        <v>10000000</v>
      </c>
      <c r="S368" s="10">
        <v>7604165</v>
      </c>
      <c r="T368" s="10">
        <v>6330383</v>
      </c>
      <c r="U368" s="11">
        <v>1.4630987832358433</v>
      </c>
      <c r="V368" s="10">
        <v>20000000</v>
      </c>
      <c r="W368" s="10">
        <v>13669617</v>
      </c>
    </row>
    <row r="369" spans="1:23" x14ac:dyDescent="0.25">
      <c r="A369" s="9" t="s">
        <v>1354</v>
      </c>
      <c r="B369" s="9" t="s">
        <v>1355</v>
      </c>
      <c r="C369" s="9" t="s">
        <v>1356</v>
      </c>
      <c r="D369" s="9">
        <v>29</v>
      </c>
      <c r="E369" s="9" t="s">
        <v>1357</v>
      </c>
      <c r="F369" s="9" t="s">
        <v>1358</v>
      </c>
      <c r="G369" s="9" t="s">
        <v>1359</v>
      </c>
      <c r="H369" s="10">
        <v>0</v>
      </c>
      <c r="I369" s="10">
        <v>0</v>
      </c>
      <c r="J369" s="10">
        <v>0</v>
      </c>
      <c r="K369" s="10">
        <v>0</v>
      </c>
      <c r="L369" s="10">
        <v>85000</v>
      </c>
      <c r="M369" s="10">
        <v>69520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15480</v>
      </c>
      <c r="U369" s="11">
        <v>1.2226697353279632</v>
      </c>
      <c r="V369" s="10">
        <v>85000</v>
      </c>
      <c r="W369" s="10">
        <v>69520</v>
      </c>
    </row>
    <row r="370" spans="1:23" x14ac:dyDescent="0.25">
      <c r="A370" s="9" t="s">
        <v>1354</v>
      </c>
      <c r="B370" s="9" t="s">
        <v>1355</v>
      </c>
      <c r="C370" s="9" t="s">
        <v>1360</v>
      </c>
      <c r="D370" s="9">
        <v>25</v>
      </c>
      <c r="E370" s="9" t="s">
        <v>1361</v>
      </c>
      <c r="F370" s="9" t="s">
        <v>1362</v>
      </c>
      <c r="G370" s="9" t="s">
        <v>1363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169878.04878048779</v>
      </c>
      <c r="Q370" s="10">
        <v>548308</v>
      </c>
      <c r="R370" s="10">
        <v>407012.19512195117</v>
      </c>
      <c r="S370" s="10">
        <v>981274</v>
      </c>
      <c r="T370" s="10">
        <v>-952691.75609756098</v>
      </c>
      <c r="U370" s="11">
        <v>0.37715548686009576</v>
      </c>
      <c r="V370" s="10">
        <v>576890.24390243902</v>
      </c>
      <c r="W370" s="10">
        <v>1529582</v>
      </c>
    </row>
    <row r="371" spans="1:23" x14ac:dyDescent="0.25">
      <c r="A371" s="9" t="s">
        <v>1354</v>
      </c>
      <c r="B371" s="9" t="s">
        <v>1355</v>
      </c>
      <c r="C371" s="9" t="s">
        <v>1364</v>
      </c>
      <c r="D371" s="9">
        <v>30</v>
      </c>
      <c r="E371" s="9" t="s">
        <v>691</v>
      </c>
      <c r="F371" s="9" t="s">
        <v>1365</v>
      </c>
      <c r="G371" s="9" t="s">
        <v>1366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400000</v>
      </c>
      <c r="Q371" s="10">
        <v>112760</v>
      </c>
      <c r="R371" s="10">
        <v>0</v>
      </c>
      <c r="S371" s="10">
        <v>0</v>
      </c>
      <c r="T371" s="10">
        <v>287240</v>
      </c>
      <c r="U371" s="11">
        <v>3.5473572188719404</v>
      </c>
      <c r="V371" s="10">
        <v>400000</v>
      </c>
      <c r="W371" s="10">
        <v>112760</v>
      </c>
    </row>
    <row r="372" spans="1:23" x14ac:dyDescent="0.25">
      <c r="A372" s="9" t="s">
        <v>1354</v>
      </c>
      <c r="B372" s="9" t="s">
        <v>1355</v>
      </c>
      <c r="C372" s="9" t="s">
        <v>1345</v>
      </c>
      <c r="D372" s="9">
        <v>28</v>
      </c>
      <c r="E372" s="9" t="s">
        <v>1367</v>
      </c>
      <c r="F372" s="9" t="s">
        <v>1368</v>
      </c>
      <c r="G372" s="9" t="s">
        <v>1369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117804.87804878049</v>
      </c>
      <c r="O372" s="10">
        <v>71234</v>
      </c>
      <c r="P372" s="10">
        <v>750000</v>
      </c>
      <c r="Q372" s="10">
        <v>461990</v>
      </c>
      <c r="R372" s="10">
        <v>404573.17073170736</v>
      </c>
      <c r="S372" s="10">
        <v>235110</v>
      </c>
      <c r="T372" s="10">
        <v>504044.04878048785</v>
      </c>
      <c r="U372" s="11">
        <v>1.6560220539251</v>
      </c>
      <c r="V372" s="10">
        <v>1272378.0487804879</v>
      </c>
      <c r="W372" s="10">
        <v>768334</v>
      </c>
    </row>
    <row r="373" spans="1:23" x14ac:dyDescent="0.25">
      <c r="A373" s="9" t="s">
        <v>1354</v>
      </c>
      <c r="B373" s="9" t="s">
        <v>1355</v>
      </c>
      <c r="C373" s="9" t="s">
        <v>1370</v>
      </c>
      <c r="D373" s="9">
        <v>26</v>
      </c>
      <c r="E373" s="9" t="s">
        <v>1371</v>
      </c>
      <c r="F373" s="9" t="s">
        <v>1372</v>
      </c>
      <c r="G373" s="9" t="s">
        <v>1373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110000</v>
      </c>
      <c r="O373" s="10">
        <v>714954</v>
      </c>
      <c r="P373" s="10">
        <v>750000</v>
      </c>
      <c r="Q373" s="10">
        <v>391630</v>
      </c>
      <c r="R373" s="10">
        <v>200000</v>
      </c>
      <c r="S373" s="10">
        <v>499608</v>
      </c>
      <c r="T373" s="10">
        <v>-546192</v>
      </c>
      <c r="U373" s="11">
        <v>0.65994600894538136</v>
      </c>
      <c r="V373" s="10">
        <v>1060000</v>
      </c>
      <c r="W373" s="10">
        <v>1606192</v>
      </c>
    </row>
    <row r="374" spans="1:23" x14ac:dyDescent="0.25">
      <c r="A374" s="9" t="s">
        <v>1374</v>
      </c>
      <c r="B374" s="9" t="s">
        <v>1375</v>
      </c>
      <c r="C374" s="9" t="s">
        <v>1376</v>
      </c>
      <c r="D374" s="9">
        <v>28</v>
      </c>
      <c r="E374" s="9" t="s">
        <v>1377</v>
      </c>
      <c r="F374" s="9" t="s">
        <v>871</v>
      </c>
      <c r="G374" s="9" t="s">
        <v>1378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70000</v>
      </c>
      <c r="O374" s="10">
        <v>241670</v>
      </c>
      <c r="P374" s="10">
        <v>70000</v>
      </c>
      <c r="Q374" s="10">
        <v>88960</v>
      </c>
      <c r="R374" s="10">
        <v>0</v>
      </c>
      <c r="S374" s="10">
        <v>0</v>
      </c>
      <c r="T374" s="10">
        <v>-190630</v>
      </c>
      <c r="U374" s="11">
        <v>0.42343405014668967</v>
      </c>
      <c r="V374" s="10">
        <v>140000</v>
      </c>
      <c r="W374" s="10">
        <v>330630</v>
      </c>
    </row>
    <row r="375" spans="1:23" x14ac:dyDescent="0.25">
      <c r="A375" s="9" t="s">
        <v>1374</v>
      </c>
      <c r="B375" s="9" t="s">
        <v>1375</v>
      </c>
      <c r="C375" s="9" t="s">
        <v>1379</v>
      </c>
      <c r="D375" s="9">
        <v>29</v>
      </c>
      <c r="E375" s="9" t="s">
        <v>1380</v>
      </c>
      <c r="F375" s="9" t="s">
        <v>1381</v>
      </c>
      <c r="G375" s="9" t="s">
        <v>1382</v>
      </c>
      <c r="H375" s="10">
        <v>0</v>
      </c>
      <c r="I375" s="10">
        <v>0</v>
      </c>
      <c r="J375" s="10">
        <v>158257.62195121951</v>
      </c>
      <c r="K375" s="10">
        <v>127360</v>
      </c>
      <c r="L375" s="10">
        <v>165853.65853658537</v>
      </c>
      <c r="M375" s="10">
        <v>150935</v>
      </c>
      <c r="N375" s="10">
        <v>193597.56097560975</v>
      </c>
      <c r="O375" s="10">
        <v>613911</v>
      </c>
      <c r="P375" s="10">
        <v>482926.8292682927</v>
      </c>
      <c r="Q375" s="10">
        <v>473843</v>
      </c>
      <c r="R375" s="10">
        <v>485670.73170731706</v>
      </c>
      <c r="S375" s="10">
        <v>648878</v>
      </c>
      <c r="T375" s="10">
        <v>-528620.5975609757</v>
      </c>
      <c r="U375" s="11">
        <v>0.73764776710968893</v>
      </c>
      <c r="V375" s="10">
        <v>1486306.4024390243</v>
      </c>
      <c r="W375" s="10">
        <v>2014927</v>
      </c>
    </row>
    <row r="376" spans="1:23" x14ac:dyDescent="0.25">
      <c r="A376" s="9" t="s">
        <v>1302</v>
      </c>
      <c r="B376" s="9" t="s">
        <v>1383</v>
      </c>
      <c r="C376" s="9" t="s">
        <v>1384</v>
      </c>
      <c r="D376" s="9">
        <v>28</v>
      </c>
      <c r="E376" s="9" t="s">
        <v>304</v>
      </c>
      <c r="F376" s="9" t="s">
        <v>1385</v>
      </c>
      <c r="G376" s="9" t="s">
        <v>1386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900000</v>
      </c>
      <c r="O376" s="10">
        <v>701658</v>
      </c>
      <c r="P376" s="10">
        <v>900000</v>
      </c>
      <c r="Q376" s="10">
        <v>2927262</v>
      </c>
      <c r="R376" s="10">
        <v>2500000</v>
      </c>
      <c r="S376" s="10">
        <v>1522644</v>
      </c>
      <c r="T376" s="10">
        <v>-851564</v>
      </c>
      <c r="U376" s="11">
        <v>0.83469796745221447</v>
      </c>
      <c r="V376" s="10">
        <v>4300000</v>
      </c>
      <c r="W376" s="10">
        <v>5151564</v>
      </c>
    </row>
    <row r="377" spans="1:23" x14ac:dyDescent="0.25">
      <c r="A377" s="9" t="s">
        <v>1302</v>
      </c>
      <c r="B377" s="9" t="s">
        <v>1383</v>
      </c>
      <c r="C377" s="9" t="s">
        <v>1387</v>
      </c>
      <c r="D377" s="9">
        <v>34</v>
      </c>
      <c r="E377" s="9" t="s">
        <v>1388</v>
      </c>
      <c r="F377" s="9" t="s">
        <v>1389</v>
      </c>
      <c r="G377" s="9" t="s">
        <v>1390</v>
      </c>
      <c r="H377" s="10">
        <v>650000</v>
      </c>
      <c r="I377" s="10">
        <v>3083342</v>
      </c>
      <c r="J377" s="10">
        <v>700000</v>
      </c>
      <c r="K377" s="10">
        <v>1670344</v>
      </c>
      <c r="L377" s="10">
        <v>750000</v>
      </c>
      <c r="M377" s="10">
        <v>2338426</v>
      </c>
      <c r="N377" s="10">
        <v>800000</v>
      </c>
      <c r="O377" s="10">
        <v>2593646</v>
      </c>
      <c r="P377" s="10">
        <v>1600000</v>
      </c>
      <c r="Q377" s="10">
        <v>2935400</v>
      </c>
      <c r="R377" s="10">
        <v>1300000</v>
      </c>
      <c r="S377" s="10">
        <v>1114493</v>
      </c>
      <c r="T377" s="10">
        <v>-7935651</v>
      </c>
      <c r="U377" s="11">
        <v>0.42225883578433959</v>
      </c>
      <c r="V377" s="10">
        <v>5800000</v>
      </c>
      <c r="W377" s="10">
        <v>13735651</v>
      </c>
    </row>
    <row r="378" spans="1:23" x14ac:dyDescent="0.25">
      <c r="A378" s="9" t="s">
        <v>1302</v>
      </c>
      <c r="B378" s="9" t="s">
        <v>1383</v>
      </c>
      <c r="C378" s="9" t="s">
        <v>1391</v>
      </c>
      <c r="D378" s="9">
        <v>27</v>
      </c>
      <c r="E378" s="9" t="s">
        <v>335</v>
      </c>
      <c r="F378" s="9" t="s">
        <v>1392</v>
      </c>
      <c r="G378" s="9" t="s">
        <v>1393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775000</v>
      </c>
      <c r="S378" s="10">
        <v>427831</v>
      </c>
      <c r="T378" s="10">
        <v>347169</v>
      </c>
      <c r="U378" s="11">
        <v>1.8114629374682993</v>
      </c>
      <c r="V378" s="10">
        <v>775000</v>
      </c>
      <c r="W378" s="10">
        <v>427831</v>
      </c>
    </row>
    <row r="379" spans="1:23" x14ac:dyDescent="0.25">
      <c r="A379" s="9" t="s">
        <v>1302</v>
      </c>
      <c r="B379" s="9" t="s">
        <v>1383</v>
      </c>
      <c r="C379" s="9" t="s">
        <v>1394</v>
      </c>
      <c r="D379" s="9">
        <v>32</v>
      </c>
      <c r="E379" s="9" t="s">
        <v>864</v>
      </c>
      <c r="F379" s="9" t="s">
        <v>1395</v>
      </c>
      <c r="G379" s="9" t="s">
        <v>1396</v>
      </c>
      <c r="H379" s="10">
        <v>700000</v>
      </c>
      <c r="I379" s="10">
        <v>883917</v>
      </c>
      <c r="J379" s="10">
        <v>700000</v>
      </c>
      <c r="K379" s="10">
        <v>102544</v>
      </c>
      <c r="L379" s="10">
        <v>0</v>
      </c>
      <c r="M379" s="10">
        <v>0</v>
      </c>
      <c r="N379" s="10">
        <v>250000</v>
      </c>
      <c r="O379" s="10">
        <v>183910</v>
      </c>
      <c r="P379" s="10">
        <v>275000</v>
      </c>
      <c r="Q379" s="10">
        <v>478615</v>
      </c>
      <c r="R379" s="10">
        <v>275000</v>
      </c>
      <c r="S379" s="10">
        <v>125743</v>
      </c>
      <c r="T379" s="10">
        <v>425271</v>
      </c>
      <c r="U379" s="11">
        <v>1.2396258809091416</v>
      </c>
      <c r="V379" s="10">
        <v>2200000</v>
      </c>
      <c r="W379" s="10">
        <v>1774729</v>
      </c>
    </row>
    <row r="380" spans="1:23" x14ac:dyDescent="0.25">
      <c r="A380" s="9" t="s">
        <v>1302</v>
      </c>
      <c r="B380" s="9" t="s">
        <v>1383</v>
      </c>
      <c r="C380" s="9" t="s">
        <v>1397</v>
      </c>
      <c r="D380" s="9">
        <v>30</v>
      </c>
      <c r="E380" s="9" t="s">
        <v>517</v>
      </c>
      <c r="F380" s="9" t="s">
        <v>1398</v>
      </c>
      <c r="G380" s="9" t="s">
        <v>1399</v>
      </c>
      <c r="H380" s="10">
        <v>0</v>
      </c>
      <c r="I380" s="10">
        <v>0</v>
      </c>
      <c r="J380" s="10">
        <v>175000</v>
      </c>
      <c r="K380" s="10">
        <v>143293</v>
      </c>
      <c r="L380" s="10">
        <v>200000</v>
      </c>
      <c r="M380" s="10">
        <v>-103926</v>
      </c>
      <c r="N380" s="10">
        <v>275000</v>
      </c>
      <c r="O380" s="10">
        <v>93960</v>
      </c>
      <c r="P380" s="10">
        <v>0</v>
      </c>
      <c r="Q380" s="10">
        <v>0</v>
      </c>
      <c r="R380" s="10">
        <v>0</v>
      </c>
      <c r="S380" s="10">
        <v>0</v>
      </c>
      <c r="T380" s="10">
        <v>516673</v>
      </c>
      <c r="U380" s="11">
        <v>4.8752315734997413</v>
      </c>
      <c r="V380" s="10">
        <v>650000</v>
      </c>
      <c r="W380" s="10">
        <v>133327</v>
      </c>
    </row>
    <row r="381" spans="1:23" x14ac:dyDescent="0.25">
      <c r="A381" s="9" t="s">
        <v>1302</v>
      </c>
      <c r="B381" s="9" t="s">
        <v>1383</v>
      </c>
      <c r="C381" s="9" t="s">
        <v>1400</v>
      </c>
      <c r="D381" s="9">
        <v>28</v>
      </c>
      <c r="E381" s="9" t="s">
        <v>1401</v>
      </c>
      <c r="F381" s="9" t="s">
        <v>1402</v>
      </c>
      <c r="G381" s="9" t="s">
        <v>1403</v>
      </c>
      <c r="H381" s="10">
        <v>0</v>
      </c>
      <c r="I381" s="10">
        <v>0</v>
      </c>
      <c r="J381" s="10">
        <v>0</v>
      </c>
      <c r="K381" s="10">
        <v>0</v>
      </c>
      <c r="L381" s="10">
        <v>125000</v>
      </c>
      <c r="M381" s="10">
        <v>25738</v>
      </c>
      <c r="N381" s="10">
        <v>750000</v>
      </c>
      <c r="O381" s="10">
        <v>0</v>
      </c>
      <c r="P381" s="10">
        <v>775000</v>
      </c>
      <c r="Q381" s="10">
        <v>55970</v>
      </c>
      <c r="R381" s="10">
        <v>250000</v>
      </c>
      <c r="S381" s="10">
        <v>6000</v>
      </c>
      <c r="T381" s="10">
        <v>1812292</v>
      </c>
      <c r="U381" s="11">
        <v>21.662790167373558</v>
      </c>
      <c r="V381" s="10">
        <v>1900000</v>
      </c>
      <c r="W381" s="10">
        <v>87708</v>
      </c>
    </row>
    <row r="382" spans="1:23" x14ac:dyDescent="0.25">
      <c r="A382" s="9" t="s">
        <v>1302</v>
      </c>
      <c r="B382" s="9" t="s">
        <v>1383</v>
      </c>
      <c r="C382" s="9" t="s">
        <v>1404</v>
      </c>
      <c r="D382" s="9">
        <v>34</v>
      </c>
      <c r="E382" s="9" t="s">
        <v>513</v>
      </c>
      <c r="F382" s="9" t="s">
        <v>1405</v>
      </c>
      <c r="G382" s="9" t="s">
        <v>1406</v>
      </c>
      <c r="H382" s="10">
        <v>3000000</v>
      </c>
      <c r="I382" s="10">
        <v>3722025</v>
      </c>
      <c r="J382" s="10">
        <v>2500000</v>
      </c>
      <c r="K382" s="10">
        <v>2945571</v>
      </c>
      <c r="L382" s="10">
        <v>2500000</v>
      </c>
      <c r="M382" s="10">
        <v>3796066</v>
      </c>
      <c r="N382" s="10">
        <v>2000000</v>
      </c>
      <c r="O382" s="10">
        <v>3410445</v>
      </c>
      <c r="P382" s="10">
        <v>3600000</v>
      </c>
      <c r="Q382" s="10">
        <v>5928210</v>
      </c>
      <c r="R382" s="10">
        <v>2750000</v>
      </c>
      <c r="S382" s="10">
        <v>7006397</v>
      </c>
      <c r="T382" s="10">
        <v>-10458714</v>
      </c>
      <c r="U382" s="11">
        <v>0.60987632603339348</v>
      </c>
      <c r="V382" s="10">
        <v>16350000</v>
      </c>
      <c r="W382" s="10">
        <v>26808714</v>
      </c>
    </row>
    <row r="383" spans="1:23" x14ac:dyDescent="0.25">
      <c r="A383" s="9" t="s">
        <v>1302</v>
      </c>
      <c r="B383" s="9" t="s">
        <v>1383</v>
      </c>
      <c r="C383" s="9" t="s">
        <v>1407</v>
      </c>
      <c r="D383" s="9">
        <v>26</v>
      </c>
      <c r="E383" s="9" t="s">
        <v>85</v>
      </c>
      <c r="F383" s="9" t="s">
        <v>1408</v>
      </c>
      <c r="G383" s="9" t="s">
        <v>1409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717987.80487804872</v>
      </c>
      <c r="O383" s="10">
        <v>1293455</v>
      </c>
      <c r="P383" s="10">
        <v>750000</v>
      </c>
      <c r="Q383" s="10">
        <v>1316602</v>
      </c>
      <c r="R383" s="10">
        <v>1400000</v>
      </c>
      <c r="S383" s="10">
        <v>3409616</v>
      </c>
      <c r="T383" s="10">
        <v>-3151685.1951219514</v>
      </c>
      <c r="U383" s="11">
        <v>0.47643581385202294</v>
      </c>
      <c r="V383" s="10">
        <v>2867987.8048780486</v>
      </c>
      <c r="W383" s="10">
        <v>6019673</v>
      </c>
    </row>
    <row r="384" spans="1:23" x14ac:dyDescent="0.25">
      <c r="A384" s="9" t="s">
        <v>1302</v>
      </c>
      <c r="B384" s="9" t="s">
        <v>1383</v>
      </c>
      <c r="C384" s="9" t="s">
        <v>1410</v>
      </c>
      <c r="D384" s="9">
        <v>29</v>
      </c>
      <c r="E384" s="9" t="s">
        <v>1342</v>
      </c>
      <c r="F384" s="9" t="s">
        <v>1411</v>
      </c>
      <c r="G384" s="9" t="s">
        <v>1412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80000</v>
      </c>
      <c r="O384" s="10">
        <v>187200</v>
      </c>
      <c r="P384" s="10">
        <v>90000</v>
      </c>
      <c r="Q384" s="10">
        <v>183920</v>
      </c>
      <c r="R384" s="10">
        <v>150000</v>
      </c>
      <c r="S384" s="10">
        <v>114740</v>
      </c>
      <c r="T384" s="10">
        <v>-165860</v>
      </c>
      <c r="U384" s="11">
        <v>0.6586259416292759</v>
      </c>
      <c r="V384" s="10">
        <v>320000</v>
      </c>
      <c r="W384" s="10">
        <v>485860</v>
      </c>
    </row>
    <row r="385" spans="1:23" x14ac:dyDescent="0.25">
      <c r="A385" s="9" t="s">
        <v>1302</v>
      </c>
      <c r="B385" s="9" t="s">
        <v>1383</v>
      </c>
      <c r="C385" s="9" t="s">
        <v>1413</v>
      </c>
      <c r="D385" s="9">
        <v>31</v>
      </c>
      <c r="E385" s="9" t="s">
        <v>1414</v>
      </c>
      <c r="F385" s="9" t="s">
        <v>1411</v>
      </c>
      <c r="G385" s="9" t="s">
        <v>1415</v>
      </c>
      <c r="H385" s="10">
        <v>650000</v>
      </c>
      <c r="I385" s="10">
        <v>2022769</v>
      </c>
      <c r="J385" s="10">
        <v>825000</v>
      </c>
      <c r="K385" s="10">
        <v>1821209</v>
      </c>
      <c r="L385" s="10">
        <v>850000</v>
      </c>
      <c r="M385" s="10">
        <v>1490972</v>
      </c>
      <c r="N385" s="10">
        <v>1750000</v>
      </c>
      <c r="O385" s="10">
        <v>1098939</v>
      </c>
      <c r="P385" s="10">
        <v>2250000</v>
      </c>
      <c r="Q385" s="10">
        <v>308923</v>
      </c>
      <c r="R385" s="10">
        <v>3000000</v>
      </c>
      <c r="S385" s="10">
        <v>0</v>
      </c>
      <c r="T385" s="10">
        <v>2582188</v>
      </c>
      <c r="U385" s="11">
        <v>1.3829541740152329</v>
      </c>
      <c r="V385" s="10">
        <v>9325000</v>
      </c>
      <c r="W385" s="10">
        <v>6742812</v>
      </c>
    </row>
    <row r="386" spans="1:23" x14ac:dyDescent="0.25">
      <c r="A386" s="9" t="s">
        <v>1302</v>
      </c>
      <c r="B386" s="9" t="s">
        <v>1383</v>
      </c>
      <c r="C386" s="9" t="s">
        <v>1416</v>
      </c>
      <c r="D386" s="9">
        <v>28</v>
      </c>
      <c r="E386" s="9" t="s">
        <v>1223</v>
      </c>
      <c r="F386" s="9" t="s">
        <v>1417</v>
      </c>
      <c r="G386" s="9" t="s">
        <v>1418</v>
      </c>
      <c r="H386" s="10">
        <v>0</v>
      </c>
      <c r="I386" s="10">
        <v>0</v>
      </c>
      <c r="J386" s="10">
        <v>0</v>
      </c>
      <c r="K386" s="10">
        <v>0</v>
      </c>
      <c r="L386" s="10">
        <v>700000</v>
      </c>
      <c r="M386" s="10">
        <v>3173707</v>
      </c>
      <c r="N386" s="10">
        <v>750000</v>
      </c>
      <c r="O386" s="10">
        <v>5079223</v>
      </c>
      <c r="P386" s="10">
        <v>3000000</v>
      </c>
      <c r="Q386" s="10">
        <v>4958664</v>
      </c>
      <c r="R386" s="10">
        <v>3000000</v>
      </c>
      <c r="S386" s="10">
        <v>1925536</v>
      </c>
      <c r="T386" s="10">
        <v>-7687130</v>
      </c>
      <c r="U386" s="11">
        <v>0.49216727345276151</v>
      </c>
      <c r="V386" s="10">
        <v>7450000</v>
      </c>
      <c r="W386" s="10">
        <v>15137130</v>
      </c>
    </row>
    <row r="387" spans="1:23" x14ac:dyDescent="0.25">
      <c r="A387" s="9" t="s">
        <v>1302</v>
      </c>
      <c r="B387" s="9" t="s">
        <v>1419</v>
      </c>
      <c r="C387" s="9" t="s">
        <v>1420</v>
      </c>
      <c r="D387" s="9">
        <v>27</v>
      </c>
      <c r="E387" s="9" t="s">
        <v>90</v>
      </c>
      <c r="F387" s="9" t="s">
        <v>1421</v>
      </c>
      <c r="G387" s="9" t="s">
        <v>1422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70000</v>
      </c>
      <c r="O387" s="10">
        <v>155760</v>
      </c>
      <c r="P387" s="10">
        <v>115000</v>
      </c>
      <c r="Q387" s="10">
        <v>302608</v>
      </c>
      <c r="R387" s="10">
        <v>0</v>
      </c>
      <c r="S387" s="10">
        <v>0</v>
      </c>
      <c r="T387" s="10">
        <v>-273368</v>
      </c>
      <c r="U387" s="11">
        <v>0.40360583635855907</v>
      </c>
      <c r="V387" s="10">
        <v>185000</v>
      </c>
      <c r="W387" s="10">
        <v>458368</v>
      </c>
    </row>
    <row r="388" spans="1:23" x14ac:dyDescent="0.25">
      <c r="A388" s="9" t="s">
        <v>1302</v>
      </c>
      <c r="B388" s="9" t="s">
        <v>1419</v>
      </c>
      <c r="C388" s="9" t="s">
        <v>1423</v>
      </c>
      <c r="D388" s="9">
        <v>29</v>
      </c>
      <c r="E388" s="9" t="s">
        <v>1424</v>
      </c>
      <c r="F388" s="9" t="s">
        <v>1425</v>
      </c>
      <c r="G388" s="9" t="s">
        <v>1426</v>
      </c>
      <c r="H388" s="10">
        <v>70000</v>
      </c>
      <c r="I388" s="10">
        <v>244142</v>
      </c>
      <c r="J388" s="10">
        <v>100000</v>
      </c>
      <c r="K388" s="10">
        <v>315600</v>
      </c>
      <c r="L388" s="10">
        <v>175000</v>
      </c>
      <c r="M388" s="10">
        <v>180440</v>
      </c>
      <c r="N388" s="10">
        <v>175000</v>
      </c>
      <c r="O388" s="10">
        <v>345592</v>
      </c>
      <c r="P388" s="10">
        <v>300000</v>
      </c>
      <c r="Q388" s="10">
        <v>251837</v>
      </c>
      <c r="R388" s="10">
        <v>0</v>
      </c>
      <c r="S388" s="10">
        <v>0</v>
      </c>
      <c r="T388" s="10">
        <v>-517611</v>
      </c>
      <c r="U388" s="11">
        <v>0.61303323612021732</v>
      </c>
      <c r="V388" s="10">
        <v>820000</v>
      </c>
      <c r="W388" s="10">
        <v>1337611</v>
      </c>
    </row>
    <row r="389" spans="1:23" x14ac:dyDescent="0.25">
      <c r="A389" s="9" t="s">
        <v>1302</v>
      </c>
      <c r="B389" s="9" t="s">
        <v>1427</v>
      </c>
      <c r="C389" s="9" t="s">
        <v>1428</v>
      </c>
      <c r="D389" s="9">
        <v>35</v>
      </c>
      <c r="E389" s="9" t="s">
        <v>38</v>
      </c>
      <c r="F389" s="9" t="s">
        <v>1429</v>
      </c>
      <c r="G389" s="9" t="s">
        <v>1430</v>
      </c>
      <c r="H389" s="10">
        <v>7000000</v>
      </c>
      <c r="I389" s="10">
        <v>10122453</v>
      </c>
      <c r="J389" s="10">
        <v>7500000</v>
      </c>
      <c r="K389" s="10">
        <v>8413308</v>
      </c>
      <c r="L389" s="10">
        <v>5000000</v>
      </c>
      <c r="M389" s="10">
        <v>7592240</v>
      </c>
      <c r="N389" s="10">
        <v>5000000</v>
      </c>
      <c r="O389" s="10">
        <v>5911410</v>
      </c>
      <c r="P389" s="10">
        <v>8000000</v>
      </c>
      <c r="Q389" s="10">
        <v>10709695</v>
      </c>
      <c r="R389" s="10">
        <v>12300000</v>
      </c>
      <c r="S389" s="10">
        <v>4954960</v>
      </c>
      <c r="T389" s="10">
        <v>-2904066</v>
      </c>
      <c r="U389" s="11">
        <v>0.93912330240361486</v>
      </c>
      <c r="V389" s="10">
        <v>44800000</v>
      </c>
      <c r="W389" s="10">
        <v>47704066</v>
      </c>
    </row>
    <row r="390" spans="1:23" x14ac:dyDescent="0.25">
      <c r="A390" s="9" t="s">
        <v>1302</v>
      </c>
      <c r="B390" s="9" t="s">
        <v>1427</v>
      </c>
      <c r="C390" s="9" t="s">
        <v>1431</v>
      </c>
      <c r="D390" s="9">
        <v>27</v>
      </c>
      <c r="E390" s="9" t="s">
        <v>1259</v>
      </c>
      <c r="F390" s="9" t="s">
        <v>1432</v>
      </c>
      <c r="G390" s="9" t="s">
        <v>1433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353658.53658536583</v>
      </c>
      <c r="Q390" s="10">
        <v>83440</v>
      </c>
      <c r="R390" s="10">
        <v>442073.17073170736</v>
      </c>
      <c r="S390" s="10">
        <v>1244138</v>
      </c>
      <c r="T390" s="10">
        <v>-531846.29268292687</v>
      </c>
      <c r="U390" s="11">
        <v>0.59938603028754101</v>
      </c>
      <c r="V390" s="10">
        <v>795731.70731707313</v>
      </c>
      <c r="W390" s="10">
        <v>1327578</v>
      </c>
    </row>
    <row r="391" spans="1:23" x14ac:dyDescent="0.25">
      <c r="A391" s="9" t="s">
        <v>1302</v>
      </c>
      <c r="B391" s="9" t="s">
        <v>1427</v>
      </c>
      <c r="C391" s="9" t="s">
        <v>1434</v>
      </c>
      <c r="D391" s="9">
        <v>27</v>
      </c>
      <c r="E391" s="9" t="s">
        <v>966</v>
      </c>
      <c r="F391" s="9" t="s">
        <v>1435</v>
      </c>
      <c r="G391" s="9" t="s">
        <v>1436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2000000</v>
      </c>
      <c r="O391" s="10">
        <v>2356989</v>
      </c>
      <c r="P391" s="10">
        <v>1800000</v>
      </c>
      <c r="Q391" s="10">
        <v>8697520</v>
      </c>
      <c r="R391" s="10">
        <v>3550000</v>
      </c>
      <c r="S391" s="10">
        <v>1834648</v>
      </c>
      <c r="T391" s="10">
        <v>-5539157</v>
      </c>
      <c r="U391" s="11">
        <v>0.57024675857389273</v>
      </c>
      <c r="V391" s="10">
        <v>7350000</v>
      </c>
      <c r="W391" s="10">
        <v>12889157</v>
      </c>
    </row>
    <row r="392" spans="1:23" x14ac:dyDescent="0.25">
      <c r="A392" s="9" t="s">
        <v>1302</v>
      </c>
      <c r="B392" s="9" t="s">
        <v>1427</v>
      </c>
      <c r="C392" s="9" t="s">
        <v>1437</v>
      </c>
      <c r="D392" s="9">
        <v>32</v>
      </c>
      <c r="E392" s="9" t="s">
        <v>1438</v>
      </c>
      <c r="F392" s="9" t="s">
        <v>1439</v>
      </c>
      <c r="G392" s="9" t="s">
        <v>1440</v>
      </c>
      <c r="H392" s="10">
        <v>6000000</v>
      </c>
      <c r="I392" s="10">
        <v>8170284</v>
      </c>
      <c r="J392" s="10">
        <v>10000000</v>
      </c>
      <c r="K392" s="10">
        <v>2162440</v>
      </c>
      <c r="L392" s="10">
        <v>10000000</v>
      </c>
      <c r="M392" s="10">
        <v>1167584</v>
      </c>
      <c r="N392" s="10">
        <v>10000000</v>
      </c>
      <c r="O392" s="10">
        <v>6312468</v>
      </c>
      <c r="P392" s="10">
        <v>10000000</v>
      </c>
      <c r="Q392" s="10">
        <v>9587981</v>
      </c>
      <c r="R392" s="10">
        <v>10000000</v>
      </c>
      <c r="S392" s="10">
        <v>4580909</v>
      </c>
      <c r="T392" s="10">
        <v>24018334</v>
      </c>
      <c r="U392" s="11">
        <v>1.7510032154047259</v>
      </c>
      <c r="V392" s="10">
        <v>56000000</v>
      </c>
      <c r="W392" s="10">
        <v>31981666</v>
      </c>
    </row>
    <row r="393" spans="1:23" x14ac:dyDescent="0.25">
      <c r="A393" s="9" t="s">
        <v>1302</v>
      </c>
      <c r="B393" s="9" t="s">
        <v>1427</v>
      </c>
      <c r="C393" s="9" t="s">
        <v>1441</v>
      </c>
      <c r="D393" s="9">
        <v>34</v>
      </c>
      <c r="E393" s="9" t="s">
        <v>1442</v>
      </c>
      <c r="F393" s="9" t="s">
        <v>1443</v>
      </c>
      <c r="G393" s="9" t="s">
        <v>1444</v>
      </c>
      <c r="H393" s="10">
        <v>9500000</v>
      </c>
      <c r="I393" s="10">
        <v>11607574</v>
      </c>
      <c r="J393" s="10">
        <v>9500000</v>
      </c>
      <c r="K393" s="10">
        <v>8148975</v>
      </c>
      <c r="L393" s="10">
        <v>9500000</v>
      </c>
      <c r="M393" s="10">
        <v>6831979</v>
      </c>
      <c r="N393" s="10">
        <v>7500000</v>
      </c>
      <c r="O393" s="10">
        <v>15900599</v>
      </c>
      <c r="P393" s="10">
        <v>6500000</v>
      </c>
      <c r="Q393" s="10">
        <v>8505178</v>
      </c>
      <c r="R393" s="10">
        <v>6500000</v>
      </c>
      <c r="S393" s="10">
        <v>7895457</v>
      </c>
      <c r="T393" s="10">
        <v>-9889762</v>
      </c>
      <c r="U393" s="11">
        <v>0.83206313518468622</v>
      </c>
      <c r="V393" s="10">
        <v>49000000</v>
      </c>
      <c r="W393" s="10">
        <v>58889762</v>
      </c>
    </row>
    <row r="394" spans="1:23" x14ac:dyDescent="0.25">
      <c r="A394" s="9" t="s">
        <v>1445</v>
      </c>
      <c r="B394" s="9" t="s">
        <v>1446</v>
      </c>
      <c r="C394" s="9" t="s">
        <v>1447</v>
      </c>
      <c r="D394" s="9">
        <v>30</v>
      </c>
      <c r="E394" s="9" t="s">
        <v>1448</v>
      </c>
      <c r="F394" s="9" t="s">
        <v>1449</v>
      </c>
      <c r="G394" s="9" t="s">
        <v>1450</v>
      </c>
      <c r="H394" s="10">
        <v>1000000</v>
      </c>
      <c r="I394" s="10">
        <v>80076</v>
      </c>
      <c r="J394" s="10">
        <v>1000000</v>
      </c>
      <c r="K394" s="10">
        <v>-1064579</v>
      </c>
      <c r="L394" s="10">
        <v>1000000</v>
      </c>
      <c r="M394" s="10">
        <v>-835429</v>
      </c>
      <c r="N394" s="10">
        <v>1000000</v>
      </c>
      <c r="O394" s="10">
        <v>-246675</v>
      </c>
      <c r="P394" s="10">
        <v>1100000</v>
      </c>
      <c r="Q394" s="10">
        <v>-601355</v>
      </c>
      <c r="R394" s="10">
        <v>1100000</v>
      </c>
      <c r="S394" s="10">
        <v>-2641217</v>
      </c>
      <c r="T394" s="10">
        <v>11509179</v>
      </c>
      <c r="U394" s="11">
        <v>-1.1677888426817027</v>
      </c>
      <c r="V394" s="10">
        <v>6200000</v>
      </c>
      <c r="W394" s="10">
        <v>-5309179</v>
      </c>
    </row>
    <row r="395" spans="1:23" x14ac:dyDescent="0.25">
      <c r="A395" s="9" t="s">
        <v>1445</v>
      </c>
      <c r="B395" s="9" t="s">
        <v>1446</v>
      </c>
      <c r="C395" s="9" t="s">
        <v>1451</v>
      </c>
      <c r="D395" s="9">
        <v>28</v>
      </c>
      <c r="E395" s="9" t="s">
        <v>1452</v>
      </c>
      <c r="F395" s="9" t="s">
        <v>1453</v>
      </c>
      <c r="G395" s="9" t="s">
        <v>1454</v>
      </c>
      <c r="H395" s="10">
        <v>0</v>
      </c>
      <c r="I395" s="10">
        <v>0</v>
      </c>
      <c r="J395" s="10">
        <v>0</v>
      </c>
      <c r="K395" s="10">
        <v>0</v>
      </c>
      <c r="L395" s="10">
        <v>700000</v>
      </c>
      <c r="M395" s="10">
        <v>-749417</v>
      </c>
      <c r="N395" s="10">
        <v>950000</v>
      </c>
      <c r="O395" s="10">
        <v>-1943250</v>
      </c>
      <c r="P395" s="10">
        <v>925000</v>
      </c>
      <c r="Q395" s="10">
        <v>-729740</v>
      </c>
      <c r="R395" s="10">
        <v>775000</v>
      </c>
      <c r="S395" s="10">
        <v>-950698</v>
      </c>
      <c r="T395" s="10">
        <v>7723105</v>
      </c>
      <c r="U395" s="11">
        <v>-0.76604609310775751</v>
      </c>
      <c r="V395" s="10">
        <v>3350000</v>
      </c>
      <c r="W395" s="10">
        <v>-4373105</v>
      </c>
    </row>
    <row r="396" spans="1:23" x14ac:dyDescent="0.25">
      <c r="A396" s="9" t="s">
        <v>1455</v>
      </c>
      <c r="B396" s="9" t="s">
        <v>1455</v>
      </c>
      <c r="C396" s="9" t="s">
        <v>1456</v>
      </c>
      <c r="D396" s="9">
        <v>32</v>
      </c>
      <c r="E396" s="9" t="s">
        <v>787</v>
      </c>
      <c r="F396" s="9" t="s">
        <v>1457</v>
      </c>
      <c r="G396" s="9" t="s">
        <v>1458</v>
      </c>
      <c r="H396" s="10">
        <v>1950000</v>
      </c>
      <c r="I396" s="10">
        <v>0</v>
      </c>
      <c r="J396" s="10">
        <v>378963.41463414638</v>
      </c>
      <c r="K396" s="10">
        <v>143040</v>
      </c>
      <c r="L396" s="10">
        <v>304878.04878048785</v>
      </c>
      <c r="M396" s="10">
        <v>93440</v>
      </c>
      <c r="N396" s="10">
        <v>330182.92682926834</v>
      </c>
      <c r="O396" s="10">
        <v>134280</v>
      </c>
      <c r="P396" s="10">
        <v>354878.04878048785</v>
      </c>
      <c r="Q396" s="10">
        <v>424580</v>
      </c>
      <c r="R396" s="10">
        <v>355182.92682926834</v>
      </c>
      <c r="S396" s="10">
        <v>318236</v>
      </c>
      <c r="T396" s="10">
        <v>2560509.3658536584</v>
      </c>
      <c r="U396" s="11">
        <v>3.2993575345137272</v>
      </c>
      <c r="V396" s="10">
        <v>3674085.3658536584</v>
      </c>
      <c r="W396" s="10">
        <v>1113576</v>
      </c>
    </row>
    <row r="397" spans="1:23" x14ac:dyDescent="0.25">
      <c r="A397" s="9" t="s">
        <v>1160</v>
      </c>
      <c r="B397" s="9" t="s">
        <v>1459</v>
      </c>
      <c r="C397" s="9" t="s">
        <v>1460</v>
      </c>
      <c r="D397" s="9">
        <v>29</v>
      </c>
      <c r="E397" s="9" t="s">
        <v>1461</v>
      </c>
      <c r="F397" s="9" t="s">
        <v>1462</v>
      </c>
      <c r="G397" s="9" t="s">
        <v>1463</v>
      </c>
      <c r="H397" s="10">
        <v>0</v>
      </c>
      <c r="I397" s="10">
        <v>0</v>
      </c>
      <c r="J397" s="10">
        <v>0</v>
      </c>
      <c r="K397" s="10">
        <v>0</v>
      </c>
      <c r="L397" s="10">
        <v>1000000</v>
      </c>
      <c r="M397" s="10">
        <v>1554209</v>
      </c>
      <c r="N397" s="10">
        <v>1000000</v>
      </c>
      <c r="O397" s="10">
        <v>1469701</v>
      </c>
      <c r="P397" s="10">
        <v>1000000</v>
      </c>
      <c r="Q397" s="10">
        <v>4206179</v>
      </c>
      <c r="R397" s="10">
        <v>3333334</v>
      </c>
      <c r="S397" s="10">
        <v>1909532</v>
      </c>
      <c r="T397" s="10">
        <v>-2806287</v>
      </c>
      <c r="U397" s="11">
        <v>0.6929536793702934</v>
      </c>
      <c r="V397" s="10">
        <v>6333334</v>
      </c>
      <c r="W397" s="10">
        <v>9139621</v>
      </c>
    </row>
    <row r="398" spans="1:23" x14ac:dyDescent="0.25">
      <c r="A398" s="9" t="s">
        <v>1160</v>
      </c>
      <c r="B398" s="9" t="s">
        <v>1459</v>
      </c>
      <c r="C398" s="9" t="s">
        <v>1464</v>
      </c>
      <c r="D398" s="9">
        <v>24</v>
      </c>
      <c r="E398" s="9" t="s">
        <v>577</v>
      </c>
      <c r="F398" s="9" t="s">
        <v>1465</v>
      </c>
      <c r="G398" s="9" t="s">
        <v>1466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1400000</v>
      </c>
      <c r="S398" s="10">
        <v>1834917</v>
      </c>
      <c r="T398" s="10">
        <v>-434917</v>
      </c>
      <c r="U398" s="11">
        <v>0.7629772899809637</v>
      </c>
      <c r="V398" s="10">
        <v>1400000</v>
      </c>
      <c r="W398" s="10">
        <v>1834917</v>
      </c>
    </row>
    <row r="399" spans="1:23" x14ac:dyDescent="0.25">
      <c r="A399" s="9" t="s">
        <v>1467</v>
      </c>
      <c r="B399" s="9" t="s">
        <v>1468</v>
      </c>
      <c r="C399" s="9" t="s">
        <v>1469</v>
      </c>
      <c r="D399" s="9">
        <v>24</v>
      </c>
      <c r="E399" s="9" t="s">
        <v>389</v>
      </c>
      <c r="F399" s="9" t="s">
        <v>1470</v>
      </c>
      <c r="G399" s="9" t="s">
        <v>1471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100000</v>
      </c>
      <c r="S399" s="10">
        <v>325666</v>
      </c>
      <c r="T399" s="10">
        <v>-225666</v>
      </c>
      <c r="U399" s="11">
        <v>0.30706306461221006</v>
      </c>
      <c r="V399" s="10">
        <v>100000</v>
      </c>
      <c r="W399" s="10">
        <v>325666</v>
      </c>
    </row>
    <row r="400" spans="1:23" x14ac:dyDescent="0.25">
      <c r="A400" s="9" t="s">
        <v>1467</v>
      </c>
      <c r="B400" s="9" t="s">
        <v>1468</v>
      </c>
      <c r="C400" s="9" t="s">
        <v>1472</v>
      </c>
      <c r="D400" s="9">
        <v>32</v>
      </c>
      <c r="E400" s="9" t="s">
        <v>342</v>
      </c>
      <c r="F400" s="9" t="s">
        <v>1473</v>
      </c>
      <c r="G400" s="9" t="s">
        <v>1474</v>
      </c>
      <c r="H400" s="10">
        <v>4250000</v>
      </c>
      <c r="I400" s="10">
        <v>8680654</v>
      </c>
      <c r="J400" s="10">
        <v>4500000</v>
      </c>
      <c r="K400" s="10">
        <v>8264393</v>
      </c>
      <c r="L400" s="10">
        <v>4750000</v>
      </c>
      <c r="M400" s="10">
        <v>4443436</v>
      </c>
      <c r="N400" s="10">
        <v>4750000</v>
      </c>
      <c r="O400" s="10">
        <v>1105009</v>
      </c>
      <c r="P400" s="10">
        <v>7750000</v>
      </c>
      <c r="Q400" s="10">
        <v>0</v>
      </c>
      <c r="R400" s="10">
        <v>9000000</v>
      </c>
      <c r="S400" s="10">
        <v>3085418</v>
      </c>
      <c r="T400" s="10">
        <v>9421090</v>
      </c>
      <c r="U400" s="11">
        <v>1.3683147561799935</v>
      </c>
      <c r="V400" s="10">
        <v>35000000</v>
      </c>
      <c r="W400" s="10">
        <v>25578910</v>
      </c>
    </row>
    <row r="401" spans="1:23" x14ac:dyDescent="0.25">
      <c r="A401" s="9" t="s">
        <v>1302</v>
      </c>
      <c r="B401" s="9" t="s">
        <v>1475</v>
      </c>
      <c r="C401" s="9" t="s">
        <v>1476</v>
      </c>
      <c r="D401" s="9">
        <v>30</v>
      </c>
      <c r="E401" s="9" t="s">
        <v>1477</v>
      </c>
      <c r="F401" s="9" t="s">
        <v>227</v>
      </c>
      <c r="G401" s="9" t="s">
        <v>1478</v>
      </c>
      <c r="H401" s="10">
        <v>720000</v>
      </c>
      <c r="I401" s="10">
        <v>682643</v>
      </c>
      <c r="J401" s="10">
        <v>70000</v>
      </c>
      <c r="K401" s="10">
        <v>583505</v>
      </c>
      <c r="L401" s="10">
        <v>250000</v>
      </c>
      <c r="M401" s="10">
        <v>268952</v>
      </c>
      <c r="N401" s="10">
        <v>250000</v>
      </c>
      <c r="O401" s="10">
        <v>-36959</v>
      </c>
      <c r="P401" s="10">
        <v>250000</v>
      </c>
      <c r="Q401" s="10">
        <v>364440</v>
      </c>
      <c r="R401" s="10">
        <v>0</v>
      </c>
      <c r="S401" s="10">
        <v>0</v>
      </c>
      <c r="T401" s="10">
        <v>-322581</v>
      </c>
      <c r="U401" s="11">
        <v>0.82680967968641361</v>
      </c>
      <c r="V401" s="10">
        <v>1540000</v>
      </c>
      <c r="W401" s="10">
        <v>1862581</v>
      </c>
    </row>
    <row r="402" spans="1:23" x14ac:dyDescent="0.25">
      <c r="A402" s="9" t="s">
        <v>1302</v>
      </c>
      <c r="B402" s="9" t="s">
        <v>1475</v>
      </c>
      <c r="C402" s="9" t="s">
        <v>1479</v>
      </c>
      <c r="D402" s="9">
        <v>26</v>
      </c>
      <c r="E402" s="9" t="s">
        <v>1480</v>
      </c>
      <c r="F402" s="9" t="s">
        <v>227</v>
      </c>
      <c r="G402" s="9" t="s">
        <v>1481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750000</v>
      </c>
      <c r="O402" s="10">
        <v>-1714640</v>
      </c>
      <c r="P402" s="10">
        <v>750000</v>
      </c>
      <c r="Q402" s="10">
        <v>-1276871</v>
      </c>
      <c r="R402" s="10">
        <v>800000</v>
      </c>
      <c r="S402" s="10">
        <v>-924051</v>
      </c>
      <c r="T402" s="10">
        <v>6215562</v>
      </c>
      <c r="U402" s="11">
        <v>-0.58739971426834769</v>
      </c>
      <c r="V402" s="10">
        <v>2300000</v>
      </c>
      <c r="W402" s="10">
        <v>-3915562</v>
      </c>
    </row>
    <row r="403" spans="1:23" x14ac:dyDescent="0.25">
      <c r="A403" s="9" t="s">
        <v>1302</v>
      </c>
      <c r="B403" s="9" t="s">
        <v>1475</v>
      </c>
      <c r="C403" s="9" t="s">
        <v>1482</v>
      </c>
      <c r="D403" s="9">
        <v>35</v>
      </c>
      <c r="E403" s="9" t="s">
        <v>1483</v>
      </c>
      <c r="F403" s="9" t="s">
        <v>1484</v>
      </c>
      <c r="G403" s="9" t="s">
        <v>1485</v>
      </c>
      <c r="H403" s="10">
        <v>5500000</v>
      </c>
      <c r="I403" s="10">
        <v>6413029</v>
      </c>
      <c r="J403" s="10">
        <v>5500000</v>
      </c>
      <c r="K403" s="10">
        <v>5960639</v>
      </c>
      <c r="L403" s="10">
        <v>9000000</v>
      </c>
      <c r="M403" s="10">
        <v>4499535</v>
      </c>
      <c r="N403" s="10">
        <v>9000000</v>
      </c>
      <c r="O403" s="10">
        <v>9698942</v>
      </c>
      <c r="P403" s="10">
        <v>6000000</v>
      </c>
      <c r="Q403" s="10">
        <v>8514179</v>
      </c>
      <c r="R403" s="10">
        <v>8000000</v>
      </c>
      <c r="S403" s="10">
        <v>1444984</v>
      </c>
      <c r="T403" s="10">
        <v>6468692</v>
      </c>
      <c r="U403" s="11">
        <v>1.1770725537667581</v>
      </c>
      <c r="V403" s="10">
        <v>43000000</v>
      </c>
      <c r="W403" s="10">
        <v>36531308</v>
      </c>
    </row>
    <row r="404" spans="1:23" x14ac:dyDescent="0.25">
      <c r="A404" s="9" t="s">
        <v>1302</v>
      </c>
      <c r="B404" s="9" t="s">
        <v>1475</v>
      </c>
      <c r="C404" s="9" t="s">
        <v>1486</v>
      </c>
      <c r="D404" s="9">
        <v>30</v>
      </c>
      <c r="E404" s="9" t="s">
        <v>1170</v>
      </c>
      <c r="F404" s="9" t="s">
        <v>1487</v>
      </c>
      <c r="G404" s="9" t="s">
        <v>1488</v>
      </c>
      <c r="H404" s="10">
        <v>2325000</v>
      </c>
      <c r="I404" s="10">
        <v>3637291</v>
      </c>
      <c r="J404" s="10">
        <v>2325000</v>
      </c>
      <c r="K404" s="10">
        <v>4487226</v>
      </c>
      <c r="L404" s="10">
        <v>1200000</v>
      </c>
      <c r="M404" s="10">
        <v>1098504</v>
      </c>
      <c r="N404" s="10">
        <v>2200000</v>
      </c>
      <c r="O404" s="10">
        <v>1484514</v>
      </c>
      <c r="P404" s="10">
        <v>1250000</v>
      </c>
      <c r="Q404" s="10">
        <v>1593038</v>
      </c>
      <c r="R404" s="10">
        <v>1100000</v>
      </c>
      <c r="S404" s="10">
        <v>1550399</v>
      </c>
      <c r="T404" s="10">
        <v>-3450972</v>
      </c>
      <c r="U404" s="11">
        <v>0.7508498320551078</v>
      </c>
      <c r="V404" s="10">
        <v>10400000</v>
      </c>
      <c r="W404" s="10">
        <v>13850972</v>
      </c>
    </row>
    <row r="405" spans="1:23" x14ac:dyDescent="0.25">
      <c r="A405" s="9" t="s">
        <v>1302</v>
      </c>
      <c r="B405" s="9" t="s">
        <v>1475</v>
      </c>
      <c r="C405" s="9" t="s">
        <v>1489</v>
      </c>
      <c r="D405" s="9">
        <v>25</v>
      </c>
      <c r="E405" s="9" t="s">
        <v>1490</v>
      </c>
      <c r="F405" s="9" t="s">
        <v>682</v>
      </c>
      <c r="G405" s="9" t="s">
        <v>1491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157621.95121951221</v>
      </c>
      <c r="S405" s="10">
        <v>1078429</v>
      </c>
      <c r="T405" s="10">
        <v>-920807.04878048785</v>
      </c>
      <c r="U405" s="11">
        <v>0.14615885813485377</v>
      </c>
      <c r="V405" s="10">
        <v>157621.95121951221</v>
      </c>
      <c r="W405" s="10">
        <v>1078429</v>
      </c>
    </row>
    <row r="406" spans="1:23" x14ac:dyDescent="0.25">
      <c r="A406" s="9" t="s">
        <v>1302</v>
      </c>
      <c r="B406" s="9" t="s">
        <v>1475</v>
      </c>
      <c r="C406" s="9" t="s">
        <v>1492</v>
      </c>
      <c r="D406" s="9">
        <v>24</v>
      </c>
      <c r="E406" s="9" t="s">
        <v>1493</v>
      </c>
      <c r="F406" s="9" t="s">
        <v>1494</v>
      </c>
      <c r="G406" s="9" t="s">
        <v>1495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100000</v>
      </c>
      <c r="S406" s="10">
        <v>191720</v>
      </c>
      <c r="T406" s="10">
        <v>-91720</v>
      </c>
      <c r="U406" s="11">
        <v>0.52159399123722094</v>
      </c>
      <c r="V406" s="10">
        <v>100000</v>
      </c>
      <c r="W406" s="10">
        <v>191720</v>
      </c>
    </row>
    <row r="407" spans="1:23" x14ac:dyDescent="0.25">
      <c r="A407" s="9" t="s">
        <v>1302</v>
      </c>
      <c r="B407" s="9" t="s">
        <v>1475</v>
      </c>
      <c r="C407" s="9" t="s">
        <v>1496</v>
      </c>
      <c r="D407" s="9">
        <v>33</v>
      </c>
      <c r="E407" s="9" t="s">
        <v>1497</v>
      </c>
      <c r="F407" s="9" t="s">
        <v>1498</v>
      </c>
      <c r="G407" s="9" t="s">
        <v>1499</v>
      </c>
      <c r="H407" s="10">
        <v>5000000</v>
      </c>
      <c r="I407" s="10">
        <v>4355334</v>
      </c>
      <c r="J407" s="10">
        <v>6250000</v>
      </c>
      <c r="K407" s="10">
        <v>4966642</v>
      </c>
      <c r="L407" s="10">
        <v>4800000</v>
      </c>
      <c r="M407" s="10">
        <v>1771104</v>
      </c>
      <c r="N407" s="10">
        <v>6250000</v>
      </c>
      <c r="O407" s="10">
        <v>1753067</v>
      </c>
      <c r="P407" s="10">
        <v>5200000</v>
      </c>
      <c r="Q407" s="10">
        <v>4699430</v>
      </c>
      <c r="R407" s="10">
        <v>5300000</v>
      </c>
      <c r="S407" s="10">
        <v>1953827</v>
      </c>
      <c r="T407" s="10">
        <v>13300596</v>
      </c>
      <c r="U407" s="11">
        <v>1.6821026940105452</v>
      </c>
      <c r="V407" s="10">
        <v>32800000</v>
      </c>
      <c r="W407" s="10">
        <v>19499404</v>
      </c>
    </row>
    <row r="408" spans="1:23" x14ac:dyDescent="0.25">
      <c r="A408" s="9" t="s">
        <v>1302</v>
      </c>
      <c r="B408" s="9" t="s">
        <v>1475</v>
      </c>
      <c r="C408" s="9" t="s">
        <v>1500</v>
      </c>
      <c r="D408" s="9">
        <v>29</v>
      </c>
      <c r="E408" s="9" t="s">
        <v>541</v>
      </c>
      <c r="F408" s="9" t="s">
        <v>227</v>
      </c>
      <c r="G408" s="9" t="s">
        <v>1501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733414.63414634136</v>
      </c>
      <c r="O408" s="10">
        <v>291190</v>
      </c>
      <c r="P408" s="10">
        <v>733658.53658536577</v>
      </c>
      <c r="Q408" s="10">
        <v>364936</v>
      </c>
      <c r="R408" s="10">
        <v>775000</v>
      </c>
      <c r="S408" s="10">
        <v>1159509</v>
      </c>
      <c r="T408" s="10">
        <v>426438.17073170701</v>
      </c>
      <c r="U408" s="11">
        <v>1.2348699880381833</v>
      </c>
      <c r="V408" s="10">
        <v>2242073.170731707</v>
      </c>
      <c r="W408" s="10">
        <v>1815635</v>
      </c>
    </row>
    <row r="409" spans="1:23" x14ac:dyDescent="0.25">
      <c r="A409" s="9" t="s">
        <v>1502</v>
      </c>
      <c r="B409" s="9" t="s">
        <v>1503</v>
      </c>
      <c r="C409" s="9" t="s">
        <v>1504</v>
      </c>
      <c r="D409" s="9">
        <v>28</v>
      </c>
      <c r="E409" s="9" t="s">
        <v>1505</v>
      </c>
      <c r="F409" s="9" t="s">
        <v>1506</v>
      </c>
      <c r="G409" s="9" t="s">
        <v>1507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2750000</v>
      </c>
      <c r="O409" s="10">
        <v>2730814</v>
      </c>
      <c r="P409" s="10">
        <v>3750000</v>
      </c>
      <c r="Q409" s="10">
        <v>2788447</v>
      </c>
      <c r="R409" s="10">
        <v>1600000</v>
      </c>
      <c r="S409" s="10">
        <v>5262317</v>
      </c>
      <c r="T409" s="10">
        <v>-2681578</v>
      </c>
      <c r="U409" s="11">
        <v>0.75128149144772682</v>
      </c>
      <c r="V409" s="10">
        <v>8100000</v>
      </c>
      <c r="W409" s="10">
        <v>10781578</v>
      </c>
    </row>
    <row r="410" spans="1:23" x14ac:dyDescent="0.25">
      <c r="A410" s="9" t="s">
        <v>1354</v>
      </c>
      <c r="B410" s="9" t="s">
        <v>1508</v>
      </c>
      <c r="C410" s="9" t="s">
        <v>1509</v>
      </c>
      <c r="D410" s="9">
        <v>28</v>
      </c>
      <c r="E410" s="9" t="s">
        <v>513</v>
      </c>
      <c r="F410" s="9" t="s">
        <v>1510</v>
      </c>
      <c r="G410" s="9" t="s">
        <v>1511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100000</v>
      </c>
      <c r="O410" s="10">
        <v>326600</v>
      </c>
      <c r="P410" s="10">
        <v>0</v>
      </c>
      <c r="Q410" s="10">
        <v>0</v>
      </c>
      <c r="R410" s="10">
        <v>0</v>
      </c>
      <c r="S410" s="10">
        <v>0</v>
      </c>
      <c r="T410" s="10">
        <v>-226600</v>
      </c>
      <c r="U410" s="11">
        <v>0.30618493570116351</v>
      </c>
      <c r="V410" s="10">
        <v>100000</v>
      </c>
      <c r="W410" s="10">
        <v>326600</v>
      </c>
    </row>
    <row r="411" spans="1:23" x14ac:dyDescent="0.25">
      <c r="A411" s="9" t="s">
        <v>1354</v>
      </c>
      <c r="B411" s="9" t="s">
        <v>1508</v>
      </c>
      <c r="C411" s="9" t="s">
        <v>1512</v>
      </c>
      <c r="D411" s="9">
        <v>32</v>
      </c>
      <c r="E411" s="9" t="s">
        <v>1338</v>
      </c>
      <c r="F411" s="9" t="s">
        <v>1513</v>
      </c>
      <c r="G411" s="9" t="s">
        <v>1514</v>
      </c>
      <c r="H411" s="10">
        <v>1500000</v>
      </c>
      <c r="I411" s="10">
        <v>6246443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-4746443</v>
      </c>
      <c r="U411" s="11">
        <v>0.24013666657968383</v>
      </c>
      <c r="V411" s="10">
        <v>1500000</v>
      </c>
      <c r="W411" s="10">
        <v>6246443</v>
      </c>
    </row>
    <row r="412" spans="1:23" x14ac:dyDescent="0.25">
      <c r="A412" s="9" t="s">
        <v>1354</v>
      </c>
      <c r="B412" s="9" t="s">
        <v>1508</v>
      </c>
      <c r="C412" s="9" t="s">
        <v>1515</v>
      </c>
      <c r="D412" s="9">
        <v>33</v>
      </c>
      <c r="E412" s="9" t="s">
        <v>1516</v>
      </c>
      <c r="F412" s="9" t="s">
        <v>1517</v>
      </c>
      <c r="G412" s="9" t="s">
        <v>1518</v>
      </c>
      <c r="H412" s="10">
        <v>650000</v>
      </c>
      <c r="I412" s="10">
        <v>1479256</v>
      </c>
      <c r="J412" s="10">
        <v>1050000</v>
      </c>
      <c r="K412" s="10">
        <v>240303</v>
      </c>
      <c r="L412" s="10">
        <v>750000</v>
      </c>
      <c r="M412" s="10">
        <v>66056</v>
      </c>
      <c r="N412" s="10">
        <v>1500000</v>
      </c>
      <c r="O412" s="10">
        <v>180978</v>
      </c>
      <c r="P412" s="10">
        <v>825000</v>
      </c>
      <c r="Q412" s="10">
        <v>2260403</v>
      </c>
      <c r="R412" s="10">
        <v>1500000</v>
      </c>
      <c r="S412" s="10">
        <v>497632</v>
      </c>
      <c r="T412" s="10">
        <v>1550372</v>
      </c>
      <c r="U412" s="11">
        <v>1.3281468932580511</v>
      </c>
      <c r="V412" s="10">
        <v>6275000</v>
      </c>
      <c r="W412" s="10">
        <v>4724628</v>
      </c>
    </row>
    <row r="413" spans="1:23" x14ac:dyDescent="0.25">
      <c r="A413" s="9" t="s">
        <v>1354</v>
      </c>
      <c r="B413" s="9" t="s">
        <v>1508</v>
      </c>
      <c r="C413" s="9" t="s">
        <v>1519</v>
      </c>
      <c r="D413" s="9">
        <v>24</v>
      </c>
      <c r="E413" s="9" t="s">
        <v>1520</v>
      </c>
      <c r="F413" s="9" t="s">
        <v>1521</v>
      </c>
      <c r="G413" s="9" t="s">
        <v>1522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2500000</v>
      </c>
      <c r="Q413" s="10">
        <v>3737615</v>
      </c>
      <c r="R413" s="10">
        <v>4100000</v>
      </c>
      <c r="S413" s="10">
        <v>287624</v>
      </c>
      <c r="T413" s="10">
        <v>2574761</v>
      </c>
      <c r="U413" s="11">
        <v>1.639654191962266</v>
      </c>
      <c r="V413" s="10">
        <v>6600000</v>
      </c>
      <c r="W413" s="10">
        <v>4025239</v>
      </c>
    </row>
    <row r="414" spans="1:23" x14ac:dyDescent="0.25">
      <c r="A414" s="9" t="s">
        <v>1354</v>
      </c>
      <c r="B414" s="9" t="s">
        <v>1508</v>
      </c>
      <c r="C414" s="9" t="s">
        <v>1523</v>
      </c>
      <c r="D414" s="9">
        <v>30</v>
      </c>
      <c r="E414" s="9" t="s">
        <v>1219</v>
      </c>
      <c r="F414" s="9" t="s">
        <v>1524</v>
      </c>
      <c r="G414" s="9" t="s">
        <v>1525</v>
      </c>
      <c r="H414" s="10">
        <v>84146.341463414632</v>
      </c>
      <c r="I414" s="10">
        <v>268426</v>
      </c>
      <c r="J414" s="10">
        <v>86585.365853658528</v>
      </c>
      <c r="K414" s="10">
        <v>3969110</v>
      </c>
      <c r="L414" s="10">
        <v>189024.39024390245</v>
      </c>
      <c r="M414" s="10">
        <v>5133138</v>
      </c>
      <c r="N414" s="10">
        <v>2500000</v>
      </c>
      <c r="O414" s="10">
        <v>1361469</v>
      </c>
      <c r="P414" s="10">
        <v>3500000</v>
      </c>
      <c r="Q414" s="10">
        <v>88504</v>
      </c>
      <c r="R414" s="10">
        <v>4500000</v>
      </c>
      <c r="S414" s="10">
        <v>485718</v>
      </c>
      <c r="T414" s="10">
        <v>-446608.9024390243</v>
      </c>
      <c r="U414" s="11">
        <v>0.96049933798890941</v>
      </c>
      <c r="V414" s="10">
        <v>10859756.097560976</v>
      </c>
      <c r="W414" s="10">
        <v>11306365</v>
      </c>
    </row>
    <row r="415" spans="1:23" x14ac:dyDescent="0.25">
      <c r="A415" s="9" t="s">
        <v>1354</v>
      </c>
      <c r="B415" s="9" t="s">
        <v>1508</v>
      </c>
      <c r="C415" s="9" t="s">
        <v>1451</v>
      </c>
      <c r="D415" s="9">
        <v>28</v>
      </c>
      <c r="E415" s="9" t="s">
        <v>1526</v>
      </c>
      <c r="F415" s="9" t="s">
        <v>275</v>
      </c>
      <c r="G415" s="9" t="s">
        <v>1527</v>
      </c>
      <c r="H415" s="10">
        <v>0</v>
      </c>
      <c r="I415" s="10">
        <v>0</v>
      </c>
      <c r="J415" s="10">
        <v>850000</v>
      </c>
      <c r="K415" s="10">
        <v>2668241</v>
      </c>
      <c r="L415" s="10">
        <v>1050000</v>
      </c>
      <c r="M415" s="10">
        <v>840576</v>
      </c>
      <c r="N415" s="10">
        <v>1550000</v>
      </c>
      <c r="O415" s="10">
        <v>892795</v>
      </c>
      <c r="P415" s="10">
        <v>750000</v>
      </c>
      <c r="Q415" s="10">
        <v>53088</v>
      </c>
      <c r="R415" s="10">
        <v>775000</v>
      </c>
      <c r="S415" s="10">
        <v>936622</v>
      </c>
      <c r="T415" s="10">
        <v>-416322</v>
      </c>
      <c r="U415" s="11">
        <v>0.92277923670669271</v>
      </c>
      <c r="V415" s="10">
        <v>4975000</v>
      </c>
      <c r="W415" s="10">
        <v>5391322</v>
      </c>
    </row>
    <row r="416" spans="1:23" x14ac:dyDescent="0.25">
      <c r="A416" s="9" t="s">
        <v>1354</v>
      </c>
      <c r="B416" s="9" t="s">
        <v>1508</v>
      </c>
      <c r="C416" s="9" t="s">
        <v>1528</v>
      </c>
      <c r="D416" s="9">
        <v>32</v>
      </c>
      <c r="E416" s="9" t="s">
        <v>118</v>
      </c>
      <c r="F416" s="9" t="s">
        <v>1529</v>
      </c>
      <c r="G416" s="9" t="s">
        <v>1530</v>
      </c>
      <c r="H416" s="10">
        <v>3000000</v>
      </c>
      <c r="I416" s="10">
        <v>5594026</v>
      </c>
      <c r="J416" s="10">
        <v>4000000</v>
      </c>
      <c r="K416" s="10">
        <v>5300867</v>
      </c>
      <c r="L416" s="10">
        <v>2750000</v>
      </c>
      <c r="M416" s="10">
        <v>3996274</v>
      </c>
      <c r="N416" s="10">
        <v>5000000</v>
      </c>
      <c r="O416" s="10">
        <v>578087</v>
      </c>
      <c r="P416" s="10">
        <v>6500000</v>
      </c>
      <c r="Q416" s="10">
        <v>522111</v>
      </c>
      <c r="R416" s="10">
        <v>8000000</v>
      </c>
      <c r="S416" s="10">
        <v>765848</v>
      </c>
      <c r="T416" s="10">
        <v>12492787</v>
      </c>
      <c r="U416" s="11">
        <v>1.7455169902059489</v>
      </c>
      <c r="V416" s="10">
        <v>29250000</v>
      </c>
      <c r="W416" s="10">
        <v>16757213</v>
      </c>
    </row>
    <row r="417" spans="1:23" x14ac:dyDescent="0.25">
      <c r="A417" s="9" t="s">
        <v>1354</v>
      </c>
      <c r="B417" s="9" t="s">
        <v>1508</v>
      </c>
      <c r="C417" s="9" t="s">
        <v>1531</v>
      </c>
      <c r="D417" s="9">
        <v>28</v>
      </c>
      <c r="E417" s="9" t="s">
        <v>1532</v>
      </c>
      <c r="F417" s="9" t="s">
        <v>1533</v>
      </c>
      <c r="G417" s="9" t="s">
        <v>1534</v>
      </c>
      <c r="H417" s="10">
        <v>0</v>
      </c>
      <c r="I417" s="10">
        <v>0</v>
      </c>
      <c r="J417" s="10">
        <v>0</v>
      </c>
      <c r="K417" s="10">
        <v>0</v>
      </c>
      <c r="L417" s="10">
        <v>2200000</v>
      </c>
      <c r="M417" s="10">
        <v>1288818</v>
      </c>
      <c r="N417" s="10">
        <v>2650000</v>
      </c>
      <c r="O417" s="10">
        <v>1268419</v>
      </c>
      <c r="P417" s="10">
        <v>3600000</v>
      </c>
      <c r="Q417" s="10">
        <v>11445974</v>
      </c>
      <c r="R417" s="10">
        <v>3700000</v>
      </c>
      <c r="S417" s="10">
        <v>3653566</v>
      </c>
      <c r="T417" s="10">
        <v>-5506777</v>
      </c>
      <c r="U417" s="11">
        <v>0.68812105402928292</v>
      </c>
      <c r="V417" s="10">
        <v>12150000</v>
      </c>
      <c r="W417" s="10">
        <v>17656777</v>
      </c>
    </row>
    <row r="418" spans="1:23" x14ac:dyDescent="0.25">
      <c r="A418" s="9" t="s">
        <v>1354</v>
      </c>
      <c r="B418" s="9" t="s">
        <v>1508</v>
      </c>
      <c r="C418" s="9" t="s">
        <v>1535</v>
      </c>
      <c r="D418" s="9">
        <v>34</v>
      </c>
      <c r="E418" s="9" t="s">
        <v>464</v>
      </c>
      <c r="F418" s="9" t="s">
        <v>148</v>
      </c>
      <c r="G418" s="9" t="s">
        <v>1536</v>
      </c>
      <c r="H418" s="10">
        <v>650000</v>
      </c>
      <c r="I418" s="10">
        <v>962698</v>
      </c>
      <c r="J418" s="10">
        <v>700000</v>
      </c>
      <c r="K418" s="10">
        <v>2833076</v>
      </c>
      <c r="L418" s="10">
        <v>1250000</v>
      </c>
      <c r="M418" s="10">
        <v>545847</v>
      </c>
      <c r="N418" s="10">
        <v>1500000</v>
      </c>
      <c r="O418" s="10">
        <v>1620568</v>
      </c>
      <c r="P418" s="10">
        <v>1750000</v>
      </c>
      <c r="Q418" s="10">
        <v>697936</v>
      </c>
      <c r="R418" s="10">
        <v>0</v>
      </c>
      <c r="S418" s="10">
        <v>0</v>
      </c>
      <c r="T418" s="10">
        <v>-810125</v>
      </c>
      <c r="U418" s="11">
        <v>0.87836189260712072</v>
      </c>
      <c r="V418" s="10">
        <v>5850000</v>
      </c>
      <c r="W418" s="10">
        <v>6660125</v>
      </c>
    </row>
    <row r="419" spans="1:23" x14ac:dyDescent="0.25">
      <c r="A419" s="9" t="s">
        <v>1354</v>
      </c>
      <c r="B419" s="9" t="s">
        <v>1508</v>
      </c>
      <c r="C419" s="9" t="s">
        <v>1537</v>
      </c>
      <c r="D419" s="9">
        <v>28</v>
      </c>
      <c r="E419" s="9" t="s">
        <v>1538</v>
      </c>
      <c r="F419" s="9" t="s">
        <v>1539</v>
      </c>
      <c r="G419" s="9" t="s">
        <v>1540</v>
      </c>
      <c r="H419" s="10">
        <v>0</v>
      </c>
      <c r="I419" s="10">
        <v>0</v>
      </c>
      <c r="J419" s="10">
        <v>342637.19512195123</v>
      </c>
      <c r="K419" s="10">
        <v>1797384</v>
      </c>
      <c r="L419" s="10">
        <v>800000</v>
      </c>
      <c r="M419" s="10">
        <v>2591849</v>
      </c>
      <c r="N419" s="10">
        <v>1675000</v>
      </c>
      <c r="O419" s="10">
        <v>1369333</v>
      </c>
      <c r="P419" s="10">
        <v>2675000</v>
      </c>
      <c r="Q419" s="10">
        <v>8427790</v>
      </c>
      <c r="R419" s="10">
        <v>5600000</v>
      </c>
      <c r="S419" s="10">
        <v>5155985</v>
      </c>
      <c r="T419" s="10">
        <v>-8249703.8048780486</v>
      </c>
      <c r="U419" s="11">
        <v>0.57348989944505435</v>
      </c>
      <c r="V419" s="10">
        <v>11092637.195121951</v>
      </c>
      <c r="W419" s="10">
        <v>19342341</v>
      </c>
    </row>
    <row r="420" spans="1:23" x14ac:dyDescent="0.25">
      <c r="A420" s="9" t="s">
        <v>1354</v>
      </c>
      <c r="B420" s="9" t="s">
        <v>1508</v>
      </c>
      <c r="C420" s="9" t="s">
        <v>1541</v>
      </c>
      <c r="D420" s="9">
        <v>24</v>
      </c>
      <c r="E420" s="9" t="s">
        <v>1019</v>
      </c>
      <c r="F420" s="9" t="s">
        <v>1542</v>
      </c>
      <c r="G420" s="9" t="s">
        <v>1543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775000</v>
      </c>
      <c r="S420" s="10">
        <v>3301948</v>
      </c>
      <c r="T420" s="10">
        <v>-2526948</v>
      </c>
      <c r="U420" s="11">
        <v>0.23470993486269318</v>
      </c>
      <c r="V420" s="10">
        <v>775000</v>
      </c>
      <c r="W420" s="10">
        <v>3301948</v>
      </c>
    </row>
    <row r="421" spans="1:23" x14ac:dyDescent="0.25">
      <c r="A421" s="9" t="s">
        <v>1354</v>
      </c>
      <c r="B421" s="9" t="s">
        <v>1508</v>
      </c>
      <c r="C421" s="9" t="s">
        <v>1544</v>
      </c>
      <c r="D421" s="9">
        <v>28</v>
      </c>
      <c r="E421" s="9" t="s">
        <v>1545</v>
      </c>
      <c r="F421" s="9" t="s">
        <v>1546</v>
      </c>
      <c r="G421" s="9" t="s">
        <v>1547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100000</v>
      </c>
      <c r="O421" s="10">
        <v>396600</v>
      </c>
      <c r="P421" s="10">
        <v>250000</v>
      </c>
      <c r="Q421" s="10">
        <v>719435</v>
      </c>
      <c r="R421" s="10">
        <v>300000</v>
      </c>
      <c r="S421" s="10">
        <v>740822</v>
      </c>
      <c r="T421" s="10">
        <v>-1206857</v>
      </c>
      <c r="U421" s="11">
        <v>0.35005388137050941</v>
      </c>
      <c r="V421" s="10">
        <v>650000</v>
      </c>
      <c r="W421" s="10">
        <v>1856857</v>
      </c>
    </row>
    <row r="422" spans="1:23" x14ac:dyDescent="0.25">
      <c r="A422" s="9" t="s">
        <v>1354</v>
      </c>
      <c r="B422" s="9" t="s">
        <v>1508</v>
      </c>
      <c r="C422" s="9" t="s">
        <v>1548</v>
      </c>
      <c r="D422" s="9">
        <v>31</v>
      </c>
      <c r="E422" s="9" t="s">
        <v>1338</v>
      </c>
      <c r="F422" s="9" t="s">
        <v>1549</v>
      </c>
      <c r="G422" s="9" t="s">
        <v>1550</v>
      </c>
      <c r="H422" s="10">
        <v>900000</v>
      </c>
      <c r="I422" s="10">
        <v>3163255</v>
      </c>
      <c r="J422" s="10">
        <v>1950000</v>
      </c>
      <c r="K422" s="10">
        <v>2148902</v>
      </c>
      <c r="L422" s="10">
        <v>1400000</v>
      </c>
      <c r="M422" s="10">
        <v>1369414</v>
      </c>
      <c r="N422" s="10">
        <v>2200000</v>
      </c>
      <c r="O422" s="10">
        <v>3572339</v>
      </c>
      <c r="P422" s="10">
        <v>3250000</v>
      </c>
      <c r="Q422" s="10">
        <v>3054445</v>
      </c>
      <c r="R422" s="10">
        <v>3000000</v>
      </c>
      <c r="S422" s="10">
        <v>2966144</v>
      </c>
      <c r="T422" s="10">
        <v>-3574499</v>
      </c>
      <c r="U422" s="11">
        <v>0.78036196383065315</v>
      </c>
      <c r="V422" s="10">
        <v>12700000</v>
      </c>
      <c r="W422" s="10">
        <v>16274499</v>
      </c>
    </row>
    <row r="423" spans="1:23" x14ac:dyDescent="0.25">
      <c r="A423" s="9" t="s">
        <v>1354</v>
      </c>
      <c r="B423" s="9" t="s">
        <v>1508</v>
      </c>
      <c r="C423" s="9" t="s">
        <v>1551</v>
      </c>
      <c r="D423" s="9">
        <v>26</v>
      </c>
      <c r="E423" s="9" t="s">
        <v>219</v>
      </c>
      <c r="F423" s="9" t="s">
        <v>1552</v>
      </c>
      <c r="G423" s="9" t="s">
        <v>1553</v>
      </c>
      <c r="H423" s="10">
        <v>0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79806.402439024387</v>
      </c>
      <c r="O423" s="10">
        <v>626852</v>
      </c>
      <c r="P423" s="10">
        <v>158536.58536585368</v>
      </c>
      <c r="Q423" s="10">
        <v>862938</v>
      </c>
      <c r="R423" s="10">
        <v>330487.80487804883</v>
      </c>
      <c r="S423" s="10">
        <v>652423</v>
      </c>
      <c r="T423" s="10">
        <v>-1573382.2073170731</v>
      </c>
      <c r="U423" s="11">
        <v>0.26553418949606172</v>
      </c>
      <c r="V423" s="10">
        <v>568830.79268292687</v>
      </c>
      <c r="W423" s="10">
        <v>2142213</v>
      </c>
    </row>
    <row r="424" spans="1:23" x14ac:dyDescent="0.25">
      <c r="A424" s="9" t="s">
        <v>1354</v>
      </c>
      <c r="B424" s="9" t="s">
        <v>1508</v>
      </c>
      <c r="C424" s="9" t="s">
        <v>1554</v>
      </c>
      <c r="D424" s="9">
        <v>36</v>
      </c>
      <c r="E424" s="9" t="s">
        <v>1555</v>
      </c>
      <c r="F424" s="9" t="s">
        <v>1556</v>
      </c>
      <c r="G424" s="9" t="s">
        <v>1557</v>
      </c>
      <c r="H424" s="10">
        <v>7000000</v>
      </c>
      <c r="I424" s="10">
        <v>63102</v>
      </c>
      <c r="J424" s="10">
        <v>6000000</v>
      </c>
      <c r="K424" s="10">
        <v>1774377</v>
      </c>
      <c r="L424" s="10">
        <v>4000000</v>
      </c>
      <c r="M424" s="10">
        <v>1448531</v>
      </c>
      <c r="N424" s="10">
        <v>5000000</v>
      </c>
      <c r="O424" s="10">
        <v>-423915</v>
      </c>
      <c r="P424" s="10">
        <v>4000000</v>
      </c>
      <c r="Q424" s="10">
        <v>499245</v>
      </c>
      <c r="R424" s="10">
        <v>1000000</v>
      </c>
      <c r="S424" s="10">
        <v>150686</v>
      </c>
      <c r="T424" s="10">
        <v>23487974</v>
      </c>
      <c r="U424" s="11">
        <v>7.6878701923049544</v>
      </c>
      <c r="V424" s="10">
        <v>27000000</v>
      </c>
      <c r="W424" s="10">
        <v>3512026</v>
      </c>
    </row>
    <row r="425" spans="1:23" x14ac:dyDescent="0.25">
      <c r="A425" s="9" t="s">
        <v>1354</v>
      </c>
      <c r="B425" s="9" t="s">
        <v>1508</v>
      </c>
      <c r="C425" s="9" t="s">
        <v>1558</v>
      </c>
      <c r="D425" s="9">
        <v>24</v>
      </c>
      <c r="E425" s="9" t="s">
        <v>207</v>
      </c>
      <c r="F425" s="9" t="s">
        <v>1559</v>
      </c>
      <c r="G425" s="9" t="s">
        <v>1560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401524.39024390245</v>
      </c>
      <c r="S425" s="10">
        <v>-298126</v>
      </c>
      <c r="T425" s="10">
        <v>699650.39024390245</v>
      </c>
      <c r="U425" s="11">
        <v>-1.3468278185864448</v>
      </c>
      <c r="V425" s="10">
        <v>401524.39024390245</v>
      </c>
      <c r="W425" s="10">
        <v>-298126</v>
      </c>
    </row>
    <row r="426" spans="1:23" x14ac:dyDescent="0.25">
      <c r="A426" s="9" t="s">
        <v>1354</v>
      </c>
      <c r="B426" s="9" t="s">
        <v>1508</v>
      </c>
      <c r="C426" s="9" t="s">
        <v>1561</v>
      </c>
      <c r="D426" s="9">
        <v>27</v>
      </c>
      <c r="E426" s="9" t="s">
        <v>1562</v>
      </c>
      <c r="F426" s="9" t="s">
        <v>1563</v>
      </c>
      <c r="G426" s="9" t="s">
        <v>1564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400000</v>
      </c>
      <c r="O426" s="10">
        <v>64960</v>
      </c>
      <c r="P426" s="10">
        <v>0</v>
      </c>
      <c r="Q426" s="10">
        <v>0</v>
      </c>
      <c r="R426" s="10">
        <v>0</v>
      </c>
      <c r="S426" s="10">
        <v>0</v>
      </c>
      <c r="T426" s="10">
        <v>335040</v>
      </c>
      <c r="U426" s="11">
        <v>6.1576354679802954</v>
      </c>
      <c r="V426" s="10">
        <v>400000</v>
      </c>
      <c r="W426" s="10">
        <v>64960</v>
      </c>
    </row>
    <row r="427" spans="1:23" x14ac:dyDescent="0.25">
      <c r="A427" s="9" t="s">
        <v>1354</v>
      </c>
      <c r="B427" s="9" t="s">
        <v>1508</v>
      </c>
      <c r="C427" s="9" t="s">
        <v>1565</v>
      </c>
      <c r="D427" s="9">
        <v>30</v>
      </c>
      <c r="E427" s="9" t="s">
        <v>1566</v>
      </c>
      <c r="F427" s="9" t="s">
        <v>1567</v>
      </c>
      <c r="G427" s="9" t="s">
        <v>1568</v>
      </c>
      <c r="H427" s="10">
        <v>0</v>
      </c>
      <c r="I427" s="10">
        <v>0</v>
      </c>
      <c r="J427" s="10">
        <v>874125</v>
      </c>
      <c r="K427" s="10">
        <v>6276612</v>
      </c>
      <c r="L427" s="10">
        <v>3000000</v>
      </c>
      <c r="M427" s="10">
        <v>3545555</v>
      </c>
      <c r="N427" s="10">
        <v>5000000</v>
      </c>
      <c r="O427" s="10">
        <v>3232358</v>
      </c>
      <c r="P427" s="10">
        <v>5250000</v>
      </c>
      <c r="Q427" s="10">
        <v>-208982</v>
      </c>
      <c r="R427" s="10">
        <v>6000000</v>
      </c>
      <c r="S427" s="10">
        <v>2247363</v>
      </c>
      <c r="T427" s="10">
        <v>5031219</v>
      </c>
      <c r="U427" s="11">
        <v>1.3333499194919785</v>
      </c>
      <c r="V427" s="10">
        <v>20124125</v>
      </c>
      <c r="W427" s="10">
        <v>15092906</v>
      </c>
    </row>
    <row r="428" spans="1:23" x14ac:dyDescent="0.25">
      <c r="A428" s="9" t="s">
        <v>1354</v>
      </c>
      <c r="B428" s="9" t="s">
        <v>1508</v>
      </c>
      <c r="C428" s="9" t="s">
        <v>265</v>
      </c>
      <c r="D428" s="9">
        <v>29</v>
      </c>
      <c r="E428" s="9" t="s">
        <v>977</v>
      </c>
      <c r="F428" s="9" t="s">
        <v>1569</v>
      </c>
      <c r="G428" s="9" t="s">
        <v>1570</v>
      </c>
      <c r="H428" s="10">
        <v>3150000</v>
      </c>
      <c r="I428" s="10">
        <v>5132700</v>
      </c>
      <c r="J428" s="10">
        <v>3150000</v>
      </c>
      <c r="K428" s="10">
        <v>2973741</v>
      </c>
      <c r="L428" s="10">
        <v>8000000</v>
      </c>
      <c r="M428" s="10">
        <v>3556373</v>
      </c>
      <c r="N428" s="10">
        <v>8000000</v>
      </c>
      <c r="O428" s="10">
        <v>4628288</v>
      </c>
      <c r="P428" s="10">
        <v>5200000</v>
      </c>
      <c r="Q428" s="10">
        <v>9460034</v>
      </c>
      <c r="R428" s="10">
        <v>8000000</v>
      </c>
      <c r="S428" s="10">
        <v>11066814</v>
      </c>
      <c r="T428" s="10">
        <v>-1317950</v>
      </c>
      <c r="U428" s="11">
        <v>0.96420360177576425</v>
      </c>
      <c r="V428" s="10">
        <v>35500000</v>
      </c>
      <c r="W428" s="10">
        <v>36817950</v>
      </c>
    </row>
    <row r="429" spans="1:23" x14ac:dyDescent="0.25">
      <c r="A429" s="9" t="s">
        <v>1354</v>
      </c>
      <c r="B429" s="9" t="s">
        <v>1508</v>
      </c>
      <c r="C429" s="9" t="s">
        <v>1571</v>
      </c>
      <c r="D429" s="9">
        <v>32</v>
      </c>
      <c r="E429" s="9" t="s">
        <v>1572</v>
      </c>
      <c r="F429" s="9" t="s">
        <v>1573</v>
      </c>
      <c r="G429" s="9" t="s">
        <v>1574</v>
      </c>
      <c r="H429" s="10">
        <v>1500000</v>
      </c>
      <c r="I429" s="10">
        <v>6742056</v>
      </c>
      <c r="J429" s="10">
        <v>3000000</v>
      </c>
      <c r="K429" s="10">
        <v>4149364</v>
      </c>
      <c r="L429" s="10">
        <v>3250000</v>
      </c>
      <c r="M429" s="10">
        <v>2467474</v>
      </c>
      <c r="N429" s="10">
        <v>2800000</v>
      </c>
      <c r="O429" s="10">
        <v>612761</v>
      </c>
      <c r="P429" s="10">
        <v>4200000</v>
      </c>
      <c r="Q429" s="10">
        <v>1129132</v>
      </c>
      <c r="R429" s="10">
        <v>4400000</v>
      </c>
      <c r="S429" s="10">
        <v>3855339</v>
      </c>
      <c r="T429" s="10">
        <v>193874</v>
      </c>
      <c r="U429" s="11">
        <v>1.0102275116761728</v>
      </c>
      <c r="V429" s="10">
        <v>19150000</v>
      </c>
      <c r="W429" s="10">
        <v>18956126</v>
      </c>
    </row>
    <row r="430" spans="1:23" x14ac:dyDescent="0.25">
      <c r="A430" s="9" t="s">
        <v>1354</v>
      </c>
      <c r="B430" s="9" t="s">
        <v>1508</v>
      </c>
      <c r="C430" s="9" t="s">
        <v>1575</v>
      </c>
      <c r="D430" s="9">
        <v>33</v>
      </c>
      <c r="E430" s="9" t="s">
        <v>1576</v>
      </c>
      <c r="F430" s="9" t="s">
        <v>1577</v>
      </c>
      <c r="G430" s="9" t="s">
        <v>1578</v>
      </c>
      <c r="H430" s="10">
        <v>2800000</v>
      </c>
      <c r="I430" s="10">
        <v>3130310</v>
      </c>
      <c r="J430" s="10">
        <v>3200000</v>
      </c>
      <c r="K430" s="10">
        <v>2615575</v>
      </c>
      <c r="L430" s="10">
        <v>2200000</v>
      </c>
      <c r="M430" s="10">
        <v>785200</v>
      </c>
      <c r="N430" s="10">
        <v>3200000</v>
      </c>
      <c r="O430" s="10">
        <v>284395</v>
      </c>
      <c r="P430" s="10">
        <v>2400000</v>
      </c>
      <c r="Q430" s="10">
        <v>0</v>
      </c>
      <c r="R430" s="10">
        <v>0</v>
      </c>
      <c r="S430" s="10">
        <v>0</v>
      </c>
      <c r="T430" s="10">
        <v>6984520</v>
      </c>
      <c r="U430" s="11">
        <v>2.0248023616825228</v>
      </c>
      <c r="V430" s="10">
        <v>13800000</v>
      </c>
      <c r="W430" s="10">
        <v>6815480</v>
      </c>
    </row>
    <row r="431" spans="1:23" x14ac:dyDescent="0.25">
      <c r="A431" s="9" t="s">
        <v>1354</v>
      </c>
      <c r="B431" s="9" t="s">
        <v>1508</v>
      </c>
      <c r="C431" s="9" t="s">
        <v>1579</v>
      </c>
      <c r="D431" s="9">
        <v>31</v>
      </c>
      <c r="E431" s="9" t="s">
        <v>1342</v>
      </c>
      <c r="F431" s="9" t="s">
        <v>1580</v>
      </c>
      <c r="G431" s="9" t="s">
        <v>1581</v>
      </c>
      <c r="H431" s="10">
        <v>6500000</v>
      </c>
      <c r="I431" s="10">
        <v>9951835</v>
      </c>
      <c r="J431" s="10">
        <v>5525000</v>
      </c>
      <c r="K431" s="10">
        <v>5274695</v>
      </c>
      <c r="L431" s="10">
        <v>3350000</v>
      </c>
      <c r="M431" s="10">
        <v>1789344</v>
      </c>
      <c r="N431" s="10">
        <v>5625000</v>
      </c>
      <c r="O431" s="10">
        <v>7744002</v>
      </c>
      <c r="P431" s="10">
        <v>7250000</v>
      </c>
      <c r="Q431" s="10">
        <v>2590877</v>
      </c>
      <c r="R431" s="10">
        <v>8000000</v>
      </c>
      <c r="S431" s="10">
        <v>5088385</v>
      </c>
      <c r="T431" s="10">
        <v>3810862</v>
      </c>
      <c r="U431" s="11">
        <v>1.1174772893163807</v>
      </c>
      <c r="V431" s="10">
        <v>36250000</v>
      </c>
      <c r="W431" s="10">
        <v>32439138</v>
      </c>
    </row>
    <row r="432" spans="1:23" x14ac:dyDescent="0.25">
      <c r="A432" s="9" t="s">
        <v>1354</v>
      </c>
      <c r="B432" s="9" t="s">
        <v>1508</v>
      </c>
      <c r="C432" s="9" t="s">
        <v>1582</v>
      </c>
      <c r="D432" s="9">
        <v>28</v>
      </c>
      <c r="E432" s="9" t="s">
        <v>513</v>
      </c>
      <c r="F432" s="9" t="s">
        <v>1343</v>
      </c>
      <c r="G432" s="9" t="s">
        <v>1583</v>
      </c>
      <c r="H432" s="10">
        <v>0</v>
      </c>
      <c r="I432" s="10">
        <v>0</v>
      </c>
      <c r="J432" s="10">
        <v>5250000</v>
      </c>
      <c r="K432" s="10">
        <v>14803861</v>
      </c>
      <c r="L432" s="10">
        <v>6000000</v>
      </c>
      <c r="M432" s="10">
        <v>10856331</v>
      </c>
      <c r="N432" s="10">
        <v>9000000</v>
      </c>
      <c r="O432" s="10">
        <v>6758733</v>
      </c>
      <c r="P432" s="10">
        <v>9000000</v>
      </c>
      <c r="Q432" s="10">
        <v>12784934</v>
      </c>
      <c r="R432" s="10">
        <v>11250000</v>
      </c>
      <c r="S432" s="10">
        <v>10657557</v>
      </c>
      <c r="T432" s="10">
        <v>-15361416</v>
      </c>
      <c r="U432" s="11">
        <v>0.72500847454350248</v>
      </c>
      <c r="V432" s="10">
        <v>40500000</v>
      </c>
      <c r="W432" s="10">
        <v>55861416</v>
      </c>
    </row>
    <row r="433" spans="1:23" x14ac:dyDescent="0.25">
      <c r="A433" s="9" t="s">
        <v>1354</v>
      </c>
      <c r="B433" s="9" t="s">
        <v>1508</v>
      </c>
      <c r="C433" s="9" t="s">
        <v>1584</v>
      </c>
      <c r="D433" s="9">
        <v>37</v>
      </c>
      <c r="E433" s="9" t="s">
        <v>1585</v>
      </c>
      <c r="F433" s="9" t="s">
        <v>1586</v>
      </c>
      <c r="G433" s="9" t="s">
        <v>1587</v>
      </c>
      <c r="H433" s="10">
        <v>15000000</v>
      </c>
      <c r="I433" s="10">
        <v>10964878</v>
      </c>
      <c r="J433" s="10">
        <v>15000000</v>
      </c>
      <c r="K433" s="10">
        <v>9914773</v>
      </c>
      <c r="L433" s="10">
        <v>9750000</v>
      </c>
      <c r="M433" s="10">
        <v>8148370</v>
      </c>
      <c r="N433" s="10">
        <v>13000000</v>
      </c>
      <c r="O433" s="10">
        <v>217745</v>
      </c>
      <c r="P433" s="10">
        <v>7750000</v>
      </c>
      <c r="Q433" s="10">
        <v>0</v>
      </c>
      <c r="R433" s="10">
        <v>8500000</v>
      </c>
      <c r="S433" s="10">
        <v>0</v>
      </c>
      <c r="T433" s="10">
        <v>39754234</v>
      </c>
      <c r="U433" s="11">
        <v>2.3593158749885368</v>
      </c>
      <c r="V433" s="10">
        <v>69000000</v>
      </c>
      <c r="W433" s="10">
        <v>29245766</v>
      </c>
    </row>
    <row r="434" spans="1:23" x14ac:dyDescent="0.25">
      <c r="A434" s="9" t="s">
        <v>1354</v>
      </c>
      <c r="B434" s="9" t="s">
        <v>1508</v>
      </c>
      <c r="C434" s="9" t="s">
        <v>1588</v>
      </c>
      <c r="D434" s="9">
        <v>39</v>
      </c>
      <c r="E434" s="9" t="s">
        <v>1589</v>
      </c>
      <c r="F434" s="9" t="s">
        <v>1590</v>
      </c>
      <c r="G434" s="9" t="s">
        <v>1591</v>
      </c>
      <c r="H434" s="10">
        <v>9000000</v>
      </c>
      <c r="I434" s="10">
        <v>3584674</v>
      </c>
      <c r="J434" s="10">
        <v>7500000</v>
      </c>
      <c r="K434" s="10">
        <v>1077687</v>
      </c>
      <c r="L434" s="10">
        <v>5000000</v>
      </c>
      <c r="M434" s="10">
        <v>0</v>
      </c>
      <c r="N434" s="10">
        <v>6000000</v>
      </c>
      <c r="O434" s="10">
        <v>0</v>
      </c>
      <c r="P434" s="10">
        <v>5000000</v>
      </c>
      <c r="Q434" s="10">
        <v>0</v>
      </c>
      <c r="R434" s="10">
        <v>4500000</v>
      </c>
      <c r="S434" s="10">
        <v>0</v>
      </c>
      <c r="T434" s="10">
        <v>32337639</v>
      </c>
      <c r="U434" s="11">
        <v>7.935893423954087</v>
      </c>
      <c r="V434" s="10">
        <v>37000000</v>
      </c>
      <c r="W434" s="10">
        <v>4662361</v>
      </c>
    </row>
    <row r="435" spans="1:23" x14ac:dyDescent="0.25">
      <c r="A435" s="9" t="s">
        <v>1354</v>
      </c>
      <c r="B435" s="9" t="s">
        <v>1508</v>
      </c>
      <c r="C435" s="9" t="s">
        <v>1592</v>
      </c>
      <c r="D435" s="9">
        <v>24</v>
      </c>
      <c r="E435" s="9" t="s">
        <v>1166</v>
      </c>
      <c r="F435" s="9" t="s">
        <v>227</v>
      </c>
      <c r="G435" s="9" t="s">
        <v>1593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775000</v>
      </c>
      <c r="S435" s="10">
        <v>279840</v>
      </c>
      <c r="T435" s="10">
        <v>495160</v>
      </c>
      <c r="U435" s="11">
        <v>2.7694396798170384</v>
      </c>
      <c r="V435" s="10">
        <v>775000</v>
      </c>
      <c r="W435" s="10">
        <v>279840</v>
      </c>
    </row>
    <row r="436" spans="1:23" x14ac:dyDescent="0.25">
      <c r="A436" s="9" t="s">
        <v>1354</v>
      </c>
      <c r="B436" s="9" t="s">
        <v>1508</v>
      </c>
      <c r="C436" s="9" t="s">
        <v>1594</v>
      </c>
      <c r="D436" s="9">
        <v>30</v>
      </c>
      <c r="E436" s="9" t="s">
        <v>176</v>
      </c>
      <c r="F436" s="9" t="s">
        <v>1595</v>
      </c>
      <c r="G436" s="9" t="s">
        <v>1596</v>
      </c>
      <c r="H436" s="10">
        <v>0</v>
      </c>
      <c r="I436" s="10">
        <v>0</v>
      </c>
      <c r="J436" s="10">
        <v>401707.31707317068</v>
      </c>
      <c r="K436" s="10">
        <v>3618831</v>
      </c>
      <c r="L436" s="10">
        <v>1750000</v>
      </c>
      <c r="M436" s="10">
        <v>2841861</v>
      </c>
      <c r="N436" s="10">
        <v>3000000</v>
      </c>
      <c r="O436" s="10">
        <v>2900059</v>
      </c>
      <c r="P436" s="10">
        <v>3500000</v>
      </c>
      <c r="Q436" s="10">
        <v>3706689</v>
      </c>
      <c r="R436" s="10">
        <v>4000000</v>
      </c>
      <c r="S436" s="10">
        <v>2864868</v>
      </c>
      <c r="T436" s="10">
        <v>-3280600.6829268299</v>
      </c>
      <c r="U436" s="11">
        <v>0.79409130912314585</v>
      </c>
      <c r="V436" s="10">
        <v>12651707.31707317</v>
      </c>
      <c r="W436" s="10">
        <v>15932308</v>
      </c>
    </row>
    <row r="437" spans="1:23" x14ac:dyDescent="0.25">
      <c r="A437" s="9" t="s">
        <v>1354</v>
      </c>
      <c r="B437" s="9" t="s">
        <v>1508</v>
      </c>
      <c r="C437" s="9" t="s">
        <v>1597</v>
      </c>
      <c r="D437" s="9">
        <v>27</v>
      </c>
      <c r="E437" s="9" t="s">
        <v>999</v>
      </c>
      <c r="F437" s="9" t="s">
        <v>1598</v>
      </c>
      <c r="G437" s="9" t="s">
        <v>1599</v>
      </c>
      <c r="H437" s="10">
        <v>0</v>
      </c>
      <c r="I437" s="10">
        <v>0</v>
      </c>
      <c r="J437" s="10">
        <v>0</v>
      </c>
      <c r="K437" s="10">
        <v>0</v>
      </c>
      <c r="L437" s="10">
        <v>0</v>
      </c>
      <c r="M437" s="10">
        <v>0</v>
      </c>
      <c r="N437" s="10">
        <v>825092.98780487804</v>
      </c>
      <c r="O437" s="10">
        <v>998761</v>
      </c>
      <c r="P437" s="10">
        <v>825000</v>
      </c>
      <c r="Q437" s="10">
        <v>3487664</v>
      </c>
      <c r="R437" s="10">
        <v>850000</v>
      </c>
      <c r="S437" s="10">
        <v>2430988</v>
      </c>
      <c r="T437" s="10">
        <v>-4417320.0121951215</v>
      </c>
      <c r="U437" s="11">
        <v>0.36142022860350798</v>
      </c>
      <c r="V437" s="10">
        <v>2500092.987804878</v>
      </c>
      <c r="W437" s="10">
        <v>6917413</v>
      </c>
    </row>
    <row r="438" spans="1:23" x14ac:dyDescent="0.25">
      <c r="A438" s="9" t="s">
        <v>1354</v>
      </c>
      <c r="B438" s="9" t="s">
        <v>1508</v>
      </c>
      <c r="C438" s="9" t="s">
        <v>1600</v>
      </c>
      <c r="D438" s="9">
        <v>27</v>
      </c>
      <c r="E438" s="9" t="s">
        <v>1601</v>
      </c>
      <c r="F438" s="9" t="s">
        <v>1602</v>
      </c>
      <c r="G438" s="9" t="s">
        <v>1603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100000</v>
      </c>
      <c r="O438" s="10">
        <v>174680</v>
      </c>
      <c r="P438" s="10">
        <v>110000</v>
      </c>
      <c r="Q438" s="10">
        <v>399380</v>
      </c>
      <c r="R438" s="10">
        <v>0</v>
      </c>
      <c r="S438" s="10">
        <v>0</v>
      </c>
      <c r="T438" s="10">
        <v>-364060</v>
      </c>
      <c r="U438" s="11">
        <v>0.36581541999094169</v>
      </c>
      <c r="V438" s="10">
        <v>210000</v>
      </c>
      <c r="W438" s="10">
        <v>574060</v>
      </c>
    </row>
    <row r="439" spans="1:23" x14ac:dyDescent="0.25">
      <c r="A439" s="9" t="s">
        <v>1354</v>
      </c>
      <c r="B439" s="9" t="s">
        <v>1508</v>
      </c>
      <c r="C439" s="9" t="s">
        <v>1604</v>
      </c>
      <c r="D439" s="9">
        <v>29</v>
      </c>
      <c r="E439" s="9" t="s">
        <v>1605</v>
      </c>
      <c r="F439" s="9" t="s">
        <v>1606</v>
      </c>
      <c r="G439" s="9" t="s">
        <v>1607</v>
      </c>
      <c r="H439" s="10">
        <v>0</v>
      </c>
      <c r="I439" s="10">
        <v>0</v>
      </c>
      <c r="J439" s="10">
        <v>700000</v>
      </c>
      <c r="K439" s="10">
        <v>278052</v>
      </c>
      <c r="L439" s="10">
        <v>700000</v>
      </c>
      <c r="M439" s="10">
        <v>730522</v>
      </c>
      <c r="N439" s="10">
        <v>750000</v>
      </c>
      <c r="O439" s="10">
        <v>3766975</v>
      </c>
      <c r="P439" s="10">
        <v>3550000</v>
      </c>
      <c r="Q439" s="10">
        <v>5395577</v>
      </c>
      <c r="R439" s="10">
        <v>3750000</v>
      </c>
      <c r="S439" s="10">
        <v>379812</v>
      </c>
      <c r="T439" s="10">
        <v>-1100938</v>
      </c>
      <c r="U439" s="11">
        <v>0.89565496451595106</v>
      </c>
      <c r="V439" s="10">
        <v>9450000</v>
      </c>
      <c r="W439" s="10">
        <v>10550938</v>
      </c>
    </row>
    <row r="440" spans="1:23" x14ac:dyDescent="0.25">
      <c r="A440" s="9" t="s">
        <v>797</v>
      </c>
      <c r="B440" s="9" t="s">
        <v>1608</v>
      </c>
      <c r="C440" s="9" t="s">
        <v>1609</v>
      </c>
      <c r="D440" s="9">
        <v>26</v>
      </c>
      <c r="E440" s="9" t="s">
        <v>1610</v>
      </c>
      <c r="F440" s="9" t="s">
        <v>1259</v>
      </c>
      <c r="G440" s="9" t="s">
        <v>1611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v>775000</v>
      </c>
      <c r="S440" s="10">
        <v>929280</v>
      </c>
      <c r="T440" s="10">
        <v>-154280</v>
      </c>
      <c r="U440" s="11">
        <v>0.83397899449035817</v>
      </c>
      <c r="V440" s="10">
        <v>775000</v>
      </c>
      <c r="W440" s="10">
        <v>929280</v>
      </c>
    </row>
    <row r="441" spans="1:23" x14ac:dyDescent="0.25">
      <c r="A441" s="9" t="s">
        <v>1612</v>
      </c>
      <c r="B441" s="9" t="s">
        <v>1613</v>
      </c>
      <c r="C441" s="9" t="s">
        <v>1614</v>
      </c>
      <c r="D441" s="9">
        <v>27</v>
      </c>
      <c r="E441" s="9" t="s">
        <v>1079</v>
      </c>
      <c r="F441" s="9" t="s">
        <v>1615</v>
      </c>
      <c r="G441" s="9" t="s">
        <v>1616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100000</v>
      </c>
      <c r="S441" s="10">
        <v>143760</v>
      </c>
      <c r="T441" s="10">
        <v>-43760</v>
      </c>
      <c r="U441" s="11">
        <v>0.69560378408458545</v>
      </c>
      <c r="V441" s="10">
        <v>100000</v>
      </c>
      <c r="W441" s="10">
        <v>143760</v>
      </c>
    </row>
    <row r="442" spans="1:23" x14ac:dyDescent="0.25">
      <c r="A442" s="9" t="s">
        <v>1612</v>
      </c>
      <c r="B442" s="9" t="s">
        <v>1613</v>
      </c>
      <c r="C442" s="9" t="s">
        <v>1617</v>
      </c>
      <c r="D442" s="9">
        <v>34</v>
      </c>
      <c r="E442" s="9" t="s">
        <v>627</v>
      </c>
      <c r="F442" s="9" t="s">
        <v>1618</v>
      </c>
      <c r="G442" s="9" t="s">
        <v>1619</v>
      </c>
      <c r="H442" s="10">
        <v>300000</v>
      </c>
      <c r="I442" s="10">
        <v>902966</v>
      </c>
      <c r="J442" s="10">
        <v>400000</v>
      </c>
      <c r="K442" s="10">
        <v>960300</v>
      </c>
      <c r="L442" s="10">
        <v>400000</v>
      </c>
      <c r="M442" s="10">
        <v>391499</v>
      </c>
      <c r="N442" s="10">
        <v>400000</v>
      </c>
      <c r="O442" s="10">
        <v>419142</v>
      </c>
      <c r="P442" s="10">
        <v>300000</v>
      </c>
      <c r="Q442" s="10">
        <v>1179532</v>
      </c>
      <c r="R442" s="10">
        <v>325000</v>
      </c>
      <c r="S442" s="10">
        <v>560680</v>
      </c>
      <c r="T442" s="10">
        <v>-2289119</v>
      </c>
      <c r="U442" s="11">
        <v>0.48140976715852019</v>
      </c>
      <c r="V442" s="10">
        <v>2125000</v>
      </c>
      <c r="W442" s="10">
        <v>4414119</v>
      </c>
    </row>
    <row r="443" spans="1:23" x14ac:dyDescent="0.25">
      <c r="A443" s="9" t="s">
        <v>1612</v>
      </c>
      <c r="B443" s="9" t="s">
        <v>1613</v>
      </c>
      <c r="C443" s="9" t="s">
        <v>1620</v>
      </c>
      <c r="D443" s="9">
        <v>33</v>
      </c>
      <c r="E443" s="9" t="s">
        <v>655</v>
      </c>
      <c r="F443" s="9" t="s">
        <v>1621</v>
      </c>
      <c r="G443" s="9" t="s">
        <v>1622</v>
      </c>
      <c r="H443" s="10">
        <v>680000</v>
      </c>
      <c r="I443" s="10">
        <v>448676</v>
      </c>
      <c r="J443" s="10">
        <v>750000</v>
      </c>
      <c r="K443" s="10">
        <v>149776</v>
      </c>
      <c r="L443" s="10">
        <v>750000</v>
      </c>
      <c r="M443" s="10">
        <v>-426945</v>
      </c>
      <c r="N443" s="10">
        <v>275000</v>
      </c>
      <c r="O443" s="10">
        <v>491487</v>
      </c>
      <c r="P443" s="10">
        <v>300000</v>
      </c>
      <c r="Q443" s="10">
        <v>476142</v>
      </c>
      <c r="R443" s="10">
        <v>325000</v>
      </c>
      <c r="S443" s="10">
        <v>0</v>
      </c>
      <c r="T443" s="10">
        <v>1940864</v>
      </c>
      <c r="U443" s="11">
        <v>2.7038035844710375</v>
      </c>
      <c r="V443" s="10">
        <v>3080000</v>
      </c>
      <c r="W443" s="10">
        <v>1139136</v>
      </c>
    </row>
    <row r="444" spans="1:23" x14ac:dyDescent="0.25">
      <c r="A444" s="9" t="s">
        <v>1612</v>
      </c>
      <c r="B444" s="9" t="s">
        <v>1613</v>
      </c>
      <c r="C444" s="9" t="s">
        <v>1623</v>
      </c>
      <c r="D444" s="9">
        <v>28</v>
      </c>
      <c r="E444" s="9" t="s">
        <v>682</v>
      </c>
      <c r="F444" s="9" t="s">
        <v>1624</v>
      </c>
      <c r="G444" s="9" t="s">
        <v>1625</v>
      </c>
      <c r="H444" s="10">
        <v>0</v>
      </c>
      <c r="I444" s="10">
        <v>0</v>
      </c>
      <c r="J444" s="10">
        <v>0</v>
      </c>
      <c r="K444" s="10">
        <v>0</v>
      </c>
      <c r="L444" s="10">
        <v>7000000</v>
      </c>
      <c r="M444" s="10">
        <v>3299978</v>
      </c>
      <c r="N444" s="10">
        <v>7000000</v>
      </c>
      <c r="O444" s="10">
        <v>4939788</v>
      </c>
      <c r="P444" s="10">
        <v>4000000</v>
      </c>
      <c r="Q444" s="10">
        <v>5465046</v>
      </c>
      <c r="R444" s="10">
        <v>8000000</v>
      </c>
      <c r="S444" s="10">
        <v>3899902</v>
      </c>
      <c r="T444" s="10">
        <v>8395286</v>
      </c>
      <c r="U444" s="11">
        <v>1.4768771591518044</v>
      </c>
      <c r="V444" s="10">
        <v>26000000</v>
      </c>
      <c r="W444" s="10">
        <v>17604714</v>
      </c>
    </row>
    <row r="445" spans="1:23" x14ac:dyDescent="0.25">
      <c r="A445" s="9" t="s">
        <v>1612</v>
      </c>
      <c r="B445" s="9" t="s">
        <v>1613</v>
      </c>
      <c r="C445" s="9" t="s">
        <v>1626</v>
      </c>
      <c r="D445" s="9">
        <v>28</v>
      </c>
      <c r="E445" s="9" t="s">
        <v>1627</v>
      </c>
      <c r="F445" s="9" t="s">
        <v>1628</v>
      </c>
      <c r="G445" s="9" t="s">
        <v>1629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125000</v>
      </c>
      <c r="O445" s="10">
        <v>252595</v>
      </c>
      <c r="P445" s="10">
        <v>325000</v>
      </c>
      <c r="Q445" s="10">
        <v>249741</v>
      </c>
      <c r="R445" s="10">
        <v>450000</v>
      </c>
      <c r="S445" s="10">
        <v>310565</v>
      </c>
      <c r="T445" s="10">
        <v>87099</v>
      </c>
      <c r="U445" s="11">
        <v>1.1071458886137426</v>
      </c>
      <c r="V445" s="10">
        <v>900000</v>
      </c>
      <c r="W445" s="10">
        <v>812901</v>
      </c>
    </row>
    <row r="446" spans="1:23" x14ac:dyDescent="0.25">
      <c r="A446" s="9" t="s">
        <v>1612</v>
      </c>
      <c r="B446" s="9" t="s">
        <v>1613</v>
      </c>
      <c r="C446" s="9" t="s">
        <v>1630</v>
      </c>
      <c r="D446" s="9">
        <v>29</v>
      </c>
      <c r="E446" s="9" t="s">
        <v>587</v>
      </c>
      <c r="F446" s="9" t="s">
        <v>1631</v>
      </c>
      <c r="G446" s="9" t="s">
        <v>1632</v>
      </c>
      <c r="H446" s="10">
        <v>0</v>
      </c>
      <c r="I446" s="10">
        <v>0</v>
      </c>
      <c r="J446" s="10">
        <v>0</v>
      </c>
      <c r="K446" s="10">
        <v>0</v>
      </c>
      <c r="L446" s="10">
        <v>700000</v>
      </c>
      <c r="M446" s="10">
        <v>488541</v>
      </c>
      <c r="N446" s="10">
        <v>750000</v>
      </c>
      <c r="O446" s="10">
        <v>1057662</v>
      </c>
      <c r="P446" s="10">
        <v>750000</v>
      </c>
      <c r="Q446" s="10">
        <v>671701</v>
      </c>
      <c r="R446" s="10">
        <v>800000</v>
      </c>
      <c r="S446" s="10">
        <v>519145</v>
      </c>
      <c r="T446" s="10">
        <v>262951</v>
      </c>
      <c r="U446" s="11">
        <v>1.0960709874028562</v>
      </c>
      <c r="V446" s="10">
        <v>3000000</v>
      </c>
      <c r="W446" s="10">
        <v>2737049</v>
      </c>
    </row>
    <row r="447" spans="1:23" x14ac:dyDescent="0.25">
      <c r="A447" s="9" t="s">
        <v>1612</v>
      </c>
      <c r="B447" s="9" t="s">
        <v>1613</v>
      </c>
      <c r="C447" s="9" t="s">
        <v>1633</v>
      </c>
      <c r="D447" s="9">
        <v>31</v>
      </c>
      <c r="E447" s="9" t="s">
        <v>1634</v>
      </c>
      <c r="F447" s="9" t="s">
        <v>1635</v>
      </c>
      <c r="G447" s="9" t="s">
        <v>1636</v>
      </c>
      <c r="H447" s="10">
        <v>650000</v>
      </c>
      <c r="I447" s="10">
        <v>88368</v>
      </c>
      <c r="J447" s="10">
        <v>1000000</v>
      </c>
      <c r="K447" s="10">
        <v>1183815</v>
      </c>
      <c r="L447" s="10">
        <v>850000</v>
      </c>
      <c r="M447" s="10">
        <v>1776739</v>
      </c>
      <c r="N447" s="10">
        <v>2500000</v>
      </c>
      <c r="O447" s="10">
        <v>2636810</v>
      </c>
      <c r="P447" s="10">
        <v>3000000</v>
      </c>
      <c r="Q447" s="10">
        <v>1704772</v>
      </c>
      <c r="R447" s="10">
        <v>5100000</v>
      </c>
      <c r="S447" s="10">
        <v>1180347</v>
      </c>
      <c r="T447" s="10">
        <v>4529149</v>
      </c>
      <c r="U447" s="11">
        <v>1.5284363244676638</v>
      </c>
      <c r="V447" s="10">
        <v>13100000</v>
      </c>
      <c r="W447" s="10">
        <v>8570851</v>
      </c>
    </row>
    <row r="448" spans="1:23" x14ac:dyDescent="0.25">
      <c r="A448" s="9" t="s">
        <v>1612</v>
      </c>
      <c r="B448" s="9" t="s">
        <v>1613</v>
      </c>
      <c r="C448" s="9" t="s">
        <v>1637</v>
      </c>
      <c r="D448" s="9">
        <v>25</v>
      </c>
      <c r="E448" s="9" t="s">
        <v>1638</v>
      </c>
      <c r="F448" s="9" t="s">
        <v>1639</v>
      </c>
      <c r="G448" s="9" t="s">
        <v>1640</v>
      </c>
      <c r="H448" s="10">
        <v>0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5000000</v>
      </c>
      <c r="O448" s="10">
        <v>5253770</v>
      </c>
      <c r="P448" s="10">
        <v>7000000</v>
      </c>
      <c r="Q448" s="10">
        <v>11879639</v>
      </c>
      <c r="R448" s="10">
        <v>10000000</v>
      </c>
      <c r="S448" s="10">
        <v>9841743</v>
      </c>
      <c r="T448" s="10">
        <v>-4975152</v>
      </c>
      <c r="U448" s="11">
        <v>0.81556537661029671</v>
      </c>
      <c r="V448" s="10">
        <v>22000000</v>
      </c>
      <c r="W448" s="10">
        <v>26975152</v>
      </c>
    </row>
    <row r="449" spans="1:23" x14ac:dyDescent="0.25">
      <c r="A449" s="9" t="s">
        <v>1612</v>
      </c>
      <c r="B449" s="9" t="s">
        <v>1613</v>
      </c>
      <c r="C449" s="9" t="s">
        <v>1641</v>
      </c>
      <c r="D449" s="9">
        <v>37</v>
      </c>
      <c r="E449" s="9" t="s">
        <v>308</v>
      </c>
      <c r="F449" s="9" t="s">
        <v>1642</v>
      </c>
      <c r="G449" s="9" t="s">
        <v>1643</v>
      </c>
      <c r="H449" s="10">
        <v>650000</v>
      </c>
      <c r="I449" s="10">
        <v>853462</v>
      </c>
      <c r="J449" s="10">
        <v>700000</v>
      </c>
      <c r="K449" s="10">
        <v>236199</v>
      </c>
      <c r="L449" s="10">
        <v>700000</v>
      </c>
      <c r="M449" s="10">
        <v>158064</v>
      </c>
      <c r="N449" s="10">
        <v>350000</v>
      </c>
      <c r="O449" s="10">
        <v>417264</v>
      </c>
      <c r="P449" s="10">
        <v>450000</v>
      </c>
      <c r="Q449" s="10">
        <v>678122</v>
      </c>
      <c r="R449" s="10">
        <v>450000</v>
      </c>
      <c r="S449" s="10">
        <v>142520</v>
      </c>
      <c r="T449" s="10">
        <v>814369</v>
      </c>
      <c r="U449" s="11">
        <v>1.3276306901547335</v>
      </c>
      <c r="V449" s="10">
        <v>3300000</v>
      </c>
      <c r="W449" s="10">
        <v>2485631</v>
      </c>
    </row>
    <row r="450" spans="1:23" x14ac:dyDescent="0.25">
      <c r="A450" s="9" t="s">
        <v>1612</v>
      </c>
      <c r="B450" s="9" t="s">
        <v>1613</v>
      </c>
      <c r="C450" s="9" t="s">
        <v>1644</v>
      </c>
      <c r="D450" s="9">
        <v>27</v>
      </c>
      <c r="E450" s="9" t="s">
        <v>740</v>
      </c>
      <c r="F450" s="9" t="s">
        <v>1645</v>
      </c>
      <c r="G450" s="9" t="s">
        <v>1646</v>
      </c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300000</v>
      </c>
      <c r="Q450" s="10">
        <v>57520</v>
      </c>
      <c r="R450" s="10">
        <v>0</v>
      </c>
      <c r="S450" s="10">
        <v>0</v>
      </c>
      <c r="T450" s="10">
        <v>242480</v>
      </c>
      <c r="U450" s="11">
        <v>5.2155771905424197</v>
      </c>
      <c r="V450" s="10">
        <v>300000</v>
      </c>
      <c r="W450" s="10">
        <v>57520</v>
      </c>
    </row>
    <row r="451" spans="1:23" x14ac:dyDescent="0.25">
      <c r="A451" s="9" t="s">
        <v>1612</v>
      </c>
      <c r="B451" s="9" t="s">
        <v>1613</v>
      </c>
      <c r="C451" s="9" t="s">
        <v>1647</v>
      </c>
      <c r="D451" s="9">
        <v>25</v>
      </c>
      <c r="E451" s="9" t="s">
        <v>1401</v>
      </c>
      <c r="F451" s="9" t="s">
        <v>1648</v>
      </c>
      <c r="G451" s="9" t="s">
        <v>1649</v>
      </c>
      <c r="H451" s="10">
        <v>0</v>
      </c>
      <c r="I451" s="10">
        <v>0</v>
      </c>
      <c r="J451" s="10">
        <v>0</v>
      </c>
      <c r="K451" s="10">
        <v>0</v>
      </c>
      <c r="L451" s="10">
        <v>0</v>
      </c>
      <c r="M451" s="10">
        <v>0</v>
      </c>
      <c r="N451" s="10">
        <v>0</v>
      </c>
      <c r="O451" s="10">
        <v>0</v>
      </c>
      <c r="P451" s="10">
        <v>0</v>
      </c>
      <c r="Q451" s="10">
        <v>0</v>
      </c>
      <c r="R451" s="10">
        <v>140000</v>
      </c>
      <c r="S451" s="10">
        <v>106520</v>
      </c>
      <c r="T451" s="10">
        <v>33480</v>
      </c>
      <c r="U451" s="11">
        <v>1.3143071723619977</v>
      </c>
      <c r="V451" s="10">
        <v>140000</v>
      </c>
      <c r="W451" s="10">
        <v>106520</v>
      </c>
    </row>
    <row r="452" spans="1:23" x14ac:dyDescent="0.25">
      <c r="A452" s="9" t="s">
        <v>1612</v>
      </c>
      <c r="B452" s="9" t="s">
        <v>1613</v>
      </c>
      <c r="C452" s="9" t="s">
        <v>1650</v>
      </c>
      <c r="D452" s="9">
        <v>24</v>
      </c>
      <c r="E452" s="9" t="s">
        <v>1651</v>
      </c>
      <c r="F452" s="9" t="s">
        <v>1652</v>
      </c>
      <c r="G452" s="9" t="s">
        <v>1653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3000000</v>
      </c>
      <c r="S452" s="10">
        <v>5512204</v>
      </c>
      <c r="T452" s="10">
        <v>-2512204</v>
      </c>
      <c r="U452" s="11">
        <v>0.54424691103594858</v>
      </c>
      <c r="V452" s="10">
        <v>3000000</v>
      </c>
      <c r="W452" s="10">
        <v>5512204</v>
      </c>
    </row>
    <row r="453" spans="1:23" x14ac:dyDescent="0.25">
      <c r="A453" s="9" t="s">
        <v>1612</v>
      </c>
      <c r="B453" s="9" t="s">
        <v>1613</v>
      </c>
      <c r="C453" s="9" t="s">
        <v>1654</v>
      </c>
      <c r="D453" s="9">
        <v>30</v>
      </c>
      <c r="E453" s="9" t="s">
        <v>1655</v>
      </c>
      <c r="F453" s="9" t="s">
        <v>1656</v>
      </c>
      <c r="G453" s="9" t="s">
        <v>1657</v>
      </c>
      <c r="H453" s="10">
        <v>401829.26829268294</v>
      </c>
      <c r="I453" s="10">
        <v>-33290</v>
      </c>
      <c r="J453" s="10">
        <v>451829.26829268294</v>
      </c>
      <c r="K453" s="10">
        <v>140263</v>
      </c>
      <c r="L453" s="10">
        <v>850000</v>
      </c>
      <c r="M453" s="10">
        <v>-220024</v>
      </c>
      <c r="N453" s="10">
        <v>900000</v>
      </c>
      <c r="O453" s="10">
        <v>-998210</v>
      </c>
      <c r="P453" s="10">
        <v>975000</v>
      </c>
      <c r="Q453" s="10">
        <v>-353983</v>
      </c>
      <c r="R453" s="10">
        <v>1000000</v>
      </c>
      <c r="S453" s="10">
        <v>-691183</v>
      </c>
      <c r="T453" s="10">
        <v>6735085.5365853664</v>
      </c>
      <c r="U453" s="11">
        <v>-2.1232615509754638</v>
      </c>
      <c r="V453" s="10">
        <v>4578658.5365853664</v>
      </c>
      <c r="W453" s="10">
        <v>-2156427</v>
      </c>
    </row>
    <row r="454" spans="1:23" x14ac:dyDescent="0.25">
      <c r="A454" s="9" t="s">
        <v>1612</v>
      </c>
      <c r="B454" s="9" t="s">
        <v>1613</v>
      </c>
      <c r="C454" s="9" t="s">
        <v>1658</v>
      </c>
      <c r="D454" s="9">
        <v>25</v>
      </c>
      <c r="E454" s="9" t="s">
        <v>1659</v>
      </c>
      <c r="F454" s="9" t="s">
        <v>1660</v>
      </c>
      <c r="G454" s="9" t="s">
        <v>1661</v>
      </c>
      <c r="H454" s="10">
        <v>0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3098000</v>
      </c>
      <c r="S454" s="10">
        <v>4556105</v>
      </c>
      <c r="T454" s="10">
        <v>-1458105</v>
      </c>
      <c r="U454" s="11">
        <v>0.67996676986153748</v>
      </c>
      <c r="V454" s="10">
        <v>3098000</v>
      </c>
      <c r="W454" s="10">
        <v>4556105</v>
      </c>
    </row>
    <row r="455" spans="1:23" x14ac:dyDescent="0.25">
      <c r="A455" s="9" t="s">
        <v>1612</v>
      </c>
      <c r="B455" s="9" t="s">
        <v>1613</v>
      </c>
      <c r="C455" s="9" t="s">
        <v>1662</v>
      </c>
      <c r="D455" s="9">
        <v>31</v>
      </c>
      <c r="E455" s="9" t="s">
        <v>1663</v>
      </c>
      <c r="F455" s="9" t="s">
        <v>1664</v>
      </c>
      <c r="G455" s="9" t="s">
        <v>1665</v>
      </c>
      <c r="H455" s="10">
        <v>275000</v>
      </c>
      <c r="I455" s="10">
        <v>444645</v>
      </c>
      <c r="J455" s="10">
        <v>700000</v>
      </c>
      <c r="K455" s="10">
        <v>813547</v>
      </c>
      <c r="L455" s="10">
        <v>425000</v>
      </c>
      <c r="M455" s="10">
        <v>263350</v>
      </c>
      <c r="N455" s="10">
        <v>425000</v>
      </c>
      <c r="O455" s="10">
        <v>309560</v>
      </c>
      <c r="P455" s="10">
        <v>450000</v>
      </c>
      <c r="Q455" s="10">
        <v>134280</v>
      </c>
      <c r="R455" s="10">
        <v>450000</v>
      </c>
      <c r="S455" s="10">
        <v>193720</v>
      </c>
      <c r="T455" s="10">
        <v>565898</v>
      </c>
      <c r="U455" s="11">
        <v>1.2620987799557408</v>
      </c>
      <c r="V455" s="10">
        <v>2725000</v>
      </c>
      <c r="W455" s="10">
        <v>2159102</v>
      </c>
    </row>
    <row r="456" spans="1:23" x14ac:dyDescent="0.25">
      <c r="A456" s="9" t="s">
        <v>1612</v>
      </c>
      <c r="B456" s="9" t="s">
        <v>1613</v>
      </c>
      <c r="C456" s="9" t="s">
        <v>1666</v>
      </c>
      <c r="D456" s="9">
        <v>26</v>
      </c>
      <c r="E456" s="9" t="s">
        <v>1249</v>
      </c>
      <c r="F456" s="9" t="s">
        <v>1667</v>
      </c>
      <c r="G456" s="9" t="s">
        <v>1668</v>
      </c>
      <c r="H456" s="10">
        <v>0</v>
      </c>
      <c r="I456" s="10">
        <v>0</v>
      </c>
      <c r="J456" s="10">
        <v>0</v>
      </c>
      <c r="K456" s="10">
        <v>0</v>
      </c>
      <c r="L456" s="10">
        <v>0</v>
      </c>
      <c r="M456" s="10">
        <v>0</v>
      </c>
      <c r="N456" s="10">
        <v>0</v>
      </c>
      <c r="O456" s="10">
        <v>0</v>
      </c>
      <c r="P456" s="10">
        <v>750000</v>
      </c>
      <c r="Q456" s="10">
        <v>141200</v>
      </c>
      <c r="R456" s="10">
        <v>775000</v>
      </c>
      <c r="S456" s="10">
        <v>2569047</v>
      </c>
      <c r="T456" s="10">
        <v>-1185247</v>
      </c>
      <c r="U456" s="11">
        <v>0.56267934251011065</v>
      </c>
      <c r="V456" s="10">
        <v>1525000</v>
      </c>
      <c r="W456" s="10">
        <v>2710247</v>
      </c>
    </row>
    <row r="457" spans="1:23" x14ac:dyDescent="0.25">
      <c r="A457" s="9" t="s">
        <v>1612</v>
      </c>
      <c r="B457" s="9" t="s">
        <v>1613</v>
      </c>
      <c r="C457" s="9" t="s">
        <v>1669</v>
      </c>
      <c r="D457" s="9">
        <v>34</v>
      </c>
      <c r="E457" s="9" t="s">
        <v>316</v>
      </c>
      <c r="F457" s="9" t="s">
        <v>1670</v>
      </c>
      <c r="G457" s="9" t="s">
        <v>1671</v>
      </c>
      <c r="H457" s="10">
        <v>4750000</v>
      </c>
      <c r="I457" s="10">
        <v>5587027</v>
      </c>
      <c r="J457" s="10">
        <v>5000000</v>
      </c>
      <c r="K457" s="10">
        <v>3042079</v>
      </c>
      <c r="L457" s="10">
        <v>4000000</v>
      </c>
      <c r="M457" s="10">
        <v>1199770</v>
      </c>
      <c r="N457" s="10">
        <v>2800000</v>
      </c>
      <c r="O457" s="10">
        <v>1548404</v>
      </c>
      <c r="P457" s="10">
        <v>4200000</v>
      </c>
      <c r="Q457" s="10">
        <v>2768077</v>
      </c>
      <c r="R457" s="10">
        <v>4200000</v>
      </c>
      <c r="S457" s="10">
        <v>3297835</v>
      </c>
      <c r="T457" s="10">
        <v>7506808</v>
      </c>
      <c r="U457" s="11">
        <v>1.4303574712701665</v>
      </c>
      <c r="V457" s="10">
        <v>24950000</v>
      </c>
      <c r="W457" s="10">
        <v>17443192</v>
      </c>
    </row>
    <row r="458" spans="1:23" x14ac:dyDescent="0.25">
      <c r="A458" s="9" t="s">
        <v>1612</v>
      </c>
      <c r="B458" s="9" t="s">
        <v>1613</v>
      </c>
      <c r="C458" s="9" t="s">
        <v>1672</v>
      </c>
      <c r="D458" s="9">
        <v>33</v>
      </c>
      <c r="E458" s="9" t="s">
        <v>172</v>
      </c>
      <c r="F458" s="9" t="s">
        <v>1673</v>
      </c>
      <c r="G458" s="9" t="s">
        <v>1674</v>
      </c>
      <c r="H458" s="10">
        <v>6500000</v>
      </c>
      <c r="I458" s="10">
        <v>11062791</v>
      </c>
      <c r="J458" s="10">
        <v>13500000</v>
      </c>
      <c r="K458" s="10">
        <v>6383314</v>
      </c>
      <c r="L458" s="10">
        <v>9000000</v>
      </c>
      <c r="M458" s="10">
        <v>298269</v>
      </c>
      <c r="N458" s="10">
        <v>13000000</v>
      </c>
      <c r="O458" s="10">
        <v>5130730</v>
      </c>
      <c r="P458" s="10">
        <v>13000000</v>
      </c>
      <c r="Q458" s="10">
        <v>6094286</v>
      </c>
      <c r="R458" s="10">
        <v>8450000</v>
      </c>
      <c r="S458" s="10">
        <v>8536228</v>
      </c>
      <c r="T458" s="10">
        <v>25944382</v>
      </c>
      <c r="U458" s="11">
        <v>1.6917465538096186</v>
      </c>
      <c r="V458" s="10">
        <v>63450000</v>
      </c>
      <c r="W458" s="10">
        <v>37505618</v>
      </c>
    </row>
    <row r="459" spans="1:23" x14ac:dyDescent="0.25">
      <c r="A459" s="9" t="s">
        <v>1612</v>
      </c>
      <c r="B459" s="9" t="s">
        <v>1613</v>
      </c>
      <c r="C459" s="9" t="s">
        <v>1675</v>
      </c>
      <c r="D459" s="9">
        <v>28</v>
      </c>
      <c r="E459" s="9" t="s">
        <v>1259</v>
      </c>
      <c r="F459" s="9" t="s">
        <v>1676</v>
      </c>
      <c r="G459" s="9" t="s">
        <v>1677</v>
      </c>
      <c r="H459" s="10">
        <v>0</v>
      </c>
      <c r="I459" s="10">
        <v>0</v>
      </c>
      <c r="J459" s="10">
        <v>0</v>
      </c>
      <c r="K459" s="10">
        <v>0</v>
      </c>
      <c r="L459" s="10">
        <v>700000</v>
      </c>
      <c r="M459" s="10">
        <v>18006</v>
      </c>
      <c r="N459" s="10">
        <v>775000</v>
      </c>
      <c r="O459" s="10">
        <v>-297082</v>
      </c>
      <c r="P459" s="10">
        <v>426219.51219512196</v>
      </c>
      <c r="Q459" s="10">
        <v>404380</v>
      </c>
      <c r="R459" s="10">
        <v>433231.70731707319</v>
      </c>
      <c r="S459" s="10">
        <v>747676</v>
      </c>
      <c r="T459" s="10">
        <v>1461471.2195121953</v>
      </c>
      <c r="U459" s="11">
        <v>2.6741176424570958</v>
      </c>
      <c r="V459" s="10">
        <v>2334451.2195121953</v>
      </c>
      <c r="W459" s="10">
        <v>872980</v>
      </c>
    </row>
    <row r="460" spans="1:23" x14ac:dyDescent="0.25">
      <c r="A460" s="9" t="s">
        <v>1612</v>
      </c>
      <c r="B460" s="9" t="s">
        <v>1613</v>
      </c>
      <c r="C460" s="9" t="s">
        <v>1678</v>
      </c>
      <c r="D460" s="9">
        <v>27</v>
      </c>
      <c r="E460" s="9" t="s">
        <v>262</v>
      </c>
      <c r="F460" s="9" t="s">
        <v>1679</v>
      </c>
      <c r="G460" s="9" t="s">
        <v>1680</v>
      </c>
      <c r="H460" s="10">
        <v>0</v>
      </c>
      <c r="I460" s="10">
        <v>0</v>
      </c>
      <c r="J460" s="10">
        <v>0</v>
      </c>
      <c r="K460" s="10">
        <v>0</v>
      </c>
      <c r="L460" s="10">
        <v>0</v>
      </c>
      <c r="M460" s="10">
        <v>0</v>
      </c>
      <c r="N460" s="10">
        <v>0</v>
      </c>
      <c r="O460" s="10">
        <v>0</v>
      </c>
      <c r="P460" s="10">
        <v>120000</v>
      </c>
      <c r="Q460" s="10">
        <v>369660</v>
      </c>
      <c r="R460" s="10">
        <v>150000</v>
      </c>
      <c r="S460" s="10">
        <v>14960</v>
      </c>
      <c r="T460" s="10">
        <v>-114620</v>
      </c>
      <c r="U460" s="11">
        <v>0.70199157610108676</v>
      </c>
      <c r="V460" s="10">
        <v>270000</v>
      </c>
      <c r="W460" s="10">
        <v>384620</v>
      </c>
    </row>
    <row r="461" spans="1:23" x14ac:dyDescent="0.25">
      <c r="A461" s="9" t="s">
        <v>1612</v>
      </c>
      <c r="B461" s="9" t="s">
        <v>1613</v>
      </c>
      <c r="C461" s="9" t="s">
        <v>1681</v>
      </c>
      <c r="D461" s="9">
        <v>29</v>
      </c>
      <c r="E461" s="9" t="s">
        <v>1682</v>
      </c>
      <c r="F461" s="9" t="s">
        <v>1683</v>
      </c>
      <c r="G461" s="9" t="s">
        <v>1684</v>
      </c>
      <c r="H461" s="10">
        <v>609756.09756097558</v>
      </c>
      <c r="I461" s="10">
        <v>2315388</v>
      </c>
      <c r="J461" s="10">
        <v>653902.43902439019</v>
      </c>
      <c r="K461" s="10">
        <v>1438308</v>
      </c>
      <c r="L461" s="10">
        <v>900000</v>
      </c>
      <c r="M461" s="10">
        <v>5564658</v>
      </c>
      <c r="N461" s="10">
        <v>1100000</v>
      </c>
      <c r="O461" s="10">
        <v>8817427</v>
      </c>
      <c r="P461" s="10">
        <v>3000000</v>
      </c>
      <c r="Q461" s="10">
        <v>10790462</v>
      </c>
      <c r="R461" s="10">
        <v>5000000</v>
      </c>
      <c r="S461" s="10">
        <v>10038266</v>
      </c>
      <c r="T461" s="10">
        <v>-27700850.463414632</v>
      </c>
      <c r="U461" s="11">
        <v>0.28907482284931052</v>
      </c>
      <c r="V461" s="10">
        <v>11263658.536585366</v>
      </c>
      <c r="W461" s="10">
        <v>38964509</v>
      </c>
    </row>
    <row r="462" spans="1:23" x14ac:dyDescent="0.25">
      <c r="A462" s="9" t="s">
        <v>1612</v>
      </c>
      <c r="B462" s="9" t="s">
        <v>1613</v>
      </c>
      <c r="C462" s="9" t="s">
        <v>1685</v>
      </c>
      <c r="D462" s="9">
        <v>25</v>
      </c>
      <c r="E462" s="9" t="s">
        <v>1686</v>
      </c>
      <c r="F462" s="9" t="s">
        <v>1687</v>
      </c>
      <c r="G462" s="9" t="s">
        <v>1688</v>
      </c>
      <c r="H462" s="10">
        <v>0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200000</v>
      </c>
      <c r="S462" s="10">
        <v>971680</v>
      </c>
      <c r="T462" s="10">
        <v>-771680</v>
      </c>
      <c r="U462" s="11">
        <v>0.20582907953235632</v>
      </c>
      <c r="V462" s="10">
        <v>200000</v>
      </c>
      <c r="W462" s="10">
        <v>971680</v>
      </c>
    </row>
    <row r="463" spans="1:23" x14ac:dyDescent="0.25">
      <c r="A463" s="9" t="s">
        <v>1689</v>
      </c>
      <c r="B463" s="9" t="s">
        <v>1690</v>
      </c>
      <c r="C463" s="9" t="s">
        <v>1691</v>
      </c>
      <c r="D463" s="9">
        <v>35</v>
      </c>
      <c r="E463" s="9" t="s">
        <v>1692</v>
      </c>
      <c r="F463" s="9" t="s">
        <v>1693</v>
      </c>
      <c r="G463" s="9" t="s">
        <v>1694</v>
      </c>
      <c r="H463" s="10">
        <v>5850000</v>
      </c>
      <c r="I463" s="10">
        <v>6087358</v>
      </c>
      <c r="J463" s="10">
        <v>5850000</v>
      </c>
      <c r="K463" s="10">
        <v>4897395</v>
      </c>
      <c r="L463" s="10">
        <v>4350000</v>
      </c>
      <c r="M463" s="10">
        <v>1679624</v>
      </c>
      <c r="N463" s="10">
        <v>5350000</v>
      </c>
      <c r="O463" s="10">
        <v>5632654</v>
      </c>
      <c r="P463" s="10">
        <v>5350000</v>
      </c>
      <c r="Q463" s="10">
        <v>6473644</v>
      </c>
      <c r="R463" s="10">
        <v>5350000</v>
      </c>
      <c r="S463" s="10">
        <v>2513104</v>
      </c>
      <c r="T463" s="10">
        <v>4816221</v>
      </c>
      <c r="U463" s="11">
        <v>1.1765232374884727</v>
      </c>
      <c r="V463" s="10">
        <v>32100000</v>
      </c>
      <c r="W463" s="10">
        <v>27283779</v>
      </c>
    </row>
    <row r="464" spans="1:23" x14ac:dyDescent="0.25">
      <c r="A464" s="9" t="s">
        <v>1689</v>
      </c>
      <c r="B464" s="9" t="s">
        <v>1690</v>
      </c>
      <c r="C464" s="9" t="s">
        <v>1695</v>
      </c>
      <c r="D464" s="9">
        <v>27</v>
      </c>
      <c r="E464" s="9" t="s">
        <v>846</v>
      </c>
      <c r="F464" s="9" t="s">
        <v>1696</v>
      </c>
      <c r="G464" s="9" t="s">
        <v>1697</v>
      </c>
      <c r="H464" s="10">
        <v>0</v>
      </c>
      <c r="I464" s="10">
        <v>0</v>
      </c>
      <c r="J464" s="10">
        <v>0</v>
      </c>
      <c r="K464" s="10">
        <v>0</v>
      </c>
      <c r="L464" s="10">
        <v>4000000</v>
      </c>
      <c r="M464" s="10">
        <v>6445042</v>
      </c>
      <c r="N464" s="10">
        <v>7000000</v>
      </c>
      <c r="O464" s="10">
        <v>5330571</v>
      </c>
      <c r="P464" s="10">
        <v>10000000</v>
      </c>
      <c r="Q464" s="10">
        <v>5450386</v>
      </c>
      <c r="R464" s="10">
        <v>9150000</v>
      </c>
      <c r="S464" s="10">
        <v>8380446</v>
      </c>
      <c r="T464" s="10">
        <v>4543555</v>
      </c>
      <c r="U464" s="11">
        <v>1.1774379457984112</v>
      </c>
      <c r="V464" s="10">
        <v>30150000</v>
      </c>
      <c r="W464" s="10">
        <v>25606445</v>
      </c>
    </row>
    <row r="465" spans="1:23" x14ac:dyDescent="0.25">
      <c r="A465" s="9" t="s">
        <v>1689</v>
      </c>
      <c r="B465" s="9" t="s">
        <v>1690</v>
      </c>
      <c r="C465" s="9" t="s">
        <v>1698</v>
      </c>
      <c r="D465" s="9">
        <v>28</v>
      </c>
      <c r="E465" s="9" t="s">
        <v>389</v>
      </c>
      <c r="F465" s="9" t="s">
        <v>1699</v>
      </c>
      <c r="G465" s="9" t="s">
        <v>1700</v>
      </c>
      <c r="H465" s="10">
        <v>0</v>
      </c>
      <c r="I465" s="10">
        <v>0</v>
      </c>
      <c r="J465" s="10">
        <v>0</v>
      </c>
      <c r="K465" s="10">
        <v>0</v>
      </c>
      <c r="L465" s="10">
        <v>100000</v>
      </c>
      <c r="M465" s="10">
        <v>248130</v>
      </c>
      <c r="N465" s="10">
        <v>750000</v>
      </c>
      <c r="O465" s="10">
        <v>1688994</v>
      </c>
      <c r="P465" s="10">
        <v>400000</v>
      </c>
      <c r="Q465" s="10">
        <v>314989</v>
      </c>
      <c r="R465" s="10">
        <v>0</v>
      </c>
      <c r="S465" s="10">
        <v>0</v>
      </c>
      <c r="T465" s="10">
        <v>-1002113</v>
      </c>
      <c r="U465" s="11">
        <v>0.55503431666173053</v>
      </c>
      <c r="V465" s="10">
        <v>1250000</v>
      </c>
      <c r="W465" s="10">
        <v>2252113</v>
      </c>
    </row>
    <row r="466" spans="1:23" x14ac:dyDescent="0.25">
      <c r="A466" s="9" t="s">
        <v>1689</v>
      </c>
      <c r="B466" s="9" t="s">
        <v>1690</v>
      </c>
      <c r="C466" s="9" t="s">
        <v>1701</v>
      </c>
      <c r="D466" s="9">
        <v>29</v>
      </c>
      <c r="E466" s="9" t="s">
        <v>1209</v>
      </c>
      <c r="F466" s="9" t="s">
        <v>1702</v>
      </c>
      <c r="G466" s="9" t="s">
        <v>1703</v>
      </c>
      <c r="H466" s="10">
        <v>0</v>
      </c>
      <c r="I466" s="10">
        <v>0</v>
      </c>
      <c r="J466" s="10">
        <v>700000</v>
      </c>
      <c r="K466" s="10">
        <v>90427</v>
      </c>
      <c r="L466" s="10">
        <v>0</v>
      </c>
      <c r="M466" s="10">
        <v>0</v>
      </c>
      <c r="N466" s="10">
        <v>0</v>
      </c>
      <c r="O466" s="10">
        <v>0</v>
      </c>
      <c r="P466" s="10">
        <v>750000</v>
      </c>
      <c r="Q466" s="10">
        <v>160464</v>
      </c>
      <c r="R466" s="10">
        <v>1000000</v>
      </c>
      <c r="S466" s="10">
        <v>278571</v>
      </c>
      <c r="T466" s="10">
        <v>1920538</v>
      </c>
      <c r="U466" s="11">
        <v>4.6273386947505202</v>
      </c>
      <c r="V466" s="10">
        <v>2450000</v>
      </c>
      <c r="W466" s="10">
        <v>529462</v>
      </c>
    </row>
    <row r="467" spans="1:23" x14ac:dyDescent="0.25">
      <c r="A467" s="9" t="s">
        <v>1689</v>
      </c>
      <c r="B467" s="9" t="s">
        <v>1690</v>
      </c>
      <c r="C467" s="9" t="s">
        <v>1704</v>
      </c>
      <c r="D467" s="9">
        <v>26</v>
      </c>
      <c r="E467" s="9" t="s">
        <v>1705</v>
      </c>
      <c r="F467" s="9" t="s">
        <v>1706</v>
      </c>
      <c r="G467" s="9" t="s">
        <v>1707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2400000</v>
      </c>
      <c r="O467" s="10">
        <v>3781548</v>
      </c>
      <c r="P467" s="10">
        <v>2400000</v>
      </c>
      <c r="Q467" s="10">
        <v>1604357</v>
      </c>
      <c r="R467" s="10">
        <v>2500000</v>
      </c>
      <c r="S467" s="10">
        <v>2640899</v>
      </c>
      <c r="T467" s="10">
        <v>-726804</v>
      </c>
      <c r="U467" s="11">
        <v>0.9094528781318193</v>
      </c>
      <c r="V467" s="10">
        <v>7300000</v>
      </c>
      <c r="W467" s="10">
        <v>8026804</v>
      </c>
    </row>
    <row r="468" spans="1:23" x14ac:dyDescent="0.25">
      <c r="A468" s="9" t="s">
        <v>1689</v>
      </c>
      <c r="B468" s="9" t="s">
        <v>1690</v>
      </c>
      <c r="C468" s="9" t="s">
        <v>1708</v>
      </c>
      <c r="D468" s="9">
        <v>30</v>
      </c>
      <c r="E468" s="9" t="s">
        <v>289</v>
      </c>
      <c r="F468" s="9" t="s">
        <v>1709</v>
      </c>
      <c r="G468" s="9" t="s">
        <v>1710</v>
      </c>
      <c r="H468" s="10">
        <v>6000000</v>
      </c>
      <c r="I468" s="10">
        <v>5710236</v>
      </c>
      <c r="J468" s="10">
        <v>6000000</v>
      </c>
      <c r="K468" s="10">
        <v>4878137</v>
      </c>
      <c r="L468" s="10">
        <v>6000000</v>
      </c>
      <c r="M468" s="10">
        <v>3152535</v>
      </c>
      <c r="N468" s="10">
        <v>6000000</v>
      </c>
      <c r="O468" s="10">
        <v>10358170</v>
      </c>
      <c r="P468" s="10">
        <v>10000000</v>
      </c>
      <c r="Q468" s="10">
        <v>4024880</v>
      </c>
      <c r="R468" s="10">
        <v>10000000</v>
      </c>
      <c r="S468" s="10">
        <v>11014034</v>
      </c>
      <c r="T468" s="10">
        <v>4862008</v>
      </c>
      <c r="U468" s="11">
        <v>1.1242273236705653</v>
      </c>
      <c r="V468" s="10">
        <v>44000000</v>
      </c>
      <c r="W468" s="10">
        <v>39137992</v>
      </c>
    </row>
    <row r="469" spans="1:23" x14ac:dyDescent="0.25">
      <c r="A469" s="9" t="s">
        <v>1689</v>
      </c>
      <c r="B469" s="9" t="s">
        <v>1690</v>
      </c>
      <c r="C469" s="9" t="s">
        <v>1711</v>
      </c>
      <c r="D469" s="9">
        <v>27</v>
      </c>
      <c r="E469" s="9" t="s">
        <v>718</v>
      </c>
      <c r="F469" s="9" t="s">
        <v>1712</v>
      </c>
      <c r="G469" s="9" t="s">
        <v>1713</v>
      </c>
      <c r="H469" s="10">
        <v>0</v>
      </c>
      <c r="I469" s="10">
        <v>0</v>
      </c>
      <c r="J469" s="10">
        <v>0</v>
      </c>
      <c r="K469" s="10">
        <v>0</v>
      </c>
      <c r="L469" s="10">
        <v>454146.34146341466</v>
      </c>
      <c r="M469" s="10">
        <v>794451</v>
      </c>
      <c r="N469" s="10">
        <v>750000</v>
      </c>
      <c r="O469" s="10">
        <v>2180503</v>
      </c>
      <c r="P469" s="10">
        <v>1300000</v>
      </c>
      <c r="Q469" s="10">
        <v>1439041</v>
      </c>
      <c r="R469" s="10">
        <v>1300000</v>
      </c>
      <c r="S469" s="10">
        <v>1486913</v>
      </c>
      <c r="T469" s="10">
        <v>-2096761.658536585</v>
      </c>
      <c r="U469" s="11">
        <v>0.64467135252124164</v>
      </c>
      <c r="V469" s="10">
        <v>3804146.341463415</v>
      </c>
      <c r="W469" s="10">
        <v>5900908</v>
      </c>
    </row>
    <row r="470" spans="1:23" x14ac:dyDescent="0.25">
      <c r="A470" s="9" t="s">
        <v>1689</v>
      </c>
      <c r="B470" s="9" t="s">
        <v>1690</v>
      </c>
      <c r="C470" s="9" t="s">
        <v>1094</v>
      </c>
      <c r="D470" s="9">
        <v>31</v>
      </c>
      <c r="E470" s="9" t="s">
        <v>1714</v>
      </c>
      <c r="F470" s="9" t="s">
        <v>1715</v>
      </c>
      <c r="G470" s="9" t="s">
        <v>1716</v>
      </c>
      <c r="H470" s="10">
        <v>5750000</v>
      </c>
      <c r="I470" s="10">
        <v>5501424</v>
      </c>
      <c r="J470" s="10">
        <v>6000000</v>
      </c>
      <c r="K470" s="10">
        <v>7674954</v>
      </c>
      <c r="L470" s="10">
        <v>6000000</v>
      </c>
      <c r="M470" s="10">
        <v>8324318</v>
      </c>
      <c r="N470" s="10">
        <v>6300000</v>
      </c>
      <c r="O470" s="10">
        <v>2695119</v>
      </c>
      <c r="P470" s="10">
        <v>6300000</v>
      </c>
      <c r="Q470" s="10">
        <v>10588575</v>
      </c>
      <c r="R470" s="10">
        <v>12600000</v>
      </c>
      <c r="S470" s="10">
        <v>1330976</v>
      </c>
      <c r="T470" s="10">
        <v>6834634</v>
      </c>
      <c r="U470" s="11">
        <v>1.1892444894508338</v>
      </c>
      <c r="V470" s="10">
        <v>42950000</v>
      </c>
      <c r="W470" s="10">
        <v>36115366</v>
      </c>
    </row>
    <row r="471" spans="1:23" x14ac:dyDescent="0.25">
      <c r="A471" s="9" t="s">
        <v>1689</v>
      </c>
      <c r="B471" s="9" t="s">
        <v>1690</v>
      </c>
      <c r="C471" s="9" t="s">
        <v>580</v>
      </c>
      <c r="D471" s="9">
        <v>29</v>
      </c>
      <c r="E471" s="9" t="s">
        <v>78</v>
      </c>
      <c r="F471" s="9" t="s">
        <v>1717</v>
      </c>
      <c r="G471" s="9" t="s">
        <v>1718</v>
      </c>
      <c r="H471" s="10">
        <v>85000</v>
      </c>
      <c r="I471" s="10">
        <v>710624</v>
      </c>
      <c r="J471" s="10">
        <v>175000</v>
      </c>
      <c r="K471" s="10">
        <v>93720</v>
      </c>
      <c r="L471" s="10">
        <v>0</v>
      </c>
      <c r="M471" s="10">
        <v>0</v>
      </c>
      <c r="N471" s="10">
        <v>250000</v>
      </c>
      <c r="O471" s="10">
        <v>371008</v>
      </c>
      <c r="P471" s="10">
        <v>325000</v>
      </c>
      <c r="Q471" s="10">
        <v>79920</v>
      </c>
      <c r="R471" s="10">
        <v>325000</v>
      </c>
      <c r="S471" s="10">
        <v>103840</v>
      </c>
      <c r="T471" s="10">
        <v>-199112</v>
      </c>
      <c r="U471" s="11">
        <v>0.85349846075967251</v>
      </c>
      <c r="V471" s="10">
        <v>1160000</v>
      </c>
      <c r="W471" s="10">
        <v>1359112</v>
      </c>
    </row>
    <row r="472" spans="1:23" x14ac:dyDescent="0.25">
      <c r="A472" s="9" t="s">
        <v>1689</v>
      </c>
      <c r="B472" s="9" t="s">
        <v>1690</v>
      </c>
      <c r="C472" s="9" t="s">
        <v>1719</v>
      </c>
      <c r="D472" s="9">
        <v>26</v>
      </c>
      <c r="E472" s="9" t="s">
        <v>1338</v>
      </c>
      <c r="F472" s="9" t="s">
        <v>1720</v>
      </c>
      <c r="G472" s="9" t="s">
        <v>1721</v>
      </c>
      <c r="H472" s="10">
        <v>0</v>
      </c>
      <c r="I472" s="10">
        <v>0</v>
      </c>
      <c r="J472" s="10">
        <v>0</v>
      </c>
      <c r="K472" s="10">
        <v>0</v>
      </c>
      <c r="L472" s="10">
        <v>0</v>
      </c>
      <c r="M472" s="10">
        <v>0</v>
      </c>
      <c r="N472" s="10">
        <v>885000</v>
      </c>
      <c r="O472" s="10">
        <v>2816659</v>
      </c>
      <c r="P472" s="10">
        <v>1500000</v>
      </c>
      <c r="Q472" s="10">
        <v>1522309</v>
      </c>
      <c r="R472" s="10">
        <v>2150000</v>
      </c>
      <c r="S472" s="10">
        <v>1175528</v>
      </c>
      <c r="T472" s="10">
        <v>-979496</v>
      </c>
      <c r="U472" s="11">
        <v>0.82237796527552109</v>
      </c>
      <c r="V472" s="10">
        <v>4535000</v>
      </c>
      <c r="W472" s="10">
        <v>5514496</v>
      </c>
    </row>
    <row r="473" spans="1:23" x14ac:dyDescent="0.25">
      <c r="A473" s="9" t="s">
        <v>1689</v>
      </c>
      <c r="B473" s="9" t="s">
        <v>1690</v>
      </c>
      <c r="C473" s="9" t="s">
        <v>1252</v>
      </c>
      <c r="D473" s="9">
        <v>34</v>
      </c>
      <c r="E473" s="9" t="s">
        <v>1722</v>
      </c>
      <c r="F473" s="9" t="s">
        <v>1723</v>
      </c>
      <c r="G473" s="9" t="s">
        <v>1724</v>
      </c>
      <c r="H473" s="10">
        <v>4750000</v>
      </c>
      <c r="I473" s="10">
        <v>4370918</v>
      </c>
      <c r="J473" s="10">
        <v>5000000</v>
      </c>
      <c r="K473" s="10">
        <v>2532780</v>
      </c>
      <c r="L473" s="10">
        <v>4000000</v>
      </c>
      <c r="M473" s="10">
        <v>1228014</v>
      </c>
      <c r="N473" s="10">
        <v>1500000</v>
      </c>
      <c r="O473" s="10">
        <v>2804982</v>
      </c>
      <c r="P473" s="10">
        <v>1100000</v>
      </c>
      <c r="Q473" s="10">
        <v>6866808</v>
      </c>
      <c r="R473" s="10">
        <v>2000000</v>
      </c>
      <c r="S473" s="10">
        <v>2148379</v>
      </c>
      <c r="T473" s="10">
        <v>-1601881</v>
      </c>
      <c r="U473" s="11">
        <v>0.9197127829701871</v>
      </c>
      <c r="V473" s="10">
        <v>18350000</v>
      </c>
      <c r="W473" s="10">
        <v>19951881</v>
      </c>
    </row>
    <row r="474" spans="1:23" x14ac:dyDescent="0.25">
      <c r="A474" s="9" t="s">
        <v>1689</v>
      </c>
      <c r="B474" s="9" t="s">
        <v>1690</v>
      </c>
      <c r="C474" s="9" t="s">
        <v>323</v>
      </c>
      <c r="D474" s="9">
        <v>34</v>
      </c>
      <c r="E474" s="9" t="s">
        <v>172</v>
      </c>
      <c r="F474" s="9" t="s">
        <v>1398</v>
      </c>
      <c r="G474" s="9" t="s">
        <v>1725</v>
      </c>
      <c r="H474" s="10">
        <v>6750000</v>
      </c>
      <c r="I474" s="10">
        <v>6603857</v>
      </c>
      <c r="J474" s="10">
        <v>5500000</v>
      </c>
      <c r="K474" s="10">
        <v>4916194</v>
      </c>
      <c r="L474" s="10">
        <v>3750000</v>
      </c>
      <c r="M474" s="10">
        <v>3672854</v>
      </c>
      <c r="N474" s="10">
        <v>5500000</v>
      </c>
      <c r="O474" s="10">
        <v>421915</v>
      </c>
      <c r="P474" s="10">
        <v>3750000</v>
      </c>
      <c r="Q474" s="10">
        <v>1959939</v>
      </c>
      <c r="R474" s="10">
        <v>4750000</v>
      </c>
      <c r="S474" s="10">
        <v>1839444</v>
      </c>
      <c r="T474" s="10">
        <v>10585797</v>
      </c>
      <c r="U474" s="11">
        <v>1.5452604466946183</v>
      </c>
      <c r="V474" s="10">
        <v>30000000</v>
      </c>
      <c r="W474" s="10">
        <v>19414203</v>
      </c>
    </row>
    <row r="475" spans="1:23" x14ac:dyDescent="0.25">
      <c r="A475" s="9" t="s">
        <v>1689</v>
      </c>
      <c r="B475" s="9" t="s">
        <v>1690</v>
      </c>
      <c r="C475" s="9" t="s">
        <v>1726</v>
      </c>
      <c r="D475" s="9">
        <v>25</v>
      </c>
      <c r="E475" s="9" t="s">
        <v>1727</v>
      </c>
      <c r="F475" s="9" t="s">
        <v>1728</v>
      </c>
      <c r="G475" s="9" t="s">
        <v>1729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2400000</v>
      </c>
      <c r="O475" s="10">
        <v>2101863</v>
      </c>
      <c r="P475" s="10">
        <v>2500000</v>
      </c>
      <c r="Q475" s="10">
        <v>950167</v>
      </c>
      <c r="R475" s="10">
        <v>2600000</v>
      </c>
      <c r="S475" s="10">
        <v>4098365</v>
      </c>
      <c r="T475" s="10">
        <v>349605</v>
      </c>
      <c r="U475" s="11">
        <v>1.0488931031082898</v>
      </c>
      <c r="V475" s="10">
        <v>7500000</v>
      </c>
      <c r="W475" s="10">
        <v>7150395</v>
      </c>
    </row>
    <row r="476" spans="1:23" x14ac:dyDescent="0.25">
      <c r="A476" s="9" t="s">
        <v>1689</v>
      </c>
      <c r="B476" s="9" t="s">
        <v>1690</v>
      </c>
      <c r="C476" s="9" t="s">
        <v>1730</v>
      </c>
      <c r="D476" s="9">
        <v>26</v>
      </c>
      <c r="E476" s="9" t="s">
        <v>1731</v>
      </c>
      <c r="F476" s="9" t="s">
        <v>1732</v>
      </c>
      <c r="G476" s="9" t="s">
        <v>1733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357317.07317073172</v>
      </c>
      <c r="O476" s="10">
        <v>852416</v>
      </c>
      <c r="P476" s="10">
        <v>391463.41463414632</v>
      </c>
      <c r="Q476" s="10">
        <v>1412283</v>
      </c>
      <c r="R476" s="10">
        <v>399390.24390243902</v>
      </c>
      <c r="S476" s="10">
        <v>1291755</v>
      </c>
      <c r="T476" s="10">
        <v>-2408283.2682926832</v>
      </c>
      <c r="U476" s="11">
        <v>0.32284144029623807</v>
      </c>
      <c r="V476" s="10">
        <v>1148170.7317073171</v>
      </c>
      <c r="W476" s="10">
        <v>3556454</v>
      </c>
    </row>
    <row r="477" spans="1:23" x14ac:dyDescent="0.25">
      <c r="A477" s="9" t="s">
        <v>1689</v>
      </c>
      <c r="B477" s="9" t="s">
        <v>1690</v>
      </c>
      <c r="C477" s="9" t="s">
        <v>1734</v>
      </c>
      <c r="D477" s="9">
        <v>26</v>
      </c>
      <c r="E477" s="9" t="s">
        <v>431</v>
      </c>
      <c r="F477" s="9" t="s">
        <v>1735</v>
      </c>
      <c r="G477" s="9" t="s">
        <v>1736</v>
      </c>
      <c r="H477" s="10">
        <v>0</v>
      </c>
      <c r="I477" s="10">
        <v>0</v>
      </c>
      <c r="J477" s="10">
        <v>0</v>
      </c>
      <c r="K477" s="10">
        <v>0</v>
      </c>
      <c r="L477" s="10">
        <v>874125</v>
      </c>
      <c r="M477" s="10">
        <v>2399673</v>
      </c>
      <c r="N477" s="10">
        <v>1750000</v>
      </c>
      <c r="O477" s="10">
        <v>1349577</v>
      </c>
      <c r="P477" s="10">
        <v>2250000</v>
      </c>
      <c r="Q477" s="10">
        <v>145567</v>
      </c>
      <c r="R477" s="10">
        <v>2000000</v>
      </c>
      <c r="S477" s="10">
        <v>145898</v>
      </c>
      <c r="T477" s="10">
        <v>2833410</v>
      </c>
      <c r="U477" s="11">
        <v>1.7012150077399668</v>
      </c>
      <c r="V477" s="10">
        <v>6874125</v>
      </c>
      <c r="W477" s="10">
        <v>4040715</v>
      </c>
    </row>
    <row r="478" spans="1:23" x14ac:dyDescent="0.25">
      <c r="A478" s="9" t="s">
        <v>1689</v>
      </c>
      <c r="B478" s="9" t="s">
        <v>1690</v>
      </c>
      <c r="C478" s="9" t="s">
        <v>1328</v>
      </c>
      <c r="D478" s="9">
        <v>30</v>
      </c>
      <c r="E478" s="9" t="s">
        <v>316</v>
      </c>
      <c r="F478" s="9" t="s">
        <v>1737</v>
      </c>
      <c r="G478" s="9" t="s">
        <v>1738</v>
      </c>
      <c r="H478" s="10">
        <v>0</v>
      </c>
      <c r="I478" s="10">
        <v>0</v>
      </c>
      <c r="J478" s="10">
        <v>1000000</v>
      </c>
      <c r="K478" s="10">
        <v>1331150</v>
      </c>
      <c r="L478" s="10">
        <v>1000000</v>
      </c>
      <c r="M478" s="10">
        <v>97004</v>
      </c>
      <c r="N478" s="10">
        <v>1400000</v>
      </c>
      <c r="O478" s="10">
        <v>3904977</v>
      </c>
      <c r="P478" s="10">
        <v>1600000</v>
      </c>
      <c r="Q478" s="10">
        <v>2120568</v>
      </c>
      <c r="R478" s="10">
        <v>2400000</v>
      </c>
      <c r="S478" s="10">
        <v>658707</v>
      </c>
      <c r="T478" s="10">
        <v>-712406</v>
      </c>
      <c r="U478" s="11">
        <v>0.91218314270760115</v>
      </c>
      <c r="V478" s="10">
        <v>7400000</v>
      </c>
      <c r="W478" s="10">
        <v>8112406</v>
      </c>
    </row>
    <row r="479" spans="1:23" x14ac:dyDescent="0.25">
      <c r="A479" s="9" t="s">
        <v>1689</v>
      </c>
      <c r="B479" s="9" t="s">
        <v>1690</v>
      </c>
      <c r="C479" s="9" t="s">
        <v>1739</v>
      </c>
      <c r="D479" s="9">
        <v>29</v>
      </c>
      <c r="E479" s="9" t="s">
        <v>985</v>
      </c>
      <c r="F479" s="9" t="s">
        <v>1740</v>
      </c>
      <c r="G479" s="9" t="s">
        <v>1741</v>
      </c>
      <c r="H479" s="10">
        <v>2600000</v>
      </c>
      <c r="I479" s="10">
        <v>2309494</v>
      </c>
      <c r="J479" s="10">
        <v>2600000</v>
      </c>
      <c r="K479" s="10">
        <v>2537485</v>
      </c>
      <c r="L479" s="10">
        <v>2600000</v>
      </c>
      <c r="M479" s="10">
        <v>1695</v>
      </c>
      <c r="N479" s="10">
        <v>1250000</v>
      </c>
      <c r="O479" s="10">
        <v>3448602</v>
      </c>
      <c r="P479" s="10">
        <v>1500000</v>
      </c>
      <c r="Q479" s="10">
        <v>-8524</v>
      </c>
      <c r="R479" s="10">
        <v>0</v>
      </c>
      <c r="S479" s="10">
        <v>0</v>
      </c>
      <c r="T479" s="10">
        <v>2261248</v>
      </c>
      <c r="U479" s="11">
        <v>1.2728092238735096</v>
      </c>
      <c r="V479" s="10">
        <v>10550000</v>
      </c>
      <c r="W479" s="10">
        <v>8288752</v>
      </c>
    </row>
    <row r="480" spans="1:23" x14ac:dyDescent="0.25">
      <c r="A480" s="9" t="s">
        <v>1689</v>
      </c>
      <c r="B480" s="9" t="s">
        <v>1690</v>
      </c>
      <c r="C480" s="9" t="s">
        <v>1742</v>
      </c>
      <c r="D480" s="9">
        <v>28</v>
      </c>
      <c r="E480" s="9" t="s">
        <v>1743</v>
      </c>
      <c r="F480" s="9" t="s">
        <v>1744</v>
      </c>
      <c r="G480" s="9" t="s">
        <v>1745</v>
      </c>
      <c r="H480" s="10">
        <v>0</v>
      </c>
      <c r="I480" s="10">
        <v>0</v>
      </c>
      <c r="J480" s="10">
        <v>1250000</v>
      </c>
      <c r="K480" s="10">
        <v>2829252</v>
      </c>
      <c r="L480" s="10">
        <v>2250000</v>
      </c>
      <c r="M480" s="10">
        <v>2546485</v>
      </c>
      <c r="N480" s="10">
        <v>2500000</v>
      </c>
      <c r="O480" s="10">
        <v>5774930</v>
      </c>
      <c r="P480" s="10">
        <v>5250000</v>
      </c>
      <c r="Q480" s="10">
        <v>9714752</v>
      </c>
      <c r="R480" s="10">
        <v>5750000</v>
      </c>
      <c r="S480" s="10">
        <v>7849586</v>
      </c>
      <c r="T480" s="10">
        <v>-11715005</v>
      </c>
      <c r="U480" s="11">
        <v>0.59202497091677331</v>
      </c>
      <c r="V480" s="10">
        <v>17000000</v>
      </c>
      <c r="W480" s="10">
        <v>28715005</v>
      </c>
    </row>
    <row r="481" spans="1:23" x14ac:dyDescent="0.25">
      <c r="A481" s="9" t="s">
        <v>1689</v>
      </c>
      <c r="B481" s="9" t="s">
        <v>1690</v>
      </c>
      <c r="C481" s="9" t="s">
        <v>1746</v>
      </c>
      <c r="D481" s="9">
        <v>34</v>
      </c>
      <c r="E481" s="9" t="s">
        <v>1747</v>
      </c>
      <c r="F481" s="9" t="s">
        <v>1748</v>
      </c>
      <c r="G481" s="9" t="s">
        <v>1749</v>
      </c>
      <c r="H481" s="10">
        <v>3300000</v>
      </c>
      <c r="I481" s="10">
        <v>4793392</v>
      </c>
      <c r="J481" s="10">
        <v>2700000</v>
      </c>
      <c r="K481" s="10">
        <v>3723652</v>
      </c>
      <c r="L481" s="10">
        <v>1800000</v>
      </c>
      <c r="M481" s="10">
        <v>5760</v>
      </c>
      <c r="N481" s="10">
        <v>2200000</v>
      </c>
      <c r="O481" s="10">
        <v>37431</v>
      </c>
      <c r="P481" s="10">
        <v>750000</v>
      </c>
      <c r="Q481" s="10">
        <v>13040</v>
      </c>
      <c r="R481" s="10">
        <v>0</v>
      </c>
      <c r="S481" s="10">
        <v>0</v>
      </c>
      <c r="T481" s="10">
        <v>2176725</v>
      </c>
      <c r="U481" s="11">
        <v>1.2538965564501314</v>
      </c>
      <c r="V481" s="10">
        <v>10750000</v>
      </c>
      <c r="W481" s="10">
        <v>8573275</v>
      </c>
    </row>
    <row r="482" spans="1:23" x14ac:dyDescent="0.25">
      <c r="A482" s="9" t="s">
        <v>1689</v>
      </c>
      <c r="B482" s="9" t="s">
        <v>1690</v>
      </c>
      <c r="C482" s="9" t="s">
        <v>1750</v>
      </c>
      <c r="D482" s="9">
        <v>30</v>
      </c>
      <c r="E482" s="9" t="s">
        <v>787</v>
      </c>
      <c r="F482" s="9" t="s">
        <v>1751</v>
      </c>
      <c r="G482" s="9" t="s">
        <v>1752</v>
      </c>
      <c r="H482" s="10">
        <v>0</v>
      </c>
      <c r="I482" s="10">
        <v>0</v>
      </c>
      <c r="J482" s="10">
        <v>5000000</v>
      </c>
      <c r="K482" s="10">
        <v>2809717</v>
      </c>
      <c r="L482" s="10">
        <v>3600000</v>
      </c>
      <c r="M482" s="10">
        <v>2816141</v>
      </c>
      <c r="N482" s="10">
        <v>2700000</v>
      </c>
      <c r="O482" s="10">
        <v>6108740</v>
      </c>
      <c r="P482" s="10">
        <v>2700000</v>
      </c>
      <c r="Q482" s="10">
        <v>3692699</v>
      </c>
      <c r="R482" s="10">
        <v>3000000</v>
      </c>
      <c r="S482" s="10">
        <v>3466770</v>
      </c>
      <c r="T482" s="10">
        <v>-1894067</v>
      </c>
      <c r="U482" s="11">
        <v>0.89975334585190159</v>
      </c>
      <c r="V482" s="10">
        <v>17000000</v>
      </c>
      <c r="W482" s="10">
        <v>18894067</v>
      </c>
    </row>
    <row r="483" spans="1:23" x14ac:dyDescent="0.25">
      <c r="A483" s="9" t="s">
        <v>1689</v>
      </c>
      <c r="B483" s="9" t="s">
        <v>1690</v>
      </c>
      <c r="C483" s="9" t="s">
        <v>836</v>
      </c>
      <c r="D483" s="9">
        <v>31</v>
      </c>
      <c r="E483" s="9" t="s">
        <v>843</v>
      </c>
      <c r="F483" s="9" t="s">
        <v>1753</v>
      </c>
      <c r="G483" s="9" t="s">
        <v>1754</v>
      </c>
      <c r="H483" s="10">
        <v>4000000</v>
      </c>
      <c r="I483" s="10">
        <v>3852129</v>
      </c>
      <c r="J483" s="10">
        <v>4500000</v>
      </c>
      <c r="K483" s="10">
        <v>6465752</v>
      </c>
      <c r="L483" s="10">
        <v>4500000</v>
      </c>
      <c r="M483" s="10">
        <v>0</v>
      </c>
      <c r="N483" s="10">
        <v>4500000</v>
      </c>
      <c r="O483" s="10">
        <v>0</v>
      </c>
      <c r="P483" s="10">
        <v>5169000</v>
      </c>
      <c r="Q483" s="10">
        <v>0</v>
      </c>
      <c r="R483" s="10">
        <v>0</v>
      </c>
      <c r="S483" s="10">
        <v>0</v>
      </c>
      <c r="T483" s="10">
        <v>12351119</v>
      </c>
      <c r="U483" s="11">
        <v>2.1970596481971443</v>
      </c>
      <c r="V483" s="10">
        <v>22669000</v>
      </c>
      <c r="W483" s="10">
        <v>10317881</v>
      </c>
    </row>
    <row r="484" spans="1:23" x14ac:dyDescent="0.25">
      <c r="A484" s="9" t="s">
        <v>1689</v>
      </c>
      <c r="B484" s="9" t="s">
        <v>1690</v>
      </c>
      <c r="C484" s="9" t="s">
        <v>1755</v>
      </c>
      <c r="D484" s="9">
        <v>27</v>
      </c>
      <c r="E484" s="9" t="s">
        <v>1756</v>
      </c>
      <c r="F484" s="9" t="s">
        <v>1757</v>
      </c>
      <c r="G484" s="9" t="s">
        <v>1758</v>
      </c>
      <c r="H484" s="10">
        <v>0</v>
      </c>
      <c r="I484" s="10">
        <v>0</v>
      </c>
      <c r="J484" s="10">
        <v>0</v>
      </c>
      <c r="K484" s="10">
        <v>0</v>
      </c>
      <c r="L484" s="10">
        <v>358750.00000000006</v>
      </c>
      <c r="M484" s="10">
        <v>145193</v>
      </c>
      <c r="N484" s="10">
        <v>481097.56097560975</v>
      </c>
      <c r="O484" s="10">
        <v>7906202</v>
      </c>
      <c r="P484" s="10">
        <v>2500000</v>
      </c>
      <c r="Q484" s="10">
        <v>0</v>
      </c>
      <c r="R484" s="10">
        <v>2500000</v>
      </c>
      <c r="S484" s="10">
        <v>840936</v>
      </c>
      <c r="T484" s="10">
        <v>-3052483.4390243907</v>
      </c>
      <c r="U484" s="11">
        <v>0.65672854069148001</v>
      </c>
      <c r="V484" s="10">
        <v>5839847.5609756093</v>
      </c>
      <c r="W484" s="10">
        <v>8892331</v>
      </c>
    </row>
    <row r="485" spans="1:23" x14ac:dyDescent="0.25">
      <c r="A485" s="9" t="s">
        <v>1689</v>
      </c>
      <c r="B485" s="9" t="s">
        <v>1690</v>
      </c>
      <c r="C485" s="9" t="s">
        <v>1759</v>
      </c>
      <c r="D485" s="9">
        <v>32</v>
      </c>
      <c r="E485" s="9" t="s">
        <v>962</v>
      </c>
      <c r="F485" s="9" t="s">
        <v>1760</v>
      </c>
      <c r="G485" s="9" t="s">
        <v>1761</v>
      </c>
      <c r="H485" s="10">
        <v>4850000</v>
      </c>
      <c r="I485" s="10">
        <v>1708823</v>
      </c>
      <c r="J485" s="10">
        <v>5050000</v>
      </c>
      <c r="K485" s="10">
        <v>1353110</v>
      </c>
      <c r="L485" s="10">
        <v>5100000</v>
      </c>
      <c r="M485" s="10">
        <v>2733692</v>
      </c>
      <c r="N485" s="10">
        <v>2500000</v>
      </c>
      <c r="O485" s="10">
        <v>2567103</v>
      </c>
      <c r="P485" s="10">
        <v>3500000</v>
      </c>
      <c r="Q485" s="10">
        <v>7275499</v>
      </c>
      <c r="R485" s="10">
        <v>5500000</v>
      </c>
      <c r="S485" s="10">
        <v>3340232</v>
      </c>
      <c r="T485" s="10">
        <v>7521541</v>
      </c>
      <c r="U485" s="11">
        <v>1.3963199014208687</v>
      </c>
      <c r="V485" s="10">
        <v>26500000</v>
      </c>
      <c r="W485" s="10">
        <v>18978459</v>
      </c>
    </row>
    <row r="486" spans="1:23" x14ac:dyDescent="0.25">
      <c r="A486" s="9" t="s">
        <v>1689</v>
      </c>
      <c r="B486" s="9" t="s">
        <v>1690</v>
      </c>
      <c r="C486" s="9" t="s">
        <v>1762</v>
      </c>
      <c r="D486" s="9">
        <v>24</v>
      </c>
      <c r="E486" s="9" t="s">
        <v>1763</v>
      </c>
      <c r="F486" s="9" t="s">
        <v>1764</v>
      </c>
      <c r="G486" s="9" t="s">
        <v>1765</v>
      </c>
      <c r="H486" s="10">
        <v>0</v>
      </c>
      <c r="I486" s="10">
        <v>0</v>
      </c>
      <c r="J486" s="10">
        <v>0</v>
      </c>
      <c r="K486" s="10">
        <v>0</v>
      </c>
      <c r="L486" s="10">
        <v>0</v>
      </c>
      <c r="M486" s="10">
        <v>0</v>
      </c>
      <c r="N486" s="10">
        <v>0</v>
      </c>
      <c r="O486" s="10">
        <v>0</v>
      </c>
      <c r="P486" s="10">
        <v>0</v>
      </c>
      <c r="Q486" s="10">
        <v>0</v>
      </c>
      <c r="R486" s="10">
        <v>620731.70731707325</v>
      </c>
      <c r="S486" s="10">
        <v>598394</v>
      </c>
      <c r="T486" s="10">
        <v>22337.707317073247</v>
      </c>
      <c r="U486" s="11">
        <v>1.0373294306377958</v>
      </c>
      <c r="V486" s="10">
        <v>620731.70731707325</v>
      </c>
      <c r="W486" s="10">
        <v>598394</v>
      </c>
    </row>
    <row r="487" spans="1:23" x14ac:dyDescent="0.25">
      <c r="A487" s="9" t="s">
        <v>1689</v>
      </c>
      <c r="B487" s="9" t="s">
        <v>1690</v>
      </c>
      <c r="C487" s="9" t="s">
        <v>1766</v>
      </c>
      <c r="D487" s="9">
        <v>30</v>
      </c>
      <c r="E487" s="9" t="s">
        <v>1767</v>
      </c>
      <c r="F487" s="9" t="s">
        <v>1768</v>
      </c>
      <c r="G487" s="9" t="s">
        <v>1769</v>
      </c>
      <c r="H487" s="10">
        <v>1050000</v>
      </c>
      <c r="I487" s="10">
        <v>325826</v>
      </c>
      <c r="J487" s="10">
        <v>700000</v>
      </c>
      <c r="K487" s="10">
        <v>781875</v>
      </c>
      <c r="L487" s="10">
        <v>800000</v>
      </c>
      <c r="M487" s="10">
        <v>984110</v>
      </c>
      <c r="N487" s="10">
        <v>800000</v>
      </c>
      <c r="O487" s="10">
        <v>2007349</v>
      </c>
      <c r="P487" s="10">
        <v>1000000</v>
      </c>
      <c r="Q487" s="10">
        <v>52120</v>
      </c>
      <c r="R487" s="10">
        <v>1000000</v>
      </c>
      <c r="S487" s="10">
        <v>2642364</v>
      </c>
      <c r="T487" s="10">
        <v>-1443644</v>
      </c>
      <c r="U487" s="11">
        <v>0.78750078750078745</v>
      </c>
      <c r="V487" s="10">
        <v>5350000</v>
      </c>
      <c r="W487" s="10">
        <v>6793644</v>
      </c>
    </row>
    <row r="488" spans="1:23" x14ac:dyDescent="0.25">
      <c r="A488" s="9" t="s">
        <v>1689</v>
      </c>
      <c r="B488" s="9" t="s">
        <v>1690</v>
      </c>
      <c r="C488" s="9" t="s">
        <v>1770</v>
      </c>
      <c r="D488" s="9">
        <v>25</v>
      </c>
      <c r="E488" s="9" t="s">
        <v>1338</v>
      </c>
      <c r="F488" s="9" t="s">
        <v>1771</v>
      </c>
      <c r="G488" s="9" t="s">
        <v>1772</v>
      </c>
      <c r="H488" s="10">
        <v>0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0">
        <v>0</v>
      </c>
      <c r="P488" s="10">
        <v>750000</v>
      </c>
      <c r="Q488" s="10">
        <v>20899</v>
      </c>
      <c r="R488" s="10">
        <v>800000</v>
      </c>
      <c r="S488" s="10">
        <v>2041342</v>
      </c>
      <c r="T488" s="10">
        <v>-512241</v>
      </c>
      <c r="U488" s="11">
        <v>0.75160953545196707</v>
      </c>
      <c r="V488" s="10">
        <v>1550000</v>
      </c>
      <c r="W488" s="10">
        <v>2062241</v>
      </c>
    </row>
    <row r="489" spans="1:23" x14ac:dyDescent="0.25">
      <c r="A489" s="9" t="s">
        <v>1689</v>
      </c>
      <c r="B489" s="9" t="s">
        <v>1690</v>
      </c>
      <c r="C489" s="9" t="s">
        <v>1773</v>
      </c>
      <c r="D489" s="9">
        <v>30</v>
      </c>
      <c r="E489" s="9" t="s">
        <v>1774</v>
      </c>
      <c r="F489" s="9" t="s">
        <v>1775</v>
      </c>
      <c r="G489" s="9" t="s">
        <v>1776</v>
      </c>
      <c r="H489" s="10">
        <v>4083300</v>
      </c>
      <c r="I489" s="10">
        <v>3392913</v>
      </c>
      <c r="J489" s="10">
        <v>4083300</v>
      </c>
      <c r="K489" s="10">
        <v>4241104</v>
      </c>
      <c r="L489" s="10">
        <v>4083300</v>
      </c>
      <c r="M489" s="10">
        <v>891016</v>
      </c>
      <c r="N489" s="10">
        <v>4083500</v>
      </c>
      <c r="O489" s="10">
        <v>3246058</v>
      </c>
      <c r="P489" s="10">
        <v>2250000</v>
      </c>
      <c r="Q489" s="10">
        <v>3353518</v>
      </c>
      <c r="R489" s="10">
        <v>3000000</v>
      </c>
      <c r="S489" s="10">
        <v>3832502</v>
      </c>
      <c r="T489" s="10">
        <v>2626289</v>
      </c>
      <c r="U489" s="11">
        <v>1.1385384618996006</v>
      </c>
      <c r="V489" s="10">
        <v>21583400</v>
      </c>
      <c r="W489" s="10">
        <v>18957111</v>
      </c>
    </row>
    <row r="490" spans="1:23" x14ac:dyDescent="0.25">
      <c r="A490" s="9" t="s">
        <v>1689</v>
      </c>
      <c r="B490" s="9" t="s">
        <v>1690</v>
      </c>
      <c r="C490" s="9" t="s">
        <v>1777</v>
      </c>
      <c r="D490" s="9">
        <v>32</v>
      </c>
      <c r="E490" s="9" t="s">
        <v>184</v>
      </c>
      <c r="F490" s="9" t="s">
        <v>1778</v>
      </c>
      <c r="G490" s="9" t="s">
        <v>1779</v>
      </c>
      <c r="H490" s="10">
        <v>0</v>
      </c>
      <c r="I490" s="10">
        <v>0</v>
      </c>
      <c r="J490" s="10">
        <v>175000</v>
      </c>
      <c r="K490" s="10">
        <v>411680</v>
      </c>
      <c r="L490" s="10">
        <v>225000</v>
      </c>
      <c r="M490" s="10">
        <v>148341</v>
      </c>
      <c r="N490" s="10">
        <v>0</v>
      </c>
      <c r="O490" s="10">
        <v>0</v>
      </c>
      <c r="P490" s="10">
        <v>0</v>
      </c>
      <c r="Q490" s="10">
        <v>0</v>
      </c>
      <c r="R490" s="10">
        <v>350000</v>
      </c>
      <c r="S490" s="10">
        <v>462820</v>
      </c>
      <c r="T490" s="10">
        <v>-272841</v>
      </c>
      <c r="U490" s="11">
        <v>0.73325179573364774</v>
      </c>
      <c r="V490" s="10">
        <v>750000</v>
      </c>
      <c r="W490" s="10">
        <v>1022841</v>
      </c>
    </row>
    <row r="491" spans="1:23" x14ac:dyDescent="0.25">
      <c r="A491" s="9" t="s">
        <v>1689</v>
      </c>
      <c r="B491" s="9" t="s">
        <v>1690</v>
      </c>
      <c r="C491" s="9" t="s">
        <v>886</v>
      </c>
      <c r="D491" s="9">
        <v>27</v>
      </c>
      <c r="E491" s="9" t="s">
        <v>1780</v>
      </c>
      <c r="F491" s="9" t="s">
        <v>1781</v>
      </c>
      <c r="G491" s="9" t="s">
        <v>1782</v>
      </c>
      <c r="H491" s="10">
        <v>0</v>
      </c>
      <c r="I491" s="10">
        <v>0</v>
      </c>
      <c r="J491" s="10">
        <v>0</v>
      </c>
      <c r="K491" s="10">
        <v>0</v>
      </c>
      <c r="L491" s="10">
        <v>0</v>
      </c>
      <c r="M491" s="10">
        <v>0</v>
      </c>
      <c r="N491" s="10">
        <v>741951.21951219521</v>
      </c>
      <c r="O491" s="10">
        <v>325622</v>
      </c>
      <c r="P491" s="10">
        <v>742195.12195121951</v>
      </c>
      <c r="Q491" s="10">
        <v>451323</v>
      </c>
      <c r="R491" s="10">
        <v>775000</v>
      </c>
      <c r="S491" s="10">
        <v>1726252</v>
      </c>
      <c r="T491" s="10">
        <v>-244050.65853658505</v>
      </c>
      <c r="U491" s="11">
        <v>0.90250441394081848</v>
      </c>
      <c r="V491" s="10">
        <v>2259146.341463415</v>
      </c>
      <c r="W491" s="10">
        <v>2503197</v>
      </c>
    </row>
    <row r="492" spans="1:23" x14ac:dyDescent="0.25">
      <c r="A492" s="9" t="s">
        <v>1689</v>
      </c>
      <c r="B492" s="9" t="s">
        <v>1690</v>
      </c>
      <c r="C492" s="9" t="s">
        <v>1783</v>
      </c>
      <c r="D492" s="9">
        <v>38</v>
      </c>
      <c r="E492" s="9" t="s">
        <v>1784</v>
      </c>
      <c r="F492" s="9" t="s">
        <v>1785</v>
      </c>
      <c r="G492" s="9" t="s">
        <v>1786</v>
      </c>
      <c r="H492" s="10">
        <v>9500000</v>
      </c>
      <c r="I492" s="10">
        <v>4318829</v>
      </c>
      <c r="J492" s="10">
        <v>9500000</v>
      </c>
      <c r="K492" s="10">
        <v>6429360</v>
      </c>
      <c r="L492" s="10">
        <v>9500000</v>
      </c>
      <c r="M492" s="10">
        <v>2349715</v>
      </c>
      <c r="N492" s="10">
        <v>9500000</v>
      </c>
      <c r="O492" s="10">
        <v>5383342</v>
      </c>
      <c r="P492" s="10">
        <v>8000000</v>
      </c>
      <c r="Q492" s="10">
        <v>6513088</v>
      </c>
      <c r="R492" s="10">
        <v>6000000</v>
      </c>
      <c r="S492" s="10">
        <v>6204788</v>
      </c>
      <c r="T492" s="10">
        <v>20800878</v>
      </c>
      <c r="U492" s="11">
        <v>1.6667135696959676</v>
      </c>
      <c r="V492" s="10">
        <v>52000000</v>
      </c>
      <c r="W492" s="10">
        <v>31199122</v>
      </c>
    </row>
    <row r="493" spans="1:23" x14ac:dyDescent="0.25">
      <c r="A493" s="9" t="s">
        <v>1689</v>
      </c>
      <c r="B493" s="9" t="s">
        <v>1690</v>
      </c>
      <c r="C493" s="9" t="s">
        <v>1279</v>
      </c>
      <c r="D493" s="9">
        <v>25</v>
      </c>
      <c r="E493" s="9" t="s">
        <v>1787</v>
      </c>
      <c r="F493" s="9" t="s">
        <v>1788</v>
      </c>
      <c r="G493" s="9" t="s">
        <v>1789</v>
      </c>
      <c r="H493" s="10">
        <v>0</v>
      </c>
      <c r="I493" s="10">
        <v>0</v>
      </c>
      <c r="J493" s="10">
        <v>0</v>
      </c>
      <c r="K493" s="10">
        <v>0</v>
      </c>
      <c r="L493" s="10">
        <v>0</v>
      </c>
      <c r="M493" s="10">
        <v>0</v>
      </c>
      <c r="N493" s="10">
        <v>0</v>
      </c>
      <c r="O493" s="10">
        <v>0</v>
      </c>
      <c r="P493" s="10">
        <v>0</v>
      </c>
      <c r="Q493" s="10">
        <v>0</v>
      </c>
      <c r="R493" s="10">
        <v>90000</v>
      </c>
      <c r="S493" s="10">
        <v>46800</v>
      </c>
      <c r="T493" s="10">
        <v>43200</v>
      </c>
      <c r="U493" s="11">
        <v>1.9230769230769231</v>
      </c>
      <c r="V493" s="10">
        <v>90000</v>
      </c>
      <c r="W493" s="10">
        <v>46800</v>
      </c>
    </row>
    <row r="494" spans="1:23" x14ac:dyDescent="0.25">
      <c r="A494" s="9" t="s">
        <v>1689</v>
      </c>
      <c r="B494" s="9" t="s">
        <v>1690</v>
      </c>
      <c r="C494" s="9" t="s">
        <v>1790</v>
      </c>
      <c r="D494" s="9">
        <v>27</v>
      </c>
      <c r="E494" s="9" t="s">
        <v>1791</v>
      </c>
      <c r="F494" s="9" t="s">
        <v>1792</v>
      </c>
      <c r="G494" s="9" t="s">
        <v>1793</v>
      </c>
      <c r="H494" s="10">
        <v>0</v>
      </c>
      <c r="I494" s="10">
        <v>0</v>
      </c>
      <c r="J494" s="10">
        <v>0</v>
      </c>
      <c r="K494" s="10">
        <v>0</v>
      </c>
      <c r="L494" s="10">
        <v>70000</v>
      </c>
      <c r="M494" s="10">
        <v>14640</v>
      </c>
      <c r="N494" s="10">
        <v>400000</v>
      </c>
      <c r="O494" s="10">
        <v>353640</v>
      </c>
      <c r="P494" s="10">
        <v>0</v>
      </c>
      <c r="Q494" s="10">
        <v>0</v>
      </c>
      <c r="R494" s="10">
        <v>0</v>
      </c>
      <c r="S494" s="10">
        <v>0</v>
      </c>
      <c r="T494" s="10">
        <v>101720</v>
      </c>
      <c r="U494" s="11">
        <v>1.276202889106115</v>
      </c>
      <c r="V494" s="10">
        <v>470000</v>
      </c>
      <c r="W494" s="10">
        <v>368280</v>
      </c>
    </row>
    <row r="495" spans="1:23" x14ac:dyDescent="0.25">
      <c r="A495" s="9" t="s">
        <v>1689</v>
      </c>
      <c r="B495" s="9" t="s">
        <v>1690</v>
      </c>
      <c r="C495" s="9" t="s">
        <v>1187</v>
      </c>
      <c r="D495" s="9">
        <v>35</v>
      </c>
      <c r="E495" s="9" t="s">
        <v>172</v>
      </c>
      <c r="F495" s="9" t="s">
        <v>185</v>
      </c>
      <c r="G495" s="9" t="s">
        <v>1794</v>
      </c>
      <c r="H495" s="10">
        <v>3000000</v>
      </c>
      <c r="I495" s="10">
        <v>3790366</v>
      </c>
      <c r="J495" s="10">
        <v>7000000</v>
      </c>
      <c r="K495" s="10">
        <v>2228411</v>
      </c>
      <c r="L495" s="10">
        <v>5000000</v>
      </c>
      <c r="M495" s="10">
        <v>2323913</v>
      </c>
      <c r="N495" s="10">
        <v>7000000</v>
      </c>
      <c r="O495" s="10">
        <v>3184916</v>
      </c>
      <c r="P495" s="10">
        <v>5000000</v>
      </c>
      <c r="Q495" s="10">
        <v>893747</v>
      </c>
      <c r="R495" s="10">
        <v>6000000</v>
      </c>
      <c r="S495" s="10">
        <v>4368049</v>
      </c>
      <c r="T495" s="10">
        <v>16210598</v>
      </c>
      <c r="U495" s="11">
        <v>1.9655256333727669</v>
      </c>
      <c r="V495" s="10">
        <v>33000000</v>
      </c>
      <c r="W495" s="10">
        <v>16789402</v>
      </c>
    </row>
    <row r="496" spans="1:23" x14ac:dyDescent="0.25">
      <c r="A496" s="9" t="s">
        <v>1689</v>
      </c>
      <c r="B496" s="9" t="s">
        <v>1690</v>
      </c>
      <c r="C496" s="9" t="s">
        <v>1795</v>
      </c>
      <c r="D496" s="9">
        <v>32</v>
      </c>
      <c r="E496" s="9" t="s">
        <v>895</v>
      </c>
      <c r="F496" s="9" t="s">
        <v>1796</v>
      </c>
      <c r="G496" s="9" t="s">
        <v>1797</v>
      </c>
      <c r="H496" s="10">
        <v>962500</v>
      </c>
      <c r="I496" s="10">
        <v>904973</v>
      </c>
      <c r="J496" s="10">
        <v>1000000</v>
      </c>
      <c r="K496" s="10">
        <v>1763022</v>
      </c>
      <c r="L496" s="10">
        <v>1250000</v>
      </c>
      <c r="M496" s="10">
        <v>1948157</v>
      </c>
      <c r="N496" s="10">
        <v>1500000</v>
      </c>
      <c r="O496" s="10">
        <v>981493</v>
      </c>
      <c r="P496" s="10">
        <v>2000000</v>
      </c>
      <c r="Q496" s="10">
        <v>2201345</v>
      </c>
      <c r="R496" s="10">
        <v>1000000</v>
      </c>
      <c r="S496" s="10">
        <v>44965</v>
      </c>
      <c r="T496" s="10">
        <v>-131455</v>
      </c>
      <c r="U496" s="11">
        <v>0.98324123481075554</v>
      </c>
      <c r="V496" s="10">
        <v>7712500</v>
      </c>
      <c r="W496" s="10">
        <v>7843955</v>
      </c>
    </row>
    <row r="497" spans="1:23" x14ac:dyDescent="0.25">
      <c r="A497" s="9" t="s">
        <v>1689</v>
      </c>
      <c r="B497" s="9" t="s">
        <v>1690</v>
      </c>
      <c r="C497" s="9" t="s">
        <v>1798</v>
      </c>
      <c r="D497" s="9">
        <v>28</v>
      </c>
      <c r="E497" s="9" t="s">
        <v>316</v>
      </c>
      <c r="F497" s="9" t="s">
        <v>1799</v>
      </c>
      <c r="G497" s="9" t="s">
        <v>1800</v>
      </c>
      <c r="H497" s="10">
        <v>8000000</v>
      </c>
      <c r="I497" s="10">
        <v>11671266</v>
      </c>
      <c r="J497" s="10">
        <v>6800000</v>
      </c>
      <c r="K497" s="10">
        <v>12575920</v>
      </c>
      <c r="L497" s="10">
        <v>4000000</v>
      </c>
      <c r="M497" s="10">
        <v>7360875</v>
      </c>
      <c r="N497" s="10">
        <v>6800000</v>
      </c>
      <c r="O497" s="10">
        <v>10130989</v>
      </c>
      <c r="P497" s="10">
        <v>6400000</v>
      </c>
      <c r="Q497" s="10">
        <v>15115676</v>
      </c>
      <c r="R497" s="10">
        <v>13000000</v>
      </c>
      <c r="S497" s="10">
        <v>11724114</v>
      </c>
      <c r="T497" s="10">
        <v>-23578840</v>
      </c>
      <c r="U497" s="11">
        <v>0.65617907797798858</v>
      </c>
      <c r="V497" s="10">
        <v>45000000</v>
      </c>
      <c r="W497" s="10">
        <v>68578840</v>
      </c>
    </row>
    <row r="498" spans="1:23" x14ac:dyDescent="0.25">
      <c r="A498" s="9" t="s">
        <v>1689</v>
      </c>
      <c r="B498" s="9" t="s">
        <v>1690</v>
      </c>
      <c r="C498" s="9" t="s">
        <v>1801</v>
      </c>
      <c r="D498" s="9">
        <v>30</v>
      </c>
      <c r="E498" s="9" t="s">
        <v>1237</v>
      </c>
      <c r="F498" s="9" t="s">
        <v>1802</v>
      </c>
      <c r="G498" s="9" t="s">
        <v>1803</v>
      </c>
      <c r="H498" s="10">
        <v>5000000</v>
      </c>
      <c r="I498" s="10">
        <v>11941165</v>
      </c>
      <c r="J498" s="10">
        <v>5000000</v>
      </c>
      <c r="K498" s="10">
        <v>3779632</v>
      </c>
      <c r="L498" s="10">
        <v>5000000</v>
      </c>
      <c r="M498" s="10">
        <v>6175094</v>
      </c>
      <c r="N498" s="10">
        <v>5000000</v>
      </c>
      <c r="O498" s="10">
        <v>10418188</v>
      </c>
      <c r="P498" s="10">
        <v>8000000</v>
      </c>
      <c r="Q498" s="10">
        <v>8481150</v>
      </c>
      <c r="R498" s="10">
        <v>10000000</v>
      </c>
      <c r="S498" s="10">
        <v>8274441</v>
      </c>
      <c r="T498" s="10">
        <v>-11069670</v>
      </c>
      <c r="U498" s="11">
        <v>0.77440912074607393</v>
      </c>
      <c r="V498" s="10">
        <v>38000000</v>
      </c>
      <c r="W498" s="10">
        <v>49069670</v>
      </c>
    </row>
    <row r="499" spans="1:23" x14ac:dyDescent="0.25">
      <c r="A499" s="9" t="s">
        <v>1689</v>
      </c>
      <c r="B499" s="9" t="s">
        <v>1690</v>
      </c>
      <c r="C499" s="9" t="s">
        <v>1804</v>
      </c>
      <c r="D499" s="9">
        <v>30</v>
      </c>
      <c r="E499" s="9" t="s">
        <v>503</v>
      </c>
      <c r="F499" s="9" t="s">
        <v>1805</v>
      </c>
      <c r="G499" s="9" t="s">
        <v>1806</v>
      </c>
      <c r="H499" s="10">
        <v>0</v>
      </c>
      <c r="I499" s="10">
        <v>0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0">
        <v>0</v>
      </c>
      <c r="P499" s="10">
        <v>750000</v>
      </c>
      <c r="Q499" s="10">
        <v>199980</v>
      </c>
      <c r="R499" s="10">
        <v>0</v>
      </c>
      <c r="S499" s="10">
        <v>0</v>
      </c>
      <c r="T499" s="10">
        <v>550020</v>
      </c>
      <c r="U499" s="11">
        <v>3.7503750375037503</v>
      </c>
      <c r="V499" s="10">
        <v>750000</v>
      </c>
      <c r="W499" s="10">
        <v>199980</v>
      </c>
    </row>
    <row r="500" spans="1:23" x14ac:dyDescent="0.25">
      <c r="A500" s="9" t="s">
        <v>1689</v>
      </c>
      <c r="B500" s="9" t="s">
        <v>1690</v>
      </c>
      <c r="C500" s="9" t="s">
        <v>1807</v>
      </c>
      <c r="D500" s="9">
        <v>31</v>
      </c>
      <c r="E500" s="9" t="s">
        <v>1034</v>
      </c>
      <c r="F500" s="9" t="s">
        <v>1808</v>
      </c>
      <c r="G500" s="9" t="s">
        <v>1809</v>
      </c>
      <c r="H500" s="10">
        <v>850000</v>
      </c>
      <c r="I500" s="10">
        <v>496806</v>
      </c>
      <c r="J500" s="10">
        <v>0</v>
      </c>
      <c r="K500" s="10">
        <v>0</v>
      </c>
      <c r="L500" s="10">
        <v>0</v>
      </c>
      <c r="M500" s="10">
        <v>0</v>
      </c>
      <c r="N500" s="10">
        <v>0</v>
      </c>
      <c r="O500" s="10">
        <v>0</v>
      </c>
      <c r="P500" s="10">
        <v>500000</v>
      </c>
      <c r="Q500" s="10">
        <v>867557</v>
      </c>
      <c r="R500" s="10">
        <v>0</v>
      </c>
      <c r="S500" s="10">
        <v>0</v>
      </c>
      <c r="T500" s="10">
        <v>-14363</v>
      </c>
      <c r="U500" s="11">
        <v>0.9894727429577026</v>
      </c>
      <c r="V500" s="10">
        <v>1350000</v>
      </c>
      <c r="W500" s="10">
        <v>1364363</v>
      </c>
    </row>
    <row r="501" spans="1:23" x14ac:dyDescent="0.25">
      <c r="A501" s="9" t="s">
        <v>1689</v>
      </c>
      <c r="B501" s="9" t="s">
        <v>1690</v>
      </c>
      <c r="C501" s="9" t="s">
        <v>1810</v>
      </c>
      <c r="D501" s="9">
        <v>25</v>
      </c>
      <c r="E501" s="9" t="s">
        <v>524</v>
      </c>
      <c r="F501" s="9" t="s">
        <v>1811</v>
      </c>
      <c r="G501" s="9" t="s">
        <v>1812</v>
      </c>
      <c r="H501" s="10">
        <v>0</v>
      </c>
      <c r="I501" s="10">
        <v>0</v>
      </c>
      <c r="J501" s="10">
        <v>0</v>
      </c>
      <c r="K501" s="10">
        <v>0</v>
      </c>
      <c r="L501" s="10">
        <v>0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v>90000</v>
      </c>
      <c r="S501" s="10">
        <v>234800</v>
      </c>
      <c r="T501" s="10">
        <v>-144800</v>
      </c>
      <c r="U501" s="11">
        <v>0.38330494037478707</v>
      </c>
      <c r="V501" s="10">
        <v>90000</v>
      </c>
      <c r="W501" s="10">
        <v>234800</v>
      </c>
    </row>
    <row r="502" spans="1:23" x14ac:dyDescent="0.25">
      <c r="A502" s="9" t="s">
        <v>1689</v>
      </c>
      <c r="B502" s="9" t="s">
        <v>1690</v>
      </c>
      <c r="C502" s="9" t="s">
        <v>1813</v>
      </c>
      <c r="D502" s="9">
        <v>25</v>
      </c>
      <c r="E502" s="9" t="s">
        <v>1109</v>
      </c>
      <c r="F502" s="9" t="s">
        <v>1814</v>
      </c>
      <c r="G502" s="9" t="s">
        <v>1815</v>
      </c>
      <c r="H502" s="10">
        <v>0</v>
      </c>
      <c r="I502" s="10">
        <v>0</v>
      </c>
      <c r="J502" s="10">
        <v>0</v>
      </c>
      <c r="K502" s="10">
        <v>0</v>
      </c>
      <c r="L502" s="10">
        <v>0</v>
      </c>
      <c r="M502" s="10">
        <v>0</v>
      </c>
      <c r="N502" s="10">
        <v>0</v>
      </c>
      <c r="O502" s="10">
        <v>0</v>
      </c>
      <c r="P502" s="10">
        <v>750000</v>
      </c>
      <c r="Q502" s="10">
        <v>188600</v>
      </c>
      <c r="R502" s="10">
        <v>1050000</v>
      </c>
      <c r="S502" s="10">
        <v>2214658</v>
      </c>
      <c r="T502" s="10">
        <v>-603258</v>
      </c>
      <c r="U502" s="11">
        <v>0.74898325523102394</v>
      </c>
      <c r="V502" s="10">
        <v>1800000</v>
      </c>
      <c r="W502" s="10">
        <v>2403258</v>
      </c>
    </row>
    <row r="503" spans="1:23" x14ac:dyDescent="0.25">
      <c r="A503" s="9" t="s">
        <v>1689</v>
      </c>
      <c r="B503" s="9" t="s">
        <v>1690</v>
      </c>
      <c r="C503" s="9" t="s">
        <v>1345</v>
      </c>
      <c r="D503" s="9">
        <v>28</v>
      </c>
      <c r="E503" s="9" t="s">
        <v>1763</v>
      </c>
      <c r="F503" s="9" t="s">
        <v>1816</v>
      </c>
      <c r="G503" s="9" t="s">
        <v>1817</v>
      </c>
      <c r="H503" s="10">
        <v>0</v>
      </c>
      <c r="I503" s="10">
        <v>0</v>
      </c>
      <c r="J503" s="10">
        <v>3700000</v>
      </c>
      <c r="K503" s="10">
        <v>5717620</v>
      </c>
      <c r="L503" s="10">
        <v>3000000</v>
      </c>
      <c r="M503" s="10">
        <v>5471475</v>
      </c>
      <c r="N503" s="10">
        <v>4750000</v>
      </c>
      <c r="O503" s="10">
        <v>1624516</v>
      </c>
      <c r="P503" s="10">
        <v>5250000</v>
      </c>
      <c r="Q503" s="10">
        <v>2347284</v>
      </c>
      <c r="R503" s="10">
        <v>5750000</v>
      </c>
      <c r="S503" s="10">
        <v>324485</v>
      </c>
      <c r="T503" s="10">
        <v>6964620</v>
      </c>
      <c r="U503" s="11">
        <v>1.4497545426718621</v>
      </c>
      <c r="V503" s="10">
        <v>22450000</v>
      </c>
      <c r="W503" s="10">
        <v>15485380</v>
      </c>
    </row>
    <row r="504" spans="1:23" x14ac:dyDescent="0.25">
      <c r="A504" s="9" t="s">
        <v>1689</v>
      </c>
      <c r="B504" s="9" t="s">
        <v>1690</v>
      </c>
      <c r="C504" s="9" t="s">
        <v>1818</v>
      </c>
      <c r="D504" s="9">
        <v>29</v>
      </c>
      <c r="E504" s="9" t="s">
        <v>1819</v>
      </c>
      <c r="F504" s="9" t="s">
        <v>1820</v>
      </c>
      <c r="G504" s="9" t="s">
        <v>1821</v>
      </c>
      <c r="H504" s="10">
        <v>70000</v>
      </c>
      <c r="I504" s="10">
        <v>2135312</v>
      </c>
      <c r="J504" s="10">
        <v>700000</v>
      </c>
      <c r="K504" s="10">
        <v>2540534</v>
      </c>
      <c r="L504" s="10">
        <v>950000</v>
      </c>
      <c r="M504" s="10">
        <v>-122644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10">
        <v>0</v>
      </c>
      <c r="T504" s="10">
        <v>-2833202</v>
      </c>
      <c r="U504" s="11">
        <v>0.37775613732929048</v>
      </c>
      <c r="V504" s="10">
        <v>1720000</v>
      </c>
      <c r="W504" s="10">
        <v>4553202</v>
      </c>
    </row>
    <row r="505" spans="1:23" x14ac:dyDescent="0.25">
      <c r="A505" s="9" t="s">
        <v>1689</v>
      </c>
      <c r="B505" s="9" t="s">
        <v>1690</v>
      </c>
      <c r="C505" s="9" t="s">
        <v>1822</v>
      </c>
      <c r="D505" s="9">
        <v>32</v>
      </c>
      <c r="E505" s="9" t="s">
        <v>577</v>
      </c>
      <c r="F505" s="9" t="s">
        <v>1823</v>
      </c>
      <c r="G505" s="9" t="s">
        <v>1824</v>
      </c>
      <c r="H505" s="10">
        <v>1750000</v>
      </c>
      <c r="I505" s="10">
        <v>1854588</v>
      </c>
      <c r="J505" s="10">
        <v>1300000</v>
      </c>
      <c r="K505" s="10">
        <v>1306366</v>
      </c>
      <c r="L505" s="10">
        <v>1500000</v>
      </c>
      <c r="M505" s="10">
        <v>201120</v>
      </c>
      <c r="N505" s="10">
        <v>0</v>
      </c>
      <c r="O505" s="10">
        <v>0</v>
      </c>
      <c r="P505" s="10">
        <v>0</v>
      </c>
      <c r="Q505" s="10">
        <v>0</v>
      </c>
      <c r="R505" s="10">
        <v>0</v>
      </c>
      <c r="S505" s="10">
        <v>0</v>
      </c>
      <c r="T505" s="10">
        <v>1187926</v>
      </c>
      <c r="U505" s="11">
        <v>1.3533313068064534</v>
      </c>
      <c r="V505" s="10">
        <v>4550000</v>
      </c>
      <c r="W505" s="10">
        <v>3362074</v>
      </c>
    </row>
    <row r="506" spans="1:23" x14ac:dyDescent="0.25">
      <c r="A506" s="9" t="s">
        <v>1689</v>
      </c>
      <c r="B506" s="9" t="s">
        <v>1690</v>
      </c>
      <c r="C506" s="9" t="s">
        <v>1825</v>
      </c>
      <c r="D506" s="9">
        <v>27</v>
      </c>
      <c r="E506" s="9" t="s">
        <v>1826</v>
      </c>
      <c r="F506" s="9" t="s">
        <v>1827</v>
      </c>
      <c r="G506" s="9" t="s">
        <v>1828</v>
      </c>
      <c r="H506" s="10">
        <v>0</v>
      </c>
      <c r="I506" s="10">
        <v>0</v>
      </c>
      <c r="J506" s="10">
        <v>0</v>
      </c>
      <c r="K506" s="10">
        <v>0</v>
      </c>
      <c r="L506" s="10">
        <v>0</v>
      </c>
      <c r="M506" s="10">
        <v>0</v>
      </c>
      <c r="N506" s="10">
        <v>0</v>
      </c>
      <c r="O506" s="10">
        <v>0</v>
      </c>
      <c r="P506" s="10">
        <v>0</v>
      </c>
      <c r="Q506" s="10">
        <v>0</v>
      </c>
      <c r="R506" s="10">
        <v>115000</v>
      </c>
      <c r="S506" s="10">
        <v>284415</v>
      </c>
      <c r="T506" s="10">
        <v>-169415</v>
      </c>
      <c r="U506" s="11">
        <v>0.40433873037638662</v>
      </c>
      <c r="V506" s="10">
        <v>115000</v>
      </c>
      <c r="W506" s="10">
        <v>284415</v>
      </c>
    </row>
    <row r="507" spans="1:23" x14ac:dyDescent="0.25">
      <c r="A507" s="9" t="s">
        <v>1689</v>
      </c>
      <c r="B507" s="9" t="s">
        <v>1690</v>
      </c>
      <c r="C507" s="9" t="s">
        <v>1829</v>
      </c>
      <c r="D507" s="9">
        <v>26</v>
      </c>
      <c r="E507" s="9" t="s">
        <v>1830</v>
      </c>
      <c r="F507" s="9" t="s">
        <v>1831</v>
      </c>
      <c r="G507" s="9" t="s">
        <v>1832</v>
      </c>
      <c r="H507" s="10">
        <v>0</v>
      </c>
      <c r="I507" s="10">
        <v>0</v>
      </c>
      <c r="J507" s="10">
        <v>0</v>
      </c>
      <c r="K507" s="10">
        <v>0</v>
      </c>
      <c r="L507" s="10">
        <v>0</v>
      </c>
      <c r="M507" s="10">
        <v>0</v>
      </c>
      <c r="N507" s="10">
        <v>1175000</v>
      </c>
      <c r="O507" s="10">
        <v>4642052</v>
      </c>
      <c r="P507" s="10">
        <v>3000000</v>
      </c>
      <c r="Q507" s="10">
        <v>3309659</v>
      </c>
      <c r="R507" s="10">
        <v>1500000</v>
      </c>
      <c r="S507" s="10">
        <v>1712345</v>
      </c>
      <c r="T507" s="10">
        <v>-3989056</v>
      </c>
      <c r="U507" s="11">
        <v>0.58722755745620681</v>
      </c>
      <c r="V507" s="10">
        <v>5675000</v>
      </c>
      <c r="W507" s="10">
        <v>9664056</v>
      </c>
    </row>
    <row r="508" spans="1:23" x14ac:dyDescent="0.25">
      <c r="A508" s="9" t="s">
        <v>1689</v>
      </c>
      <c r="B508" s="9" t="s">
        <v>1690</v>
      </c>
      <c r="C508" s="9" t="s">
        <v>1833</v>
      </c>
      <c r="D508" s="9">
        <v>25</v>
      </c>
      <c r="E508" s="9" t="s">
        <v>289</v>
      </c>
      <c r="F508" s="9" t="s">
        <v>1834</v>
      </c>
      <c r="G508" s="9" t="s">
        <v>1835</v>
      </c>
      <c r="H508" s="10">
        <v>0</v>
      </c>
      <c r="I508" s="10">
        <v>0</v>
      </c>
      <c r="J508" s="10">
        <v>0</v>
      </c>
      <c r="K508" s="10">
        <v>0</v>
      </c>
      <c r="L508" s="10">
        <v>0</v>
      </c>
      <c r="M508" s="10">
        <v>0</v>
      </c>
      <c r="N508" s="10">
        <v>2000000</v>
      </c>
      <c r="O508" s="10">
        <v>3382072</v>
      </c>
      <c r="P508" s="10">
        <v>2600000</v>
      </c>
      <c r="Q508" s="10">
        <v>5780553</v>
      </c>
      <c r="R508" s="10">
        <v>4500000</v>
      </c>
      <c r="S508" s="10">
        <v>229190</v>
      </c>
      <c r="T508" s="10">
        <v>-291815</v>
      </c>
      <c r="U508" s="11">
        <v>0.96892879597820014</v>
      </c>
      <c r="V508" s="10">
        <v>9100000</v>
      </c>
      <c r="W508" s="10">
        <v>9391815</v>
      </c>
    </row>
    <row r="509" spans="1:23" x14ac:dyDescent="0.25">
      <c r="A509" s="9" t="s">
        <v>1836</v>
      </c>
      <c r="B509" s="9" t="s">
        <v>1837</v>
      </c>
      <c r="C509" s="9" t="s">
        <v>1838</v>
      </c>
      <c r="D509" s="9">
        <v>26</v>
      </c>
      <c r="E509" s="9" t="s">
        <v>1839</v>
      </c>
      <c r="F509" s="9" t="s">
        <v>1840</v>
      </c>
      <c r="G509" s="9" t="s">
        <v>1841</v>
      </c>
      <c r="H509" s="10">
        <v>0</v>
      </c>
      <c r="I509" s="10">
        <v>0</v>
      </c>
      <c r="J509" s="10">
        <v>0</v>
      </c>
      <c r="K509" s="10">
        <v>0</v>
      </c>
      <c r="L509" s="10">
        <v>0</v>
      </c>
      <c r="M509" s="10">
        <v>0</v>
      </c>
      <c r="N509" s="10">
        <v>70000</v>
      </c>
      <c r="O509" s="10">
        <v>-183983</v>
      </c>
      <c r="P509" s="10">
        <v>750000</v>
      </c>
      <c r="Q509" s="10">
        <v>-51042</v>
      </c>
      <c r="R509" s="10">
        <v>375000</v>
      </c>
      <c r="S509" s="10">
        <v>0</v>
      </c>
      <c r="T509" s="10">
        <v>1430025</v>
      </c>
      <c r="U509" s="11">
        <v>-5.0845654717583235</v>
      </c>
      <c r="V509" s="10">
        <v>1195000</v>
      </c>
      <c r="W509" s="10">
        <v>-235025</v>
      </c>
    </row>
    <row r="510" spans="1:23" x14ac:dyDescent="0.25">
      <c r="A510" s="9" t="s">
        <v>1836</v>
      </c>
      <c r="B510" s="9" t="s">
        <v>1837</v>
      </c>
      <c r="C510" s="9" t="s">
        <v>1842</v>
      </c>
      <c r="D510" s="9">
        <v>35</v>
      </c>
      <c r="E510" s="9" t="s">
        <v>1843</v>
      </c>
      <c r="F510" s="9" t="s">
        <v>1844</v>
      </c>
      <c r="G510" s="9" t="s">
        <v>1845</v>
      </c>
      <c r="H510" s="10">
        <v>3000000</v>
      </c>
      <c r="I510" s="10">
        <v>2373910</v>
      </c>
      <c r="J510" s="10">
        <v>3000000</v>
      </c>
      <c r="K510" s="10">
        <v>635691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0">
        <v>2990399</v>
      </c>
      <c r="U510" s="11">
        <v>1.9936197522528734</v>
      </c>
      <c r="V510" s="10">
        <v>6000000</v>
      </c>
      <c r="W510" s="10">
        <v>3009601</v>
      </c>
    </row>
    <row r="511" spans="1:23" x14ac:dyDescent="0.25">
      <c r="A511" s="9" t="s">
        <v>1836</v>
      </c>
      <c r="B511" s="9" t="s">
        <v>1837</v>
      </c>
      <c r="C511" s="9" t="s">
        <v>1846</v>
      </c>
      <c r="D511" s="9">
        <v>25</v>
      </c>
      <c r="E511" s="9" t="s">
        <v>1847</v>
      </c>
      <c r="F511" s="9" t="s">
        <v>1848</v>
      </c>
      <c r="G511" s="9" t="s">
        <v>1849</v>
      </c>
      <c r="H511" s="10">
        <v>0</v>
      </c>
      <c r="I511" s="10">
        <v>0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925000</v>
      </c>
      <c r="S511" s="10">
        <v>-15245</v>
      </c>
      <c r="T511" s="10">
        <v>940245</v>
      </c>
      <c r="U511" s="11">
        <v>-60.675631354542475</v>
      </c>
      <c r="V511" s="10">
        <v>925000</v>
      </c>
      <c r="W511" s="10">
        <v>-15245</v>
      </c>
    </row>
    <row r="512" spans="1:23" x14ac:dyDescent="0.25">
      <c r="A512" s="9" t="s">
        <v>1836</v>
      </c>
      <c r="B512" s="9" t="s">
        <v>1837</v>
      </c>
      <c r="C512" s="9" t="s">
        <v>1850</v>
      </c>
      <c r="D512" s="9">
        <v>39</v>
      </c>
      <c r="E512" s="9" t="s">
        <v>1023</v>
      </c>
      <c r="F512" s="9" t="s">
        <v>1851</v>
      </c>
      <c r="G512" s="9" t="s">
        <v>1852</v>
      </c>
      <c r="H512" s="10">
        <v>6000000</v>
      </c>
      <c r="I512" s="10">
        <v>5835395</v>
      </c>
      <c r="J512" s="10">
        <v>6000000</v>
      </c>
      <c r="K512" s="10">
        <v>5824720</v>
      </c>
      <c r="L512" s="10">
        <v>6000000</v>
      </c>
      <c r="M512" s="10">
        <v>3272914</v>
      </c>
      <c r="N512" s="10">
        <v>6000000</v>
      </c>
      <c r="O512" s="10">
        <v>0</v>
      </c>
      <c r="P512" s="10">
        <v>3000000</v>
      </c>
      <c r="Q512" s="10">
        <v>0</v>
      </c>
      <c r="R512" s="10">
        <v>1000000</v>
      </c>
      <c r="S512" s="10">
        <v>0</v>
      </c>
      <c r="T512" s="10">
        <v>13066971</v>
      </c>
      <c r="U512" s="11">
        <v>1.8750382122742815</v>
      </c>
      <c r="V512" s="10">
        <v>28000000</v>
      </c>
      <c r="W512" s="10">
        <v>14933029</v>
      </c>
    </row>
    <row r="513" spans="1:23" x14ac:dyDescent="0.25">
      <c r="A513" s="9" t="s">
        <v>1836</v>
      </c>
      <c r="B513" s="9" t="s">
        <v>1837</v>
      </c>
      <c r="C513" s="9" t="s">
        <v>471</v>
      </c>
      <c r="D513" s="9">
        <v>30</v>
      </c>
      <c r="E513" s="9" t="s">
        <v>85</v>
      </c>
      <c r="F513" s="9" t="s">
        <v>1853</v>
      </c>
      <c r="G513" s="9" t="s">
        <v>1854</v>
      </c>
      <c r="H513" s="10">
        <v>1350000</v>
      </c>
      <c r="I513" s="10">
        <v>7127249</v>
      </c>
      <c r="J513" s="10">
        <v>2650000</v>
      </c>
      <c r="K513" s="10">
        <v>8157696</v>
      </c>
      <c r="L513" s="10">
        <v>3340000</v>
      </c>
      <c r="M513" s="10">
        <v>5562488</v>
      </c>
      <c r="N513" s="10">
        <v>6660000</v>
      </c>
      <c r="O513" s="10">
        <v>4075046</v>
      </c>
      <c r="P513" s="10">
        <v>6150000</v>
      </c>
      <c r="Q513" s="10">
        <v>5366493</v>
      </c>
      <c r="R513" s="10">
        <v>6150000</v>
      </c>
      <c r="S513" s="10">
        <v>3919326</v>
      </c>
      <c r="T513" s="10">
        <v>-7908298</v>
      </c>
      <c r="U513" s="11">
        <v>0.76881930811056431</v>
      </c>
      <c r="V513" s="10">
        <v>26300000</v>
      </c>
      <c r="W513" s="10">
        <v>34208298</v>
      </c>
    </row>
    <row r="514" spans="1:23" x14ac:dyDescent="0.25">
      <c r="A514" s="9" t="s">
        <v>1836</v>
      </c>
      <c r="B514" s="9" t="s">
        <v>1837</v>
      </c>
      <c r="C514" s="9" t="s">
        <v>1855</v>
      </c>
      <c r="D514" s="9">
        <v>28</v>
      </c>
      <c r="E514" s="9" t="s">
        <v>864</v>
      </c>
      <c r="F514" s="9" t="s">
        <v>1856</v>
      </c>
      <c r="G514" s="9" t="s">
        <v>1857</v>
      </c>
      <c r="H514" s="10">
        <v>0</v>
      </c>
      <c r="I514" s="10">
        <v>0</v>
      </c>
      <c r="J514" s="10">
        <v>0</v>
      </c>
      <c r="K514" s="10">
        <v>0</v>
      </c>
      <c r="L514" s="10">
        <v>864318.59756097558</v>
      </c>
      <c r="M514" s="10">
        <v>954680</v>
      </c>
      <c r="N514" s="10">
        <v>1050000</v>
      </c>
      <c r="O514" s="10">
        <v>171231</v>
      </c>
      <c r="P514" s="10">
        <v>745121.95121951227</v>
      </c>
      <c r="Q514" s="10">
        <v>1042344</v>
      </c>
      <c r="R514" s="10">
        <v>1000000</v>
      </c>
      <c r="S514" s="10">
        <v>-74393</v>
      </c>
      <c r="T514" s="10">
        <v>1565578.5487804879</v>
      </c>
      <c r="U514" s="11">
        <v>1.7476990120554687</v>
      </c>
      <c r="V514" s="10">
        <v>3659440.5487804879</v>
      </c>
      <c r="W514" s="10">
        <v>2093862</v>
      </c>
    </row>
    <row r="515" spans="1:23" x14ac:dyDescent="0.25">
      <c r="A515" s="9" t="s">
        <v>1858</v>
      </c>
      <c r="B515" s="9" t="s">
        <v>1859</v>
      </c>
      <c r="C515" s="9" t="s">
        <v>1860</v>
      </c>
      <c r="D515" s="9">
        <v>27</v>
      </c>
      <c r="E515" s="9" t="s">
        <v>1861</v>
      </c>
      <c r="F515" s="9" t="s">
        <v>1862</v>
      </c>
      <c r="G515" s="9" t="s">
        <v>1863</v>
      </c>
      <c r="H515" s="10">
        <v>0</v>
      </c>
      <c r="I515" s="10">
        <v>0</v>
      </c>
      <c r="J515" s="10">
        <v>0</v>
      </c>
      <c r="K515" s="10">
        <v>0</v>
      </c>
      <c r="L515" s="10">
        <v>1500000</v>
      </c>
      <c r="M515" s="10">
        <v>1262785</v>
      </c>
      <c r="N515" s="10">
        <v>2500000</v>
      </c>
      <c r="O515" s="10">
        <v>2052625</v>
      </c>
      <c r="P515" s="10">
        <v>2200000</v>
      </c>
      <c r="Q515" s="10">
        <v>1883444</v>
      </c>
      <c r="R515" s="10">
        <v>1375000</v>
      </c>
      <c r="S515" s="10">
        <v>586724</v>
      </c>
      <c r="T515" s="10">
        <v>1789422</v>
      </c>
      <c r="U515" s="11">
        <v>1.3092901003149555</v>
      </c>
      <c r="V515" s="10">
        <v>7575000</v>
      </c>
      <c r="W515" s="10">
        <v>5785578</v>
      </c>
    </row>
    <row r="516" spans="1:23" x14ac:dyDescent="0.25">
      <c r="A516" s="9" t="s">
        <v>1858</v>
      </c>
      <c r="B516" s="9" t="s">
        <v>1859</v>
      </c>
      <c r="C516" s="9" t="s">
        <v>1864</v>
      </c>
      <c r="D516" s="9">
        <v>28</v>
      </c>
      <c r="E516" s="9" t="s">
        <v>962</v>
      </c>
      <c r="F516" s="9" t="s">
        <v>1865</v>
      </c>
      <c r="G516" s="9" t="s">
        <v>1866</v>
      </c>
      <c r="H516" s="10">
        <v>0</v>
      </c>
      <c r="I516" s="10">
        <v>0</v>
      </c>
      <c r="J516" s="10">
        <v>0</v>
      </c>
      <c r="K516" s="10">
        <v>0</v>
      </c>
      <c r="L516" s="10">
        <v>100000</v>
      </c>
      <c r="M516" s="10">
        <v>1472003</v>
      </c>
      <c r="N516" s="10">
        <v>100000</v>
      </c>
      <c r="O516" s="10">
        <v>735922</v>
      </c>
      <c r="P516" s="10">
        <v>450000</v>
      </c>
      <c r="Q516" s="10">
        <v>334740</v>
      </c>
      <c r="R516" s="10">
        <v>450000</v>
      </c>
      <c r="S516" s="10">
        <v>288275</v>
      </c>
      <c r="T516" s="10">
        <v>-1730940</v>
      </c>
      <c r="U516" s="11">
        <v>0.38856351600528444</v>
      </c>
      <c r="V516" s="10">
        <v>1100000</v>
      </c>
      <c r="W516" s="10">
        <v>2830940</v>
      </c>
    </row>
    <row r="517" spans="1:23" x14ac:dyDescent="0.25">
      <c r="A517" s="9" t="s">
        <v>1858</v>
      </c>
      <c r="B517" s="9" t="s">
        <v>1859</v>
      </c>
      <c r="C517" s="9" t="s">
        <v>1867</v>
      </c>
      <c r="D517" s="9">
        <v>32</v>
      </c>
      <c r="E517" s="9" t="s">
        <v>1868</v>
      </c>
      <c r="F517" s="9" t="s">
        <v>1869</v>
      </c>
      <c r="G517" s="9" t="s">
        <v>1870</v>
      </c>
      <c r="H517" s="10">
        <v>150000</v>
      </c>
      <c r="I517" s="10">
        <v>422759</v>
      </c>
      <c r="J517" s="10">
        <v>175000</v>
      </c>
      <c r="K517" s="10">
        <v>237880</v>
      </c>
      <c r="L517" s="10">
        <v>115000</v>
      </c>
      <c r="M517" s="10">
        <v>137880</v>
      </c>
      <c r="N517" s="10">
        <v>750000</v>
      </c>
      <c r="O517" s="10">
        <v>447699</v>
      </c>
      <c r="P517" s="10">
        <v>225000</v>
      </c>
      <c r="Q517" s="10">
        <v>461340</v>
      </c>
      <c r="R517" s="10">
        <v>225000</v>
      </c>
      <c r="S517" s="10">
        <v>205680</v>
      </c>
      <c r="T517" s="10">
        <v>-273238</v>
      </c>
      <c r="U517" s="11">
        <v>0.85718556708574678</v>
      </c>
      <c r="V517" s="10">
        <v>1640000</v>
      </c>
      <c r="W517" s="10">
        <v>1913238</v>
      </c>
    </row>
    <row r="518" spans="1:23" x14ac:dyDescent="0.25">
      <c r="A518" s="9" t="s">
        <v>1858</v>
      </c>
      <c r="B518" s="9" t="s">
        <v>1859</v>
      </c>
      <c r="C518" s="9" t="s">
        <v>973</v>
      </c>
      <c r="D518" s="9">
        <v>32</v>
      </c>
      <c r="E518" s="9" t="s">
        <v>1871</v>
      </c>
      <c r="F518" s="9" t="s">
        <v>1872</v>
      </c>
      <c r="G518" s="9" t="s">
        <v>1873</v>
      </c>
      <c r="H518" s="10">
        <v>1800000</v>
      </c>
      <c r="I518" s="10">
        <v>3704806</v>
      </c>
      <c r="J518" s="10">
        <v>4500000</v>
      </c>
      <c r="K518" s="10">
        <v>48822</v>
      </c>
      <c r="L518" s="10">
        <v>3000000</v>
      </c>
      <c r="M518" s="10">
        <v>0</v>
      </c>
      <c r="N518" s="10">
        <v>3750000</v>
      </c>
      <c r="O518" s="10">
        <v>0</v>
      </c>
      <c r="P518" s="10">
        <v>2750000</v>
      </c>
      <c r="Q518" s="10">
        <v>0</v>
      </c>
      <c r="R518" s="10">
        <v>0</v>
      </c>
      <c r="S518" s="10">
        <v>0</v>
      </c>
      <c r="T518" s="10">
        <v>12046372</v>
      </c>
      <c r="U518" s="11">
        <v>4.2092610136113651</v>
      </c>
      <c r="V518" s="10">
        <v>15800000</v>
      </c>
      <c r="W518" s="10">
        <v>3753628</v>
      </c>
    </row>
    <row r="519" spans="1:23" x14ac:dyDescent="0.25">
      <c r="A519" s="9" t="s">
        <v>1858</v>
      </c>
      <c r="B519" s="9" t="s">
        <v>1859</v>
      </c>
      <c r="C519" s="9" t="s">
        <v>1874</v>
      </c>
      <c r="D519" s="9">
        <v>27</v>
      </c>
      <c r="E519" s="9" t="s">
        <v>358</v>
      </c>
      <c r="F519" s="9" t="s">
        <v>1875</v>
      </c>
      <c r="G519" s="9" t="s">
        <v>1876</v>
      </c>
      <c r="H519" s="10">
        <v>0</v>
      </c>
      <c r="I519" s="10">
        <v>0</v>
      </c>
      <c r="J519" s="10">
        <v>0</v>
      </c>
      <c r="K519" s="10">
        <v>0</v>
      </c>
      <c r="L519" s="10">
        <v>503658.53658536589</v>
      </c>
      <c r="M519" s="10">
        <v>13765</v>
      </c>
      <c r="N519" s="10">
        <v>545121.95121951215</v>
      </c>
      <c r="O519" s="10">
        <v>371716</v>
      </c>
      <c r="P519" s="10">
        <v>579268.29268292687</v>
      </c>
      <c r="Q519" s="10">
        <v>406679</v>
      </c>
      <c r="R519" s="10">
        <v>664024.39024390245</v>
      </c>
      <c r="S519" s="10">
        <v>1210843</v>
      </c>
      <c r="T519" s="10">
        <v>289070.17073170748</v>
      </c>
      <c r="U519" s="11">
        <v>1.1443183913013149</v>
      </c>
      <c r="V519" s="10">
        <v>2292073.1707317075</v>
      </c>
      <c r="W519" s="10">
        <v>2003003</v>
      </c>
    </row>
    <row r="520" spans="1:23" x14ac:dyDescent="0.25">
      <c r="A520" s="9" t="s">
        <v>1858</v>
      </c>
      <c r="B520" s="9" t="s">
        <v>1859</v>
      </c>
      <c r="C520" s="9" t="s">
        <v>1877</v>
      </c>
      <c r="D520" s="9">
        <v>27</v>
      </c>
      <c r="E520" s="9" t="s">
        <v>913</v>
      </c>
      <c r="F520" s="9" t="s">
        <v>1878</v>
      </c>
      <c r="G520" s="9" t="s">
        <v>1879</v>
      </c>
      <c r="H520" s="10">
        <v>0</v>
      </c>
      <c r="I520" s="10">
        <v>0</v>
      </c>
      <c r="J520" s="10">
        <v>0</v>
      </c>
      <c r="K520" s="10">
        <v>0</v>
      </c>
      <c r="L520" s="10">
        <v>0</v>
      </c>
      <c r="M520" s="10">
        <v>0</v>
      </c>
      <c r="N520" s="10">
        <v>0</v>
      </c>
      <c r="O520" s="10">
        <v>0</v>
      </c>
      <c r="P520" s="10">
        <v>125000</v>
      </c>
      <c r="Q520" s="10">
        <v>219547</v>
      </c>
      <c r="R520" s="10">
        <v>775000</v>
      </c>
      <c r="S520" s="10">
        <v>473376</v>
      </c>
      <c r="T520" s="10">
        <v>207077</v>
      </c>
      <c r="U520" s="11">
        <v>1.2988456148807299</v>
      </c>
      <c r="V520" s="10">
        <v>900000</v>
      </c>
      <c r="W520" s="10">
        <v>692923</v>
      </c>
    </row>
    <row r="521" spans="1:23" x14ac:dyDescent="0.25">
      <c r="A521" s="9" t="s">
        <v>1858</v>
      </c>
      <c r="B521" s="9" t="s">
        <v>1859</v>
      </c>
      <c r="C521" s="9" t="s">
        <v>1880</v>
      </c>
      <c r="D521" s="9">
        <v>25</v>
      </c>
      <c r="E521" s="9" t="s">
        <v>26</v>
      </c>
      <c r="F521" s="9" t="s">
        <v>1881</v>
      </c>
      <c r="G521" s="9" t="s">
        <v>1882</v>
      </c>
      <c r="H521" s="10">
        <v>0</v>
      </c>
      <c r="I521" s="10">
        <v>0</v>
      </c>
      <c r="J521" s="10">
        <v>0</v>
      </c>
      <c r="K521" s="10">
        <v>0</v>
      </c>
      <c r="L521" s="10">
        <v>0</v>
      </c>
      <c r="M521" s="10">
        <v>0</v>
      </c>
      <c r="N521" s="10">
        <v>0</v>
      </c>
      <c r="O521" s="10">
        <v>0</v>
      </c>
      <c r="P521" s="10">
        <v>750000</v>
      </c>
      <c r="Q521" s="10">
        <v>-150852</v>
      </c>
      <c r="R521" s="10">
        <v>775000</v>
      </c>
      <c r="S521" s="10">
        <v>190538</v>
      </c>
      <c r="T521" s="10">
        <v>1485314</v>
      </c>
      <c r="U521" s="11">
        <v>38.426649196190091</v>
      </c>
      <c r="V521" s="10">
        <v>1525000</v>
      </c>
      <c r="W521" s="10">
        <v>39686</v>
      </c>
    </row>
    <row r="522" spans="1:23" x14ac:dyDescent="0.25">
      <c r="A522" s="9" t="s">
        <v>1858</v>
      </c>
      <c r="B522" s="9" t="s">
        <v>1859</v>
      </c>
      <c r="C522" s="9" t="s">
        <v>1883</v>
      </c>
      <c r="D522" s="9">
        <v>27</v>
      </c>
      <c r="E522" s="9" t="s">
        <v>1884</v>
      </c>
      <c r="F522" s="9" t="s">
        <v>1885</v>
      </c>
      <c r="G522" s="9" t="s">
        <v>1886</v>
      </c>
      <c r="H522" s="10">
        <v>0</v>
      </c>
      <c r="I522" s="10">
        <v>0</v>
      </c>
      <c r="J522" s="10">
        <v>0</v>
      </c>
      <c r="K522" s="10">
        <v>0</v>
      </c>
      <c r="L522" s="10">
        <v>70000</v>
      </c>
      <c r="M522" s="10">
        <v>449596</v>
      </c>
      <c r="N522" s="10">
        <v>250000</v>
      </c>
      <c r="O522" s="10">
        <v>-481795</v>
      </c>
      <c r="P522" s="10">
        <v>750000</v>
      </c>
      <c r="Q522" s="10">
        <v>585137</v>
      </c>
      <c r="R522" s="10">
        <v>775000</v>
      </c>
      <c r="S522" s="10">
        <v>463200</v>
      </c>
      <c r="T522" s="10">
        <v>828862</v>
      </c>
      <c r="U522" s="11">
        <v>1.8156982614566133</v>
      </c>
      <c r="V522" s="10">
        <v>1845000</v>
      </c>
      <c r="W522" s="10">
        <v>1016138</v>
      </c>
    </row>
    <row r="523" spans="1:23" x14ac:dyDescent="0.25">
      <c r="A523" s="9" t="s">
        <v>1858</v>
      </c>
      <c r="B523" s="9" t="s">
        <v>1859</v>
      </c>
      <c r="C523" s="9" t="s">
        <v>1887</v>
      </c>
      <c r="D523" s="9">
        <v>30</v>
      </c>
      <c r="E523" s="9" t="s">
        <v>1888</v>
      </c>
      <c r="F523" s="9" t="s">
        <v>1889</v>
      </c>
      <c r="G523" s="9" t="s">
        <v>1890</v>
      </c>
      <c r="H523" s="10">
        <v>3000000</v>
      </c>
      <c r="I523" s="10">
        <v>3566835</v>
      </c>
      <c r="J523" s="10">
        <v>4675000</v>
      </c>
      <c r="K523" s="10">
        <v>2832506</v>
      </c>
      <c r="L523" s="10">
        <v>4675000</v>
      </c>
      <c r="M523" s="10">
        <v>1848265</v>
      </c>
      <c r="N523" s="10">
        <v>5050000</v>
      </c>
      <c r="O523" s="10">
        <v>4123190</v>
      </c>
      <c r="P523" s="10">
        <v>5100000</v>
      </c>
      <c r="Q523" s="10">
        <v>5080297</v>
      </c>
      <c r="R523" s="10">
        <v>8000000</v>
      </c>
      <c r="S523" s="10">
        <v>2699083</v>
      </c>
      <c r="T523" s="10">
        <v>10349824</v>
      </c>
      <c r="U523" s="11">
        <v>1.5136344218531887</v>
      </c>
      <c r="V523" s="10">
        <v>30500000</v>
      </c>
      <c r="W523" s="10">
        <v>20150176</v>
      </c>
    </row>
    <row r="524" spans="1:23" x14ac:dyDescent="0.25">
      <c r="A524" s="9" t="s">
        <v>1858</v>
      </c>
      <c r="B524" s="9" t="s">
        <v>1859</v>
      </c>
      <c r="C524" s="9" t="s">
        <v>1891</v>
      </c>
      <c r="D524" s="9">
        <v>30</v>
      </c>
      <c r="E524" s="9" t="s">
        <v>1892</v>
      </c>
      <c r="F524" s="9" t="s">
        <v>1893</v>
      </c>
      <c r="G524" s="9" t="s">
        <v>1894</v>
      </c>
      <c r="H524" s="10">
        <v>650000</v>
      </c>
      <c r="I524" s="10">
        <v>911866</v>
      </c>
      <c r="J524" s="10">
        <v>1050000</v>
      </c>
      <c r="K524" s="10">
        <v>6044183</v>
      </c>
      <c r="L524" s="10">
        <v>1625000</v>
      </c>
      <c r="M524" s="10">
        <v>7559027</v>
      </c>
      <c r="N524" s="10">
        <v>3025000</v>
      </c>
      <c r="O524" s="10">
        <v>6794429</v>
      </c>
      <c r="P524" s="10">
        <v>3125000</v>
      </c>
      <c r="Q524" s="10">
        <v>10354314</v>
      </c>
      <c r="R524" s="10">
        <v>3225000</v>
      </c>
      <c r="S524" s="10">
        <v>4808144</v>
      </c>
      <c r="T524" s="10">
        <v>-23771963</v>
      </c>
      <c r="U524" s="11">
        <v>0.34821268051845744</v>
      </c>
      <c r="V524" s="10">
        <v>12700000</v>
      </c>
      <c r="W524" s="10">
        <v>36471963</v>
      </c>
    </row>
    <row r="525" spans="1:23" x14ac:dyDescent="0.25">
      <c r="A525" s="9" t="s">
        <v>1858</v>
      </c>
      <c r="B525" s="9" t="s">
        <v>1859</v>
      </c>
      <c r="C525" s="9" t="s">
        <v>1891</v>
      </c>
      <c r="D525" s="9">
        <v>30</v>
      </c>
      <c r="E525" s="9" t="s">
        <v>1892</v>
      </c>
      <c r="F525" s="9" t="s">
        <v>1895</v>
      </c>
      <c r="G525" s="9" t="s">
        <v>1894</v>
      </c>
      <c r="H525" s="10">
        <v>650000</v>
      </c>
      <c r="I525" s="10">
        <v>911866</v>
      </c>
      <c r="J525" s="10">
        <v>1050000</v>
      </c>
      <c r="K525" s="10">
        <v>6044183</v>
      </c>
      <c r="L525" s="10">
        <v>1625000</v>
      </c>
      <c r="M525" s="10">
        <v>7559027</v>
      </c>
      <c r="N525" s="10">
        <v>3025000</v>
      </c>
      <c r="O525" s="10">
        <v>6794429</v>
      </c>
      <c r="P525" s="10">
        <v>3125000</v>
      </c>
      <c r="Q525" s="10">
        <v>10354314</v>
      </c>
      <c r="R525" s="10">
        <v>3225000</v>
      </c>
      <c r="S525" s="10">
        <v>4808144</v>
      </c>
      <c r="T525" s="10">
        <v>-23771963</v>
      </c>
      <c r="U525" s="11">
        <v>0.34821268051845744</v>
      </c>
      <c r="V525" s="10">
        <v>12700000</v>
      </c>
      <c r="W525" s="10">
        <v>36471963</v>
      </c>
    </row>
    <row r="526" spans="1:23" x14ac:dyDescent="0.25">
      <c r="A526" s="9" t="s">
        <v>1858</v>
      </c>
      <c r="B526" s="9" t="s">
        <v>1859</v>
      </c>
      <c r="C526" s="9" t="s">
        <v>1896</v>
      </c>
      <c r="D526" s="9">
        <v>27</v>
      </c>
      <c r="E526" s="9" t="s">
        <v>1461</v>
      </c>
      <c r="F526" s="9" t="s">
        <v>1897</v>
      </c>
      <c r="G526" s="9" t="s">
        <v>1898</v>
      </c>
      <c r="H526" s="10">
        <v>0</v>
      </c>
      <c r="I526" s="10">
        <v>0</v>
      </c>
      <c r="J526" s="10">
        <v>0</v>
      </c>
      <c r="K526" s="10">
        <v>0</v>
      </c>
      <c r="L526" s="10">
        <v>473658.53658536589</v>
      </c>
      <c r="M526" s="10">
        <v>0</v>
      </c>
      <c r="N526" s="10">
        <v>506097.56097560975</v>
      </c>
      <c r="O526" s="10">
        <v>1669783</v>
      </c>
      <c r="P526" s="10">
        <v>750000</v>
      </c>
      <c r="Q526" s="10">
        <v>2750076</v>
      </c>
      <c r="R526" s="10">
        <v>1750000</v>
      </c>
      <c r="S526" s="10">
        <v>4284217</v>
      </c>
      <c r="T526" s="10">
        <v>-5224319.9024390243</v>
      </c>
      <c r="U526" s="11">
        <v>0.39978466382427907</v>
      </c>
      <c r="V526" s="10">
        <v>3479756.0975609757</v>
      </c>
      <c r="W526" s="10">
        <v>8704076</v>
      </c>
    </row>
    <row r="527" spans="1:23" x14ac:dyDescent="0.25">
      <c r="A527" s="9" t="s">
        <v>1899</v>
      </c>
      <c r="B527" s="9" t="s">
        <v>1900</v>
      </c>
      <c r="C527" s="9" t="s">
        <v>1901</v>
      </c>
      <c r="D527" s="9">
        <v>26</v>
      </c>
      <c r="E527" s="9" t="s">
        <v>1902</v>
      </c>
      <c r="F527" s="9" t="s">
        <v>1903</v>
      </c>
      <c r="G527" s="9" t="s">
        <v>1904</v>
      </c>
      <c r="H527" s="10">
        <v>0</v>
      </c>
      <c r="I527" s="10">
        <v>0</v>
      </c>
      <c r="J527" s="10">
        <v>0</v>
      </c>
      <c r="K527" s="10">
        <v>0</v>
      </c>
      <c r="L527" s="10">
        <v>0</v>
      </c>
      <c r="M527" s="10">
        <v>0</v>
      </c>
      <c r="N527" s="10">
        <v>0</v>
      </c>
      <c r="O527" s="10">
        <v>0</v>
      </c>
      <c r="P527" s="10">
        <v>419634.14634146343</v>
      </c>
      <c r="Q527" s="10">
        <v>-606517</v>
      </c>
      <c r="R527" s="10">
        <v>810000</v>
      </c>
      <c r="S527" s="10">
        <v>-1662575</v>
      </c>
      <c r="T527" s="10">
        <v>3498726.1463414636</v>
      </c>
      <c r="U527" s="11">
        <v>-0.54190581357717693</v>
      </c>
      <c r="V527" s="10">
        <v>1229634.1463414636</v>
      </c>
      <c r="W527" s="10">
        <v>-2269092</v>
      </c>
    </row>
    <row r="528" spans="1:23" x14ac:dyDescent="0.25">
      <c r="A528" s="9" t="s">
        <v>1905</v>
      </c>
      <c r="B528" s="9" t="s">
        <v>1906</v>
      </c>
      <c r="C528" s="9" t="s">
        <v>1907</v>
      </c>
      <c r="D528" s="9">
        <v>25</v>
      </c>
      <c r="E528" s="9" t="s">
        <v>1791</v>
      </c>
      <c r="F528" s="9" t="s">
        <v>1908</v>
      </c>
      <c r="G528" s="9" t="s">
        <v>1909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175000</v>
      </c>
      <c r="S528" s="10">
        <v>469360</v>
      </c>
      <c r="T528" s="10">
        <v>-294360</v>
      </c>
      <c r="U528" s="11">
        <v>0.37284813362877112</v>
      </c>
      <c r="V528" s="10">
        <v>175000</v>
      </c>
      <c r="W528" s="10">
        <v>469360</v>
      </c>
    </row>
    <row r="529" spans="1:23" x14ac:dyDescent="0.25">
      <c r="A529" s="9" t="s">
        <v>1905</v>
      </c>
      <c r="B529" s="9" t="s">
        <v>1906</v>
      </c>
      <c r="C529" s="9" t="s">
        <v>1910</v>
      </c>
      <c r="D529" s="9">
        <v>26</v>
      </c>
      <c r="E529" s="9" t="s">
        <v>1911</v>
      </c>
      <c r="F529" s="9" t="s">
        <v>1912</v>
      </c>
      <c r="G529" s="9" t="s">
        <v>1913</v>
      </c>
      <c r="H529" s="10">
        <v>0</v>
      </c>
      <c r="I529" s="10">
        <v>0</v>
      </c>
      <c r="J529" s="10">
        <v>0</v>
      </c>
      <c r="K529" s="10">
        <v>0</v>
      </c>
      <c r="L529" s="10">
        <v>0</v>
      </c>
      <c r="M529" s="10">
        <v>0</v>
      </c>
      <c r="N529" s="10">
        <v>750000</v>
      </c>
      <c r="O529" s="10">
        <v>1540026</v>
      </c>
      <c r="P529" s="10">
        <v>1200000</v>
      </c>
      <c r="Q529" s="10">
        <v>92275</v>
      </c>
      <c r="R529" s="10">
        <v>0</v>
      </c>
      <c r="S529" s="10">
        <v>0</v>
      </c>
      <c r="T529" s="10">
        <v>317699</v>
      </c>
      <c r="U529" s="11">
        <v>1.1946326075889189</v>
      </c>
      <c r="V529" s="10">
        <v>1950000</v>
      </c>
      <c r="W529" s="10">
        <v>1632301</v>
      </c>
    </row>
    <row r="530" spans="1:23" x14ac:dyDescent="0.25">
      <c r="A530" s="9" t="s">
        <v>1905</v>
      </c>
      <c r="B530" s="9" t="s">
        <v>1906</v>
      </c>
      <c r="C530" s="9" t="s">
        <v>1124</v>
      </c>
      <c r="D530" s="9">
        <v>26</v>
      </c>
      <c r="E530" s="9" t="s">
        <v>46</v>
      </c>
      <c r="F530" s="9" t="s">
        <v>1914</v>
      </c>
      <c r="G530" s="9" t="s">
        <v>1915</v>
      </c>
      <c r="H530" s="10">
        <v>0</v>
      </c>
      <c r="I530" s="10">
        <v>0</v>
      </c>
      <c r="J530" s="10">
        <v>0</v>
      </c>
      <c r="K530" s="10">
        <v>0</v>
      </c>
      <c r="L530" s="10">
        <v>0</v>
      </c>
      <c r="M530" s="10">
        <v>0</v>
      </c>
      <c r="N530" s="10">
        <v>0</v>
      </c>
      <c r="O530" s="10">
        <v>0</v>
      </c>
      <c r="P530" s="10">
        <v>0</v>
      </c>
      <c r="Q530" s="10">
        <v>0</v>
      </c>
      <c r="R530" s="10">
        <v>100000</v>
      </c>
      <c r="S530" s="10">
        <v>313697</v>
      </c>
      <c r="T530" s="10">
        <v>-213697</v>
      </c>
      <c r="U530" s="11">
        <v>0.31877894911331633</v>
      </c>
      <c r="V530" s="10">
        <v>100000</v>
      </c>
      <c r="W530" s="10">
        <v>313697</v>
      </c>
    </row>
    <row r="531" spans="1:23" x14ac:dyDescent="0.25">
      <c r="A531" s="9" t="s">
        <v>1905</v>
      </c>
      <c r="B531" s="9" t="s">
        <v>1906</v>
      </c>
      <c r="C531" s="9" t="s">
        <v>1010</v>
      </c>
      <c r="D531" s="9">
        <v>31</v>
      </c>
      <c r="E531" s="9" t="s">
        <v>81</v>
      </c>
      <c r="F531" s="9" t="s">
        <v>1916</v>
      </c>
      <c r="G531" s="9" t="s">
        <v>1917</v>
      </c>
      <c r="H531" s="10">
        <v>0</v>
      </c>
      <c r="I531" s="10">
        <v>0</v>
      </c>
      <c r="J531" s="10">
        <v>0</v>
      </c>
      <c r="K531" s="10">
        <v>0</v>
      </c>
      <c r="L531" s="10">
        <v>0</v>
      </c>
      <c r="M531" s="10">
        <v>0</v>
      </c>
      <c r="N531" s="10">
        <v>750000</v>
      </c>
      <c r="O531" s="10">
        <v>1737307</v>
      </c>
      <c r="P531" s="10">
        <v>975000</v>
      </c>
      <c r="Q531" s="10">
        <v>169425</v>
      </c>
      <c r="R531" s="10">
        <v>975000</v>
      </c>
      <c r="S531" s="10">
        <v>1093823</v>
      </c>
      <c r="T531" s="10">
        <v>-300555</v>
      </c>
      <c r="U531" s="11">
        <v>0.89983353079680262</v>
      </c>
      <c r="V531" s="10">
        <v>2700000</v>
      </c>
      <c r="W531" s="10">
        <v>3000555</v>
      </c>
    </row>
    <row r="532" spans="1:23" x14ac:dyDescent="0.25">
      <c r="A532" s="9" t="s">
        <v>1905</v>
      </c>
      <c r="B532" s="9" t="s">
        <v>1906</v>
      </c>
      <c r="C532" s="9" t="s">
        <v>1918</v>
      </c>
      <c r="D532" s="9">
        <v>28</v>
      </c>
      <c r="E532" s="9" t="s">
        <v>1919</v>
      </c>
      <c r="F532" s="9" t="s">
        <v>1920</v>
      </c>
      <c r="G532" s="9" t="s">
        <v>1921</v>
      </c>
      <c r="H532" s="10">
        <v>0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108231.70731707317</v>
      </c>
      <c r="S532" s="10">
        <v>31067</v>
      </c>
      <c r="T532" s="10">
        <v>77164.707317073175</v>
      </c>
      <c r="U532" s="11">
        <v>3.4838158598214561</v>
      </c>
      <c r="V532" s="10">
        <v>108231.70731707317</v>
      </c>
      <c r="W532" s="10">
        <v>31067</v>
      </c>
    </row>
    <row r="533" spans="1:23" x14ac:dyDescent="0.25">
      <c r="A533" s="9" t="s">
        <v>1905</v>
      </c>
      <c r="B533" s="9" t="s">
        <v>1906</v>
      </c>
      <c r="C533" s="9" t="s">
        <v>1922</v>
      </c>
      <c r="D533" s="9">
        <v>31</v>
      </c>
      <c r="E533" s="9" t="s">
        <v>1923</v>
      </c>
      <c r="F533" s="9" t="s">
        <v>1924</v>
      </c>
      <c r="G533" s="9" t="s">
        <v>1925</v>
      </c>
      <c r="H533" s="10">
        <v>100000</v>
      </c>
      <c r="I533" s="10">
        <v>221132</v>
      </c>
      <c r="J533" s="10">
        <v>100000</v>
      </c>
      <c r="K533" s="10">
        <v>-671757</v>
      </c>
      <c r="L533" s="10">
        <v>75000</v>
      </c>
      <c r="M533" s="10">
        <v>69131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656494</v>
      </c>
      <c r="U533" s="11">
        <v>-0.72085013132578757</v>
      </c>
      <c r="V533" s="10">
        <v>275000</v>
      </c>
      <c r="W533" s="10">
        <v>-381494</v>
      </c>
    </row>
    <row r="534" spans="1:23" x14ac:dyDescent="0.25">
      <c r="A534" s="9" t="s">
        <v>1905</v>
      </c>
      <c r="B534" s="9" t="s">
        <v>1906</v>
      </c>
      <c r="C534" s="9" t="s">
        <v>654</v>
      </c>
      <c r="D534" s="9">
        <v>31</v>
      </c>
      <c r="E534" s="9" t="s">
        <v>203</v>
      </c>
      <c r="F534" s="9" t="s">
        <v>1926</v>
      </c>
      <c r="G534" s="9" t="s">
        <v>1927</v>
      </c>
      <c r="H534" s="10">
        <v>1300000</v>
      </c>
      <c r="I534" s="10">
        <v>442635</v>
      </c>
      <c r="J534" s="10">
        <v>1300000</v>
      </c>
      <c r="K534" s="10">
        <v>57621</v>
      </c>
      <c r="L534" s="10">
        <v>300000</v>
      </c>
      <c r="M534" s="10">
        <v>247933</v>
      </c>
      <c r="N534" s="10">
        <v>300000</v>
      </c>
      <c r="O534" s="10">
        <v>750859</v>
      </c>
      <c r="P534" s="10">
        <v>325000</v>
      </c>
      <c r="Q534" s="10">
        <v>307280</v>
      </c>
      <c r="R534" s="10">
        <v>325000</v>
      </c>
      <c r="S534" s="10">
        <v>390600</v>
      </c>
      <c r="T534" s="10">
        <v>1653072</v>
      </c>
      <c r="U534" s="11">
        <v>1.7524470533399366</v>
      </c>
      <c r="V534" s="10">
        <v>3850000</v>
      </c>
      <c r="W534" s="10">
        <v>2196928</v>
      </c>
    </row>
    <row r="535" spans="1:23" x14ac:dyDescent="0.25">
      <c r="A535" s="9" t="s">
        <v>1905</v>
      </c>
      <c r="B535" s="9" t="s">
        <v>1906</v>
      </c>
      <c r="C535" s="9" t="s">
        <v>1928</v>
      </c>
      <c r="D535" s="9">
        <v>29</v>
      </c>
      <c r="E535" s="9" t="s">
        <v>678</v>
      </c>
      <c r="F535" s="9" t="s">
        <v>1929</v>
      </c>
      <c r="G535" s="9" t="s">
        <v>1930</v>
      </c>
      <c r="H535" s="10">
        <v>0</v>
      </c>
      <c r="I535" s="10">
        <v>0</v>
      </c>
      <c r="J535" s="10">
        <v>0</v>
      </c>
      <c r="K535" s="10">
        <v>0</v>
      </c>
      <c r="L535" s="10">
        <v>0</v>
      </c>
      <c r="M535" s="10">
        <v>0</v>
      </c>
      <c r="N535" s="10">
        <v>122195.12195121951</v>
      </c>
      <c r="O535" s="10">
        <v>80863</v>
      </c>
      <c r="P535" s="10">
        <v>122195.12195121951</v>
      </c>
      <c r="Q535" s="10">
        <v>555303</v>
      </c>
      <c r="R535" s="10">
        <v>370731.70731707313</v>
      </c>
      <c r="S535" s="10">
        <v>63070</v>
      </c>
      <c r="T535" s="10">
        <v>-84114.04878048785</v>
      </c>
      <c r="U535" s="11">
        <v>0.87970578062272564</v>
      </c>
      <c r="V535" s="10">
        <v>615121.95121951215</v>
      </c>
      <c r="W535" s="10">
        <v>699236</v>
      </c>
    </row>
    <row r="536" spans="1:23" x14ac:dyDescent="0.25">
      <c r="A536" s="9" t="s">
        <v>1931</v>
      </c>
      <c r="B536" s="9" t="s">
        <v>1906</v>
      </c>
      <c r="C536" s="9" t="s">
        <v>1030</v>
      </c>
      <c r="D536" s="9">
        <v>27</v>
      </c>
      <c r="E536" s="9" t="s">
        <v>1932</v>
      </c>
      <c r="F536" s="9" t="s">
        <v>1933</v>
      </c>
      <c r="G536" s="9" t="s">
        <v>1934</v>
      </c>
      <c r="H536" s="10">
        <v>0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130000</v>
      </c>
      <c r="Q536" s="10">
        <v>99650</v>
      </c>
      <c r="R536" s="10">
        <v>0</v>
      </c>
      <c r="S536" s="10">
        <v>0</v>
      </c>
      <c r="T536" s="10">
        <v>30350</v>
      </c>
      <c r="U536" s="11">
        <v>1.3045659809332664</v>
      </c>
      <c r="V536" s="10">
        <v>130000</v>
      </c>
      <c r="W536" s="10">
        <v>99650</v>
      </c>
    </row>
    <row r="537" spans="1:23" x14ac:dyDescent="0.25">
      <c r="A537" s="9" t="s">
        <v>1858</v>
      </c>
      <c r="B537" s="9" t="s">
        <v>1935</v>
      </c>
      <c r="C537" s="9" t="s">
        <v>1936</v>
      </c>
      <c r="D537" s="9">
        <v>29</v>
      </c>
      <c r="E537" s="9" t="s">
        <v>1937</v>
      </c>
      <c r="F537" s="9" t="s">
        <v>1938</v>
      </c>
      <c r="G537" s="9" t="s">
        <v>1939</v>
      </c>
      <c r="H537" s="10">
        <v>0</v>
      </c>
      <c r="I537" s="10">
        <v>0</v>
      </c>
      <c r="J537" s="10">
        <v>90000</v>
      </c>
      <c r="K537" s="10">
        <v>17172</v>
      </c>
      <c r="L537" s="10">
        <v>90000</v>
      </c>
      <c r="M537" s="10">
        <v>4600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158228</v>
      </c>
      <c r="U537" s="11">
        <v>8.2674995406944696</v>
      </c>
      <c r="V537" s="10">
        <v>180000</v>
      </c>
      <c r="W537" s="10">
        <v>21772</v>
      </c>
    </row>
    <row r="538" spans="1:23" x14ac:dyDescent="0.25">
      <c r="A538" s="9" t="s">
        <v>1858</v>
      </c>
      <c r="B538" s="9" t="s">
        <v>1935</v>
      </c>
      <c r="C538" s="9" t="s">
        <v>1940</v>
      </c>
      <c r="D538" s="9">
        <v>30</v>
      </c>
      <c r="E538" s="9" t="s">
        <v>234</v>
      </c>
      <c r="F538" s="9" t="s">
        <v>1941</v>
      </c>
      <c r="G538" s="9" t="s">
        <v>1942</v>
      </c>
      <c r="H538" s="10">
        <v>0</v>
      </c>
      <c r="I538" s="10">
        <v>0</v>
      </c>
      <c r="J538" s="10">
        <v>0</v>
      </c>
      <c r="K538" s="10">
        <v>0</v>
      </c>
      <c r="L538" s="10">
        <v>65000</v>
      </c>
      <c r="M538" s="10">
        <v>10240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54760</v>
      </c>
      <c r="U538" s="11">
        <v>6.34765625</v>
      </c>
      <c r="V538" s="10">
        <v>65000</v>
      </c>
      <c r="W538" s="10">
        <v>10240</v>
      </c>
    </row>
    <row r="539" spans="1:23" x14ac:dyDescent="0.25">
      <c r="A539" s="9" t="s">
        <v>1858</v>
      </c>
      <c r="B539" s="9" t="s">
        <v>1935</v>
      </c>
      <c r="C539" s="9" t="s">
        <v>1943</v>
      </c>
      <c r="D539" s="9">
        <v>29</v>
      </c>
      <c r="E539" s="9" t="s">
        <v>1019</v>
      </c>
      <c r="F539" s="9" t="s">
        <v>1944</v>
      </c>
      <c r="G539" s="9" t="s">
        <v>1945</v>
      </c>
      <c r="H539" s="10">
        <v>0</v>
      </c>
      <c r="I539" s="10">
        <v>0</v>
      </c>
      <c r="J539" s="10">
        <v>0</v>
      </c>
      <c r="K539" s="10">
        <v>0</v>
      </c>
      <c r="L539" s="10">
        <v>125000</v>
      </c>
      <c r="M539" s="10">
        <v>203356</v>
      </c>
      <c r="N539" s="10">
        <v>250000</v>
      </c>
      <c r="O539" s="10">
        <v>478300</v>
      </c>
      <c r="P539" s="10">
        <v>0</v>
      </c>
      <c r="Q539" s="10">
        <v>0</v>
      </c>
      <c r="R539" s="10">
        <v>0</v>
      </c>
      <c r="S539" s="10">
        <v>0</v>
      </c>
      <c r="T539" s="10">
        <v>-306656</v>
      </c>
      <c r="U539" s="11">
        <v>0.55013085779337378</v>
      </c>
      <c r="V539" s="10">
        <v>375000</v>
      </c>
      <c r="W539" s="10">
        <v>681656</v>
      </c>
    </row>
    <row r="540" spans="1:23" x14ac:dyDescent="0.25">
      <c r="A540" s="9" t="s">
        <v>1858</v>
      </c>
      <c r="B540" s="9" t="s">
        <v>1935</v>
      </c>
      <c r="C540" s="9" t="s">
        <v>1946</v>
      </c>
      <c r="D540" s="9">
        <v>32</v>
      </c>
      <c r="E540" s="9" t="s">
        <v>577</v>
      </c>
      <c r="F540" s="9" t="s">
        <v>1947</v>
      </c>
      <c r="G540" s="9" t="s">
        <v>1948</v>
      </c>
      <c r="H540" s="10">
        <v>1850000</v>
      </c>
      <c r="I540" s="10">
        <v>1822632</v>
      </c>
      <c r="J540" s="10">
        <v>1850000</v>
      </c>
      <c r="K540" s="10">
        <v>994142</v>
      </c>
      <c r="L540" s="10">
        <v>2150000</v>
      </c>
      <c r="M540" s="10">
        <v>767260</v>
      </c>
      <c r="N540" s="10">
        <v>900000</v>
      </c>
      <c r="O540" s="10">
        <v>1263819</v>
      </c>
      <c r="P540" s="10">
        <v>1800000</v>
      </c>
      <c r="Q540" s="10">
        <v>3556502</v>
      </c>
      <c r="R540" s="10">
        <v>2700000</v>
      </c>
      <c r="S540" s="10">
        <v>3080551</v>
      </c>
      <c r="T540" s="10">
        <v>-234906</v>
      </c>
      <c r="U540" s="11">
        <v>0.97954654570094002</v>
      </c>
      <c r="V540" s="10">
        <v>11250000</v>
      </c>
      <c r="W540" s="10">
        <v>11484906</v>
      </c>
    </row>
    <row r="541" spans="1:23" x14ac:dyDescent="0.25">
      <c r="A541" s="9" t="s">
        <v>1858</v>
      </c>
      <c r="B541" s="9" t="s">
        <v>1935</v>
      </c>
      <c r="C541" s="9" t="s">
        <v>1949</v>
      </c>
      <c r="D541" s="9">
        <v>30</v>
      </c>
      <c r="E541" s="9" t="s">
        <v>1950</v>
      </c>
      <c r="F541" s="9" t="s">
        <v>1951</v>
      </c>
      <c r="G541" s="9" t="s">
        <v>1952</v>
      </c>
      <c r="H541" s="10">
        <v>100000</v>
      </c>
      <c r="I541" s="10">
        <v>313781</v>
      </c>
      <c r="J541" s="10">
        <v>100000</v>
      </c>
      <c r="K541" s="10">
        <v>72017</v>
      </c>
      <c r="L541" s="10">
        <v>200000</v>
      </c>
      <c r="M541" s="10">
        <v>0</v>
      </c>
      <c r="N541" s="10">
        <v>220000</v>
      </c>
      <c r="O541" s="10">
        <v>113120</v>
      </c>
      <c r="P541" s="10">
        <v>200000</v>
      </c>
      <c r="Q541" s="10">
        <v>88010</v>
      </c>
      <c r="R541" s="10">
        <v>225000</v>
      </c>
      <c r="S541" s="10">
        <v>73520</v>
      </c>
      <c r="T541" s="10">
        <v>384552</v>
      </c>
      <c r="U541" s="11">
        <v>1.5822593148892872</v>
      </c>
      <c r="V541" s="10">
        <v>1045000</v>
      </c>
      <c r="W541" s="10">
        <v>660448</v>
      </c>
    </row>
    <row r="542" spans="1:23" x14ac:dyDescent="0.25">
      <c r="A542" s="9" t="s">
        <v>1953</v>
      </c>
      <c r="B542" s="9" t="s">
        <v>1954</v>
      </c>
      <c r="C542" s="9" t="s">
        <v>1955</v>
      </c>
      <c r="D542" s="9">
        <v>25</v>
      </c>
      <c r="E542" s="9" t="s">
        <v>1956</v>
      </c>
      <c r="F542" s="9" t="s">
        <v>238</v>
      </c>
      <c r="G542" s="9" t="s">
        <v>1957</v>
      </c>
      <c r="H542" s="10">
        <v>0</v>
      </c>
      <c r="I542" s="10">
        <v>0</v>
      </c>
      <c r="J542" s="10">
        <v>0</v>
      </c>
      <c r="K542" s="10">
        <v>0</v>
      </c>
      <c r="L542" s="10">
        <v>0</v>
      </c>
      <c r="M542" s="10">
        <v>0</v>
      </c>
      <c r="N542" s="10">
        <v>0</v>
      </c>
      <c r="O542" s="10">
        <v>0</v>
      </c>
      <c r="P542" s="10">
        <v>175000</v>
      </c>
      <c r="Q542" s="10">
        <v>151493</v>
      </c>
      <c r="R542" s="10">
        <v>775000</v>
      </c>
      <c r="S542" s="10">
        <v>79040</v>
      </c>
      <c r="T542" s="10">
        <v>719467</v>
      </c>
      <c r="U542" s="11">
        <v>4.1208850793595708</v>
      </c>
      <c r="V542" s="10">
        <v>950000</v>
      </c>
      <c r="W542" s="10">
        <v>230533</v>
      </c>
    </row>
    <row r="543" spans="1:23" x14ac:dyDescent="0.25">
      <c r="A543" s="9" t="s">
        <v>1953</v>
      </c>
      <c r="B543" s="9" t="s">
        <v>1954</v>
      </c>
      <c r="C543" s="9" t="s">
        <v>1958</v>
      </c>
      <c r="D543" s="9">
        <v>35</v>
      </c>
      <c r="E543" s="9" t="s">
        <v>1959</v>
      </c>
      <c r="F543" s="9" t="s">
        <v>1960</v>
      </c>
      <c r="G543" s="9" t="s">
        <v>1961</v>
      </c>
      <c r="H543" s="10">
        <v>250000</v>
      </c>
      <c r="I543" s="10">
        <v>232218</v>
      </c>
      <c r="J543" s="10">
        <v>0</v>
      </c>
      <c r="K543" s="10">
        <v>0</v>
      </c>
      <c r="L543" s="10">
        <v>150000</v>
      </c>
      <c r="M543" s="10">
        <v>884429</v>
      </c>
      <c r="N543" s="10">
        <v>200000</v>
      </c>
      <c r="O543" s="10">
        <v>782045</v>
      </c>
      <c r="P543" s="10">
        <v>775000</v>
      </c>
      <c r="Q543" s="10">
        <v>399524</v>
      </c>
      <c r="R543" s="10">
        <v>450000</v>
      </c>
      <c r="S543" s="10">
        <v>0</v>
      </c>
      <c r="T543" s="10">
        <v>-473216</v>
      </c>
      <c r="U543" s="11">
        <v>0.7940942017634548</v>
      </c>
      <c r="V543" s="10">
        <v>1825000</v>
      </c>
      <c r="W543" s="10">
        <v>2298216</v>
      </c>
    </row>
    <row r="544" spans="1:23" x14ac:dyDescent="0.25">
      <c r="A544" s="9" t="s">
        <v>1953</v>
      </c>
      <c r="B544" s="9" t="s">
        <v>1962</v>
      </c>
      <c r="C544" s="9" t="s">
        <v>1963</v>
      </c>
      <c r="D544" s="9">
        <v>28</v>
      </c>
      <c r="E544" s="9" t="s">
        <v>1019</v>
      </c>
      <c r="F544" s="9" t="s">
        <v>1964</v>
      </c>
      <c r="G544" s="9" t="s">
        <v>1965</v>
      </c>
      <c r="H544" s="10">
        <v>0</v>
      </c>
      <c r="I544" s="10">
        <v>0</v>
      </c>
      <c r="J544" s="10">
        <v>0</v>
      </c>
      <c r="K544" s="10">
        <v>0</v>
      </c>
      <c r="L544" s="10">
        <v>495121.95121951221</v>
      </c>
      <c r="M544" s="10">
        <v>2176</v>
      </c>
      <c r="N544" s="10">
        <v>574390.24390243902</v>
      </c>
      <c r="O544" s="10">
        <v>273696</v>
      </c>
      <c r="P544" s="10">
        <v>800000</v>
      </c>
      <c r="Q544" s="10">
        <v>1283978</v>
      </c>
      <c r="R544" s="10">
        <v>1200000</v>
      </c>
      <c r="S544" s="10">
        <v>6581732</v>
      </c>
      <c r="T544" s="10">
        <v>-5072069.8048780486</v>
      </c>
      <c r="U544" s="11">
        <v>0.37701667748626144</v>
      </c>
      <c r="V544" s="10">
        <v>3069512.1951219514</v>
      </c>
      <c r="W544" s="10">
        <v>8141582</v>
      </c>
    </row>
    <row r="545" spans="1:23" x14ac:dyDescent="0.25">
      <c r="A545" s="9" t="s">
        <v>1953</v>
      </c>
      <c r="B545" s="9" t="s">
        <v>1962</v>
      </c>
      <c r="C545" s="9" t="s">
        <v>1966</v>
      </c>
      <c r="D545" s="9">
        <v>30</v>
      </c>
      <c r="E545" s="9" t="s">
        <v>1967</v>
      </c>
      <c r="F545" s="9" t="s">
        <v>1968</v>
      </c>
      <c r="G545" s="9" t="s">
        <v>1969</v>
      </c>
      <c r="H545" s="10">
        <v>0</v>
      </c>
      <c r="I545" s="10">
        <v>0</v>
      </c>
      <c r="J545" s="10">
        <v>1150000</v>
      </c>
      <c r="K545" s="10">
        <v>210432</v>
      </c>
      <c r="L545" s="10">
        <v>750000</v>
      </c>
      <c r="M545" s="10">
        <v>849114</v>
      </c>
      <c r="N545" s="10">
        <v>1100000</v>
      </c>
      <c r="O545" s="10">
        <v>229047</v>
      </c>
      <c r="P545" s="10">
        <v>750000</v>
      </c>
      <c r="Q545" s="10">
        <v>406970</v>
      </c>
      <c r="R545" s="10">
        <v>775000</v>
      </c>
      <c r="S545" s="10">
        <v>6936</v>
      </c>
      <c r="T545" s="10">
        <v>2822501</v>
      </c>
      <c r="U545" s="11">
        <v>2.6578576551293129</v>
      </c>
      <c r="V545" s="10">
        <v>4525000</v>
      </c>
      <c r="W545" s="10">
        <v>1702499</v>
      </c>
    </row>
    <row r="546" spans="1:23" x14ac:dyDescent="0.25">
      <c r="A546" s="9" t="s">
        <v>1953</v>
      </c>
      <c r="B546" s="9" t="s">
        <v>1962</v>
      </c>
      <c r="C546" s="9" t="s">
        <v>460</v>
      </c>
      <c r="D546" s="9">
        <v>26</v>
      </c>
      <c r="E546" s="9" t="s">
        <v>1970</v>
      </c>
      <c r="F546" s="9" t="s">
        <v>1971</v>
      </c>
      <c r="G546" s="9" t="s">
        <v>1972</v>
      </c>
      <c r="H546" s="10">
        <v>0</v>
      </c>
      <c r="I546" s="10">
        <v>0</v>
      </c>
      <c r="J546" s="10">
        <v>0</v>
      </c>
      <c r="K546" s="10">
        <v>0</v>
      </c>
      <c r="L546" s="10">
        <v>0</v>
      </c>
      <c r="M546" s="10">
        <v>0</v>
      </c>
      <c r="N546" s="10">
        <v>0</v>
      </c>
      <c r="O546" s="10">
        <v>0</v>
      </c>
      <c r="P546" s="10">
        <v>750000</v>
      </c>
      <c r="Q546" s="10">
        <v>94054</v>
      </c>
      <c r="R546" s="10">
        <v>850000</v>
      </c>
      <c r="S546" s="10">
        <v>418133</v>
      </c>
      <c r="T546" s="10">
        <v>1087813</v>
      </c>
      <c r="U546" s="11">
        <v>3.1238590592888924</v>
      </c>
      <c r="V546" s="10">
        <v>1600000</v>
      </c>
      <c r="W546" s="10">
        <v>512187</v>
      </c>
    </row>
    <row r="547" spans="1:23" x14ac:dyDescent="0.25">
      <c r="A547" s="9" t="s">
        <v>1953</v>
      </c>
      <c r="B547" s="9" t="s">
        <v>1962</v>
      </c>
      <c r="C547" s="9" t="s">
        <v>1973</v>
      </c>
      <c r="D547" s="9">
        <v>25</v>
      </c>
      <c r="E547" s="9" t="s">
        <v>771</v>
      </c>
      <c r="F547" s="9" t="s">
        <v>1974</v>
      </c>
      <c r="G547" s="9" t="s">
        <v>1975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750000</v>
      </c>
      <c r="Q547" s="10">
        <v>645918</v>
      </c>
      <c r="R547" s="10">
        <v>950000</v>
      </c>
      <c r="S547" s="10">
        <v>285791</v>
      </c>
      <c r="T547" s="10">
        <v>768291</v>
      </c>
      <c r="U547" s="11">
        <v>1.8246040340921896</v>
      </c>
      <c r="V547" s="10">
        <v>1700000</v>
      </c>
      <c r="W547" s="10">
        <v>931709</v>
      </c>
    </row>
    <row r="548" spans="1:23" x14ac:dyDescent="0.25">
      <c r="A548" s="9" t="s">
        <v>1953</v>
      </c>
      <c r="B548" s="9" t="s">
        <v>1962</v>
      </c>
      <c r="C548" s="9" t="s">
        <v>1976</v>
      </c>
      <c r="D548" s="9">
        <v>38</v>
      </c>
      <c r="E548" s="9" t="s">
        <v>156</v>
      </c>
      <c r="F548" s="9" t="s">
        <v>1977</v>
      </c>
      <c r="G548" s="9" t="s">
        <v>1978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900000</v>
      </c>
      <c r="O548" s="10">
        <v>678448</v>
      </c>
      <c r="P548" s="10">
        <v>0</v>
      </c>
      <c r="Q548" s="10">
        <v>0</v>
      </c>
      <c r="R548" s="10">
        <v>0</v>
      </c>
      <c r="S548" s="10">
        <v>0</v>
      </c>
      <c r="T548" s="10">
        <v>221552</v>
      </c>
      <c r="U548" s="11">
        <v>1.3265570832252436</v>
      </c>
      <c r="V548" s="10">
        <v>900000</v>
      </c>
      <c r="W548" s="10">
        <v>678448</v>
      </c>
    </row>
    <row r="549" spans="1:23" x14ac:dyDescent="0.25">
      <c r="A549" s="9" t="s">
        <v>1953</v>
      </c>
      <c r="B549" s="9" t="s">
        <v>1962</v>
      </c>
      <c r="C549" s="9" t="s">
        <v>1979</v>
      </c>
      <c r="D549" s="9">
        <v>27</v>
      </c>
      <c r="E549" s="9" t="s">
        <v>1980</v>
      </c>
      <c r="F549" s="9" t="s">
        <v>238</v>
      </c>
      <c r="G549" s="9" t="s">
        <v>1981</v>
      </c>
      <c r="H549" s="10">
        <v>0</v>
      </c>
      <c r="I549" s="10">
        <v>0</v>
      </c>
      <c r="J549" s="10">
        <v>0</v>
      </c>
      <c r="K549" s="10">
        <v>0</v>
      </c>
      <c r="L549" s="10">
        <v>1200000</v>
      </c>
      <c r="M549" s="10">
        <v>901919</v>
      </c>
      <c r="N549" s="10">
        <v>1400000</v>
      </c>
      <c r="O549" s="10">
        <v>4933658</v>
      </c>
      <c r="P549" s="10">
        <v>1600000</v>
      </c>
      <c r="Q549" s="10">
        <v>9586457</v>
      </c>
      <c r="R549" s="10">
        <v>7142858</v>
      </c>
      <c r="S549" s="10">
        <v>4671646</v>
      </c>
      <c r="T549" s="10">
        <v>-8750822</v>
      </c>
      <c r="U549" s="11">
        <v>0.5644987876785138</v>
      </c>
      <c r="V549" s="10">
        <v>11342858</v>
      </c>
      <c r="W549" s="10">
        <v>20093680</v>
      </c>
    </row>
    <row r="550" spans="1:23" x14ac:dyDescent="0.25">
      <c r="A550" s="9" t="s">
        <v>1982</v>
      </c>
      <c r="B550" s="9" t="s">
        <v>1982</v>
      </c>
      <c r="C550" s="9" t="s">
        <v>1983</v>
      </c>
      <c r="D550" s="9">
        <v>29</v>
      </c>
      <c r="E550" s="9" t="s">
        <v>327</v>
      </c>
      <c r="F550" s="9" t="s">
        <v>1984</v>
      </c>
      <c r="G550" s="9" t="s">
        <v>1985</v>
      </c>
      <c r="H550" s="10">
        <v>0</v>
      </c>
      <c r="I550" s="10">
        <v>0</v>
      </c>
      <c r="J550" s="10">
        <v>0</v>
      </c>
      <c r="K550" s="10">
        <v>0</v>
      </c>
      <c r="L550" s="10">
        <v>3400000</v>
      </c>
      <c r="M550" s="10">
        <v>3685570</v>
      </c>
      <c r="N550" s="10">
        <v>4000000</v>
      </c>
      <c r="O550" s="10">
        <v>2248746</v>
      </c>
      <c r="P550" s="10">
        <v>2500000</v>
      </c>
      <c r="Q550" s="10">
        <v>4040843</v>
      </c>
      <c r="R550" s="10">
        <v>2500000</v>
      </c>
      <c r="S550" s="10">
        <v>498010</v>
      </c>
      <c r="T550" s="10">
        <v>1926831</v>
      </c>
      <c r="U550" s="11">
        <v>1.1839778389902809</v>
      </c>
      <c r="V550" s="10">
        <v>12400000</v>
      </c>
      <c r="W550" s="10">
        <v>10473169</v>
      </c>
    </row>
    <row r="551" spans="1:23" x14ac:dyDescent="0.25">
      <c r="A551" s="9" t="s">
        <v>1986</v>
      </c>
      <c r="B551" s="9" t="s">
        <v>1987</v>
      </c>
      <c r="C551" s="9" t="s">
        <v>1988</v>
      </c>
      <c r="D551" s="9">
        <v>23</v>
      </c>
      <c r="E551" s="9" t="s">
        <v>1989</v>
      </c>
      <c r="F551" s="9" t="s">
        <v>1990</v>
      </c>
      <c r="G551" s="9" t="s">
        <v>1991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775000</v>
      </c>
      <c r="S551" s="10">
        <v>-5091</v>
      </c>
      <c r="T551" s="10">
        <v>780091</v>
      </c>
      <c r="U551" s="11">
        <v>-152.22942447456296</v>
      </c>
      <c r="V551" s="10">
        <v>775000</v>
      </c>
      <c r="W551" s="10">
        <v>-5091</v>
      </c>
    </row>
    <row r="552" spans="1:23" x14ac:dyDescent="0.25">
      <c r="A552" s="9" t="s">
        <v>1986</v>
      </c>
      <c r="B552" s="9" t="s">
        <v>1987</v>
      </c>
      <c r="C552" s="9" t="s">
        <v>1992</v>
      </c>
      <c r="D552" s="9">
        <v>26</v>
      </c>
      <c r="E552" s="9" t="s">
        <v>1993</v>
      </c>
      <c r="F552" s="9" t="s">
        <v>1994</v>
      </c>
      <c r="G552" s="9" t="s">
        <v>1995</v>
      </c>
      <c r="H552" s="10">
        <v>0</v>
      </c>
      <c r="I552" s="10">
        <v>0</v>
      </c>
      <c r="J552" s="10">
        <v>0</v>
      </c>
      <c r="K552" s="10">
        <v>0</v>
      </c>
      <c r="L552" s="10">
        <v>2050000</v>
      </c>
      <c r="M552" s="10">
        <v>2769017</v>
      </c>
      <c r="N552" s="10">
        <v>3450000</v>
      </c>
      <c r="O552" s="10">
        <v>7704521</v>
      </c>
      <c r="P552" s="10">
        <v>5450000</v>
      </c>
      <c r="Q552" s="10">
        <v>9205076</v>
      </c>
      <c r="R552" s="10">
        <v>10000000</v>
      </c>
      <c r="S552" s="10">
        <v>8888687</v>
      </c>
      <c r="T552" s="10">
        <v>-7617301</v>
      </c>
      <c r="U552" s="11">
        <v>0.73335594426648842</v>
      </c>
      <c r="V552" s="10">
        <v>20950000</v>
      </c>
      <c r="W552" s="10">
        <v>28567301</v>
      </c>
    </row>
    <row r="553" spans="1:23" x14ac:dyDescent="0.25">
      <c r="A553" s="9" t="s">
        <v>1986</v>
      </c>
      <c r="B553" s="9" t="s">
        <v>1987</v>
      </c>
      <c r="C553" s="9" t="s">
        <v>1996</v>
      </c>
      <c r="D553" s="9">
        <v>28</v>
      </c>
      <c r="E553" s="9" t="s">
        <v>503</v>
      </c>
      <c r="F553" s="9" t="s">
        <v>1997</v>
      </c>
      <c r="G553" s="9" t="s">
        <v>1998</v>
      </c>
      <c r="H553" s="10">
        <v>0</v>
      </c>
      <c r="I553" s="10">
        <v>0</v>
      </c>
      <c r="J553" s="10">
        <v>844705.79268292675</v>
      </c>
      <c r="K553" s="10">
        <v>260200</v>
      </c>
      <c r="L553" s="10">
        <v>683536.58536585362</v>
      </c>
      <c r="M553" s="10">
        <v>4488500</v>
      </c>
      <c r="N553" s="10">
        <v>2000000</v>
      </c>
      <c r="O553" s="10">
        <v>8830475</v>
      </c>
      <c r="P553" s="10">
        <v>2500000</v>
      </c>
      <c r="Q553" s="10">
        <v>8509467</v>
      </c>
      <c r="R553" s="10">
        <v>3500000</v>
      </c>
      <c r="S553" s="10">
        <v>11808377</v>
      </c>
      <c r="T553" s="10">
        <v>-24368776.621951219</v>
      </c>
      <c r="U553" s="11">
        <v>0.2810938147112223</v>
      </c>
      <c r="V553" s="10">
        <v>9528242.3780487813</v>
      </c>
      <c r="W553" s="10">
        <v>33897019</v>
      </c>
    </row>
    <row r="554" spans="1:23" x14ac:dyDescent="0.25">
      <c r="A554" s="9" t="s">
        <v>1986</v>
      </c>
      <c r="B554" s="9" t="s">
        <v>1987</v>
      </c>
      <c r="C554" s="9" t="s">
        <v>1999</v>
      </c>
      <c r="D554" s="9">
        <v>30</v>
      </c>
      <c r="E554" s="9" t="s">
        <v>1993</v>
      </c>
      <c r="F554" s="9" t="s">
        <v>2000</v>
      </c>
      <c r="G554" s="9" t="s">
        <v>2001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300000</v>
      </c>
      <c r="Q554" s="10">
        <v>1124621</v>
      </c>
      <c r="R554" s="10">
        <v>0</v>
      </c>
      <c r="S554" s="10">
        <v>0</v>
      </c>
      <c r="T554" s="10">
        <v>-824621</v>
      </c>
      <c r="U554" s="11">
        <v>0.26675653397900273</v>
      </c>
      <c r="V554" s="10">
        <v>300000</v>
      </c>
      <c r="W554" s="10">
        <v>1124621</v>
      </c>
    </row>
    <row r="555" spans="1:23" x14ac:dyDescent="0.25">
      <c r="A555" s="9" t="s">
        <v>1986</v>
      </c>
      <c r="B555" s="9" t="s">
        <v>1987</v>
      </c>
      <c r="C555" s="9" t="s">
        <v>2002</v>
      </c>
      <c r="D555" s="9">
        <v>30</v>
      </c>
      <c r="E555" s="9" t="s">
        <v>1722</v>
      </c>
      <c r="F555" s="9" t="s">
        <v>2003</v>
      </c>
      <c r="G555" s="9" t="s">
        <v>2004</v>
      </c>
      <c r="H555" s="10">
        <v>0</v>
      </c>
      <c r="I555" s="10">
        <v>0</v>
      </c>
      <c r="J555" s="10">
        <v>125000</v>
      </c>
      <c r="K555" s="10">
        <v>1154244</v>
      </c>
      <c r="L555" s="10">
        <v>700000</v>
      </c>
      <c r="M555" s="10">
        <v>109020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-438264</v>
      </c>
      <c r="U555" s="11">
        <v>0.65307014210806291</v>
      </c>
      <c r="V555" s="10">
        <v>825000</v>
      </c>
      <c r="W555" s="10">
        <v>1263264</v>
      </c>
    </row>
    <row r="556" spans="1:23" x14ac:dyDescent="0.25">
      <c r="A556" s="9" t="s">
        <v>1986</v>
      </c>
      <c r="B556" s="9" t="s">
        <v>1987</v>
      </c>
      <c r="C556" s="9" t="s">
        <v>2005</v>
      </c>
      <c r="D556" s="9">
        <v>26</v>
      </c>
      <c r="E556" s="9" t="s">
        <v>779</v>
      </c>
      <c r="F556" s="9" t="s">
        <v>2006</v>
      </c>
      <c r="G556" s="9" t="s">
        <v>2007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800000</v>
      </c>
      <c r="Q556" s="10">
        <v>505406</v>
      </c>
      <c r="R556" s="10">
        <v>800000</v>
      </c>
      <c r="S556" s="10">
        <v>342544</v>
      </c>
      <c r="T556" s="10">
        <v>752050</v>
      </c>
      <c r="U556" s="11">
        <v>1.8869037089451028</v>
      </c>
      <c r="V556" s="10">
        <v>1600000</v>
      </c>
      <c r="W556" s="10">
        <v>847950</v>
      </c>
    </row>
    <row r="557" spans="1:23" x14ac:dyDescent="0.25">
      <c r="A557" s="9" t="s">
        <v>1986</v>
      </c>
      <c r="B557" s="9" t="s">
        <v>1987</v>
      </c>
      <c r="C557" s="9" t="s">
        <v>2008</v>
      </c>
      <c r="D557" s="9">
        <v>30</v>
      </c>
      <c r="E557" s="9" t="s">
        <v>2009</v>
      </c>
      <c r="F557" s="9" t="s">
        <v>2010</v>
      </c>
      <c r="G557" s="9" t="s">
        <v>2011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150000</v>
      </c>
      <c r="Q557" s="10">
        <v>436520</v>
      </c>
      <c r="R557" s="10">
        <v>0</v>
      </c>
      <c r="S557" s="10">
        <v>0</v>
      </c>
      <c r="T557" s="10">
        <v>-286520</v>
      </c>
      <c r="U557" s="11">
        <v>0.34362686703931089</v>
      </c>
      <c r="V557" s="10">
        <v>150000</v>
      </c>
      <c r="W557" s="10">
        <v>436520</v>
      </c>
    </row>
    <row r="558" spans="1:23" x14ac:dyDescent="0.25">
      <c r="A558" s="9" t="s">
        <v>1986</v>
      </c>
      <c r="B558" s="9" t="s">
        <v>1987</v>
      </c>
      <c r="C558" s="9" t="s">
        <v>2012</v>
      </c>
      <c r="D558" s="9">
        <v>31</v>
      </c>
      <c r="E558" s="9" t="s">
        <v>775</v>
      </c>
      <c r="F558" s="9" t="s">
        <v>2013</v>
      </c>
      <c r="G558" s="9" t="s">
        <v>2014</v>
      </c>
      <c r="H558" s="10">
        <v>800000</v>
      </c>
      <c r="I558" s="10">
        <v>2348334</v>
      </c>
      <c r="J558" s="10">
        <v>1325000</v>
      </c>
      <c r="K558" s="10">
        <v>4429969</v>
      </c>
      <c r="L558" s="10">
        <v>2600000</v>
      </c>
      <c r="M558" s="10">
        <v>2899692</v>
      </c>
      <c r="N558" s="10">
        <v>3500000</v>
      </c>
      <c r="O558" s="10">
        <v>6366598</v>
      </c>
      <c r="P558" s="10">
        <v>6000000</v>
      </c>
      <c r="Q558" s="10">
        <v>17546681</v>
      </c>
      <c r="R558" s="10">
        <v>6000000</v>
      </c>
      <c r="S558" s="10">
        <v>5524562</v>
      </c>
      <c r="T558" s="10">
        <v>-18890836</v>
      </c>
      <c r="U558" s="11">
        <v>0.51705401362251335</v>
      </c>
      <c r="V558" s="10">
        <v>20225000</v>
      </c>
      <c r="W558" s="10">
        <v>39115836</v>
      </c>
    </row>
    <row r="559" spans="1:23" x14ac:dyDescent="0.25">
      <c r="A559" s="9" t="s">
        <v>2015</v>
      </c>
      <c r="B559" s="9" t="s">
        <v>2016</v>
      </c>
      <c r="C559" s="9" t="s">
        <v>2017</v>
      </c>
      <c r="D559" s="9">
        <v>35</v>
      </c>
      <c r="E559" s="9" t="s">
        <v>188</v>
      </c>
      <c r="F559" s="9" t="s">
        <v>2018</v>
      </c>
      <c r="G559" s="9" t="s">
        <v>2019</v>
      </c>
      <c r="H559" s="10">
        <v>6000000</v>
      </c>
      <c r="I559" s="10">
        <v>10369830</v>
      </c>
      <c r="J559" s="10">
        <v>10000000</v>
      </c>
      <c r="K559" s="10">
        <v>3971042</v>
      </c>
      <c r="L559" s="10">
        <v>9000000</v>
      </c>
      <c r="M559" s="10">
        <v>2417521</v>
      </c>
      <c r="N559" s="10">
        <v>9000000</v>
      </c>
      <c r="O559" s="10">
        <v>5347533</v>
      </c>
      <c r="P559" s="10">
        <v>8000000</v>
      </c>
      <c r="Q559" s="10">
        <v>4624694</v>
      </c>
      <c r="R559" s="10">
        <v>8000000</v>
      </c>
      <c r="S559" s="10">
        <v>56916</v>
      </c>
      <c r="T559" s="10">
        <v>23212464</v>
      </c>
      <c r="U559" s="11">
        <v>1.8665397220558098</v>
      </c>
      <c r="V559" s="10">
        <v>50000000</v>
      </c>
      <c r="W559" s="10">
        <v>26787536</v>
      </c>
    </row>
    <row r="560" spans="1:23" x14ac:dyDescent="0.25">
      <c r="A560" s="9" t="s">
        <v>2015</v>
      </c>
      <c r="B560" s="9" t="s">
        <v>2016</v>
      </c>
      <c r="C560" s="9" t="s">
        <v>2020</v>
      </c>
      <c r="D560" s="9">
        <v>34</v>
      </c>
      <c r="E560" s="9" t="s">
        <v>962</v>
      </c>
      <c r="F560" s="9" t="s">
        <v>2021</v>
      </c>
      <c r="G560" s="9" t="s">
        <v>2022</v>
      </c>
      <c r="H560" s="10">
        <v>5500000</v>
      </c>
      <c r="I560" s="10">
        <v>4839436</v>
      </c>
      <c r="J560" s="10">
        <v>5825000</v>
      </c>
      <c r="K560" s="10">
        <v>4774782</v>
      </c>
      <c r="L560" s="10">
        <v>5825000</v>
      </c>
      <c r="M560" s="10">
        <v>2583723</v>
      </c>
      <c r="N560" s="10">
        <v>5825000</v>
      </c>
      <c r="O560" s="10">
        <v>4682224</v>
      </c>
      <c r="P560" s="10">
        <v>5825000</v>
      </c>
      <c r="Q560" s="10">
        <v>3338350</v>
      </c>
      <c r="R560" s="10">
        <v>5825000</v>
      </c>
      <c r="S560" s="10">
        <v>7836210</v>
      </c>
      <c r="T560" s="10">
        <v>6570275</v>
      </c>
      <c r="U560" s="11">
        <v>1.2341949529000908</v>
      </c>
      <c r="V560" s="10">
        <v>34625000</v>
      </c>
      <c r="W560" s="10">
        <v>28054725</v>
      </c>
    </row>
    <row r="561" spans="1:23" x14ac:dyDescent="0.25">
      <c r="A561" s="9" t="s">
        <v>2015</v>
      </c>
      <c r="B561" s="9" t="s">
        <v>2023</v>
      </c>
      <c r="C561" s="9" t="s">
        <v>2024</v>
      </c>
      <c r="D561" s="9">
        <v>27</v>
      </c>
      <c r="E561" s="9" t="s">
        <v>81</v>
      </c>
      <c r="F561" s="9" t="s">
        <v>2025</v>
      </c>
      <c r="G561" s="9" t="s">
        <v>2026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283292.68292682926</v>
      </c>
      <c r="S561" s="10">
        <v>1618598</v>
      </c>
      <c r="T561" s="10">
        <v>-1335305.3170731708</v>
      </c>
      <c r="U561" s="11">
        <v>0.17502349745077483</v>
      </c>
      <c r="V561" s="10">
        <v>283292.68292682926</v>
      </c>
      <c r="W561" s="10">
        <v>1618598</v>
      </c>
    </row>
    <row r="562" spans="1:23" x14ac:dyDescent="0.25">
      <c r="A562" s="9" t="s">
        <v>2027</v>
      </c>
      <c r="B562" s="9" t="s">
        <v>2028</v>
      </c>
      <c r="C562" s="9" t="s">
        <v>2029</v>
      </c>
      <c r="D562" s="9">
        <v>35</v>
      </c>
      <c r="E562" s="9" t="s">
        <v>1545</v>
      </c>
      <c r="F562" s="9" t="s">
        <v>2030</v>
      </c>
      <c r="G562" s="9" t="s">
        <v>2031</v>
      </c>
      <c r="H562" s="10">
        <v>7375000</v>
      </c>
      <c r="I562" s="10">
        <v>8707061</v>
      </c>
      <c r="J562" s="10">
        <v>7375000</v>
      </c>
      <c r="K562" s="10">
        <v>3909079</v>
      </c>
      <c r="L562" s="10">
        <v>5275000</v>
      </c>
      <c r="M562" s="10">
        <v>3448990</v>
      </c>
      <c r="N562" s="10">
        <v>5275000</v>
      </c>
      <c r="O562" s="10">
        <v>5607546</v>
      </c>
      <c r="P562" s="10">
        <v>5275000</v>
      </c>
      <c r="Q562" s="10">
        <v>0</v>
      </c>
      <c r="R562" s="10">
        <v>5275000</v>
      </c>
      <c r="S562" s="10">
        <v>1840044</v>
      </c>
      <c r="T562" s="10">
        <v>12337280</v>
      </c>
      <c r="U562" s="11">
        <v>1.5247066268811094</v>
      </c>
      <c r="V562" s="10">
        <v>35850000</v>
      </c>
      <c r="W562" s="10">
        <v>23512720</v>
      </c>
    </row>
    <row r="563" spans="1:23" x14ac:dyDescent="0.25">
      <c r="A563" s="9" t="s">
        <v>2027</v>
      </c>
      <c r="B563" s="9" t="s">
        <v>2028</v>
      </c>
      <c r="C563" s="9" t="s">
        <v>2032</v>
      </c>
      <c r="D563" s="9">
        <v>27</v>
      </c>
      <c r="E563" s="9" t="s">
        <v>1819</v>
      </c>
      <c r="F563" s="9" t="s">
        <v>2033</v>
      </c>
      <c r="G563" s="9" t="s">
        <v>2034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148780.48780487804</v>
      </c>
      <c r="S563" s="10">
        <v>315614</v>
      </c>
      <c r="T563" s="10">
        <v>-166833.51219512196</v>
      </c>
      <c r="U563" s="11">
        <v>0.47140015273364944</v>
      </c>
      <c r="V563" s="10">
        <v>148780.48780487804</v>
      </c>
      <c r="W563" s="10">
        <v>315614</v>
      </c>
    </row>
    <row r="564" spans="1:23" x14ac:dyDescent="0.25">
      <c r="A564" s="9" t="s">
        <v>2027</v>
      </c>
      <c r="B564" s="9" t="s">
        <v>2028</v>
      </c>
      <c r="C564" s="9" t="s">
        <v>2035</v>
      </c>
      <c r="D564" s="9">
        <v>29</v>
      </c>
      <c r="E564" s="9" t="s">
        <v>2036</v>
      </c>
      <c r="F564" s="9" t="s">
        <v>2037</v>
      </c>
      <c r="G564" s="9" t="s">
        <v>2038</v>
      </c>
      <c r="H564" s="10">
        <v>0</v>
      </c>
      <c r="I564" s="10">
        <v>0</v>
      </c>
      <c r="J564" s="10">
        <v>900000</v>
      </c>
      <c r="K564" s="10">
        <v>6210127</v>
      </c>
      <c r="L564" s="10">
        <v>1200000</v>
      </c>
      <c r="M564" s="10">
        <v>5093693</v>
      </c>
      <c r="N564" s="10">
        <v>2500000</v>
      </c>
      <c r="O564" s="10">
        <v>8573718</v>
      </c>
      <c r="P564" s="10">
        <v>4500000</v>
      </c>
      <c r="Q564" s="10">
        <v>2459618</v>
      </c>
      <c r="R564" s="10">
        <v>7000000</v>
      </c>
      <c r="S564" s="10">
        <v>10865988</v>
      </c>
      <c r="T564" s="10">
        <v>-17103144</v>
      </c>
      <c r="U564" s="11">
        <v>0.48489384017368958</v>
      </c>
      <c r="V564" s="10">
        <v>16100000</v>
      </c>
      <c r="W564" s="10">
        <v>33203144</v>
      </c>
    </row>
    <row r="565" spans="1:23" x14ac:dyDescent="0.25">
      <c r="A565" s="9" t="s">
        <v>2027</v>
      </c>
      <c r="B565" s="9" t="s">
        <v>2028</v>
      </c>
      <c r="C565" s="9" t="s">
        <v>2039</v>
      </c>
      <c r="D565" s="9">
        <v>33</v>
      </c>
      <c r="E565" s="9" t="s">
        <v>870</v>
      </c>
      <c r="F565" s="9" t="s">
        <v>2040</v>
      </c>
      <c r="G565" s="9" t="s">
        <v>2041</v>
      </c>
      <c r="H565" s="10">
        <v>310670.73170731706</v>
      </c>
      <c r="I565" s="10">
        <v>5170005</v>
      </c>
      <c r="J565" s="10">
        <v>1000000</v>
      </c>
      <c r="K565" s="10">
        <v>216475</v>
      </c>
      <c r="L565" s="10">
        <v>1250000</v>
      </c>
      <c r="M565" s="10">
        <v>2371560</v>
      </c>
      <c r="N565" s="10">
        <v>1500000</v>
      </c>
      <c r="O565" s="10">
        <v>3264182</v>
      </c>
      <c r="P565" s="10">
        <v>1700000</v>
      </c>
      <c r="Q565" s="10">
        <v>2015372</v>
      </c>
      <c r="R565" s="10">
        <v>1900000</v>
      </c>
      <c r="S565" s="10">
        <v>2064873</v>
      </c>
      <c r="T565" s="10">
        <v>-7441796.2682926832</v>
      </c>
      <c r="U565" s="11">
        <v>0.50724631490387084</v>
      </c>
      <c r="V565" s="10">
        <v>7660670.7317073168</v>
      </c>
      <c r="W565" s="10">
        <v>15102467</v>
      </c>
    </row>
    <row r="566" spans="1:23" x14ac:dyDescent="0.25">
      <c r="A566" s="9" t="s">
        <v>2027</v>
      </c>
      <c r="B566" s="9" t="s">
        <v>2028</v>
      </c>
      <c r="C566" s="9" t="s">
        <v>2042</v>
      </c>
      <c r="D566" s="9">
        <v>23</v>
      </c>
      <c r="E566" s="9" t="s">
        <v>691</v>
      </c>
      <c r="F566" s="9" t="s">
        <v>2043</v>
      </c>
      <c r="G566" s="9" t="s">
        <v>2044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4500000</v>
      </c>
      <c r="S566" s="10">
        <v>424674</v>
      </c>
      <c r="T566" s="10">
        <v>4075326</v>
      </c>
      <c r="U566" s="11">
        <v>10.596363328105793</v>
      </c>
      <c r="V566" s="10">
        <v>4500000</v>
      </c>
      <c r="W566" s="10">
        <v>424674</v>
      </c>
    </row>
    <row r="567" spans="1:23" x14ac:dyDescent="0.25">
      <c r="A567" s="9" t="s">
        <v>2027</v>
      </c>
      <c r="B567" s="9" t="s">
        <v>2028</v>
      </c>
      <c r="C567" s="9" t="s">
        <v>2045</v>
      </c>
      <c r="D567" s="9">
        <v>29</v>
      </c>
      <c r="E567" s="9" t="s">
        <v>627</v>
      </c>
      <c r="F567" s="9" t="s">
        <v>2046</v>
      </c>
      <c r="G567" s="9" t="s">
        <v>2047</v>
      </c>
      <c r="H567" s="10">
        <v>0</v>
      </c>
      <c r="I567" s="10">
        <v>0</v>
      </c>
      <c r="J567" s="10">
        <v>0</v>
      </c>
      <c r="K567" s="10">
        <v>0</v>
      </c>
      <c r="L567" s="10">
        <v>100000</v>
      </c>
      <c r="M567" s="10">
        <v>54720</v>
      </c>
      <c r="N567" s="10">
        <v>200000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245280</v>
      </c>
      <c r="U567" s="11">
        <v>5.4824561403508776</v>
      </c>
      <c r="V567" s="10">
        <v>300000</v>
      </c>
      <c r="W567" s="10">
        <v>54720</v>
      </c>
    </row>
    <row r="568" spans="1:23" x14ac:dyDescent="0.25">
      <c r="A568" s="9" t="s">
        <v>2027</v>
      </c>
      <c r="B568" s="9" t="s">
        <v>2028</v>
      </c>
      <c r="C568" s="9" t="s">
        <v>2048</v>
      </c>
      <c r="D568" s="9">
        <v>39</v>
      </c>
      <c r="E568" s="9" t="s">
        <v>266</v>
      </c>
      <c r="F568" s="9" t="s">
        <v>2049</v>
      </c>
      <c r="G568" s="9" t="s">
        <v>2050</v>
      </c>
      <c r="H568" s="10">
        <v>7000000</v>
      </c>
      <c r="I568" s="10">
        <v>723900</v>
      </c>
      <c r="J568" s="10">
        <v>7000000</v>
      </c>
      <c r="K568" s="10">
        <v>1778054</v>
      </c>
      <c r="L568" s="10">
        <v>3500000</v>
      </c>
      <c r="M568" s="10">
        <v>2315360</v>
      </c>
      <c r="N568" s="10">
        <v>3000000</v>
      </c>
      <c r="O568" s="10">
        <v>5835639</v>
      </c>
      <c r="P568" s="10">
        <v>2500000</v>
      </c>
      <c r="Q568" s="10">
        <v>1199868</v>
      </c>
      <c r="R568" s="10">
        <v>825000</v>
      </c>
      <c r="S568" s="10">
        <v>4214007</v>
      </c>
      <c r="T568" s="10">
        <v>7758172</v>
      </c>
      <c r="U568" s="11">
        <v>1.4828689272082829</v>
      </c>
      <c r="V568" s="10">
        <v>23825000</v>
      </c>
      <c r="W568" s="10">
        <v>16066828</v>
      </c>
    </row>
    <row r="569" spans="1:23" x14ac:dyDescent="0.25">
      <c r="A569" s="9" t="s">
        <v>2027</v>
      </c>
      <c r="B569" s="9" t="s">
        <v>2028</v>
      </c>
      <c r="C569" s="9" t="s">
        <v>2051</v>
      </c>
      <c r="D569" s="9">
        <v>29</v>
      </c>
      <c r="E569" s="9" t="s">
        <v>2052</v>
      </c>
      <c r="F569" s="9" t="s">
        <v>2053</v>
      </c>
      <c r="G569" s="9" t="s">
        <v>2054</v>
      </c>
      <c r="H569" s="10">
        <v>0</v>
      </c>
      <c r="I569" s="10">
        <v>0</v>
      </c>
      <c r="J569" s="10">
        <v>125000</v>
      </c>
      <c r="K569" s="10">
        <v>368200</v>
      </c>
      <c r="L569" s="10">
        <v>700000</v>
      </c>
      <c r="M569" s="10">
        <v>17959</v>
      </c>
      <c r="N569" s="10">
        <v>750000</v>
      </c>
      <c r="O569" s="10">
        <v>169200</v>
      </c>
      <c r="P569" s="10">
        <v>275000</v>
      </c>
      <c r="Q569" s="10">
        <v>561530</v>
      </c>
      <c r="R569" s="10">
        <v>400000</v>
      </c>
      <c r="S569" s="10">
        <v>285668</v>
      </c>
      <c r="T569" s="10">
        <v>847443</v>
      </c>
      <c r="U569" s="11">
        <v>1.6042128769098154</v>
      </c>
      <c r="V569" s="10">
        <v>2250000</v>
      </c>
      <c r="W569" s="10">
        <v>1402557</v>
      </c>
    </row>
    <row r="570" spans="1:23" x14ac:dyDescent="0.25">
      <c r="A570" s="9" t="s">
        <v>2027</v>
      </c>
      <c r="B570" s="9" t="s">
        <v>2028</v>
      </c>
      <c r="C570" s="9" t="s">
        <v>2055</v>
      </c>
      <c r="D570" s="9">
        <v>34</v>
      </c>
      <c r="E570" s="9" t="s">
        <v>2056</v>
      </c>
      <c r="F570" s="9" t="s">
        <v>2057</v>
      </c>
      <c r="G570" s="9" t="s">
        <v>2058</v>
      </c>
      <c r="H570" s="10">
        <v>650000</v>
      </c>
      <c r="I570" s="10">
        <v>185800</v>
      </c>
      <c r="J570" s="10">
        <v>700000</v>
      </c>
      <c r="K570" s="10">
        <v>1053679</v>
      </c>
      <c r="L570" s="10">
        <v>700000</v>
      </c>
      <c r="M570" s="10">
        <v>225025</v>
      </c>
      <c r="N570" s="10">
        <v>750000</v>
      </c>
      <c r="O570" s="10">
        <v>2897456</v>
      </c>
      <c r="P570" s="10">
        <v>800000</v>
      </c>
      <c r="Q570" s="10">
        <v>701518</v>
      </c>
      <c r="R570" s="10">
        <v>800000</v>
      </c>
      <c r="S570" s="10">
        <v>802134</v>
      </c>
      <c r="T570" s="10">
        <v>-1465612</v>
      </c>
      <c r="U570" s="11">
        <v>0.75013485378848788</v>
      </c>
      <c r="V570" s="10">
        <v>4400000</v>
      </c>
      <c r="W570" s="10">
        <v>5865612</v>
      </c>
    </row>
    <row r="571" spans="1:23" x14ac:dyDescent="0.25">
      <c r="A571" s="9" t="s">
        <v>2027</v>
      </c>
      <c r="B571" s="9" t="s">
        <v>2028</v>
      </c>
      <c r="C571" s="9" t="s">
        <v>2059</v>
      </c>
      <c r="D571" s="9">
        <v>29</v>
      </c>
      <c r="E571" s="9" t="s">
        <v>1442</v>
      </c>
      <c r="F571" s="9" t="s">
        <v>2060</v>
      </c>
      <c r="G571" s="9" t="s">
        <v>2061</v>
      </c>
      <c r="H571" s="10">
        <v>0</v>
      </c>
      <c r="I571" s="10">
        <v>0</v>
      </c>
      <c r="J571" s="10">
        <v>0</v>
      </c>
      <c r="K571" s="10">
        <v>0</v>
      </c>
      <c r="L571" s="10">
        <v>300000</v>
      </c>
      <c r="M571" s="10">
        <v>283944</v>
      </c>
      <c r="N571" s="10">
        <v>300000</v>
      </c>
      <c r="O571" s="10">
        <v>336308</v>
      </c>
      <c r="P571" s="10">
        <v>320000</v>
      </c>
      <c r="Q571" s="10">
        <v>264381</v>
      </c>
      <c r="R571" s="10">
        <v>275000</v>
      </c>
      <c r="S571" s="10">
        <v>194596</v>
      </c>
      <c r="T571" s="10">
        <v>115771</v>
      </c>
      <c r="U571" s="11">
        <v>1.1072719506240103</v>
      </c>
      <c r="V571" s="10">
        <v>1195000</v>
      </c>
      <c r="W571" s="10">
        <v>1079229</v>
      </c>
    </row>
    <row r="572" spans="1:23" x14ac:dyDescent="0.25">
      <c r="A572" s="9" t="s">
        <v>2027</v>
      </c>
      <c r="B572" s="9" t="s">
        <v>2028</v>
      </c>
      <c r="C572" s="9" t="s">
        <v>2062</v>
      </c>
      <c r="D572" s="9">
        <v>36</v>
      </c>
      <c r="E572" s="9" t="s">
        <v>864</v>
      </c>
      <c r="F572" s="9" t="s">
        <v>2063</v>
      </c>
      <c r="G572" s="9" t="s">
        <v>2064</v>
      </c>
      <c r="H572" s="10">
        <v>8000000</v>
      </c>
      <c r="I572" s="10">
        <v>3172130</v>
      </c>
      <c r="J572" s="10">
        <v>1750000</v>
      </c>
      <c r="K572" s="10">
        <v>8627613</v>
      </c>
      <c r="L572" s="10">
        <v>2500000</v>
      </c>
      <c r="M572" s="10">
        <v>1523504</v>
      </c>
      <c r="N572" s="10">
        <v>4250000</v>
      </c>
      <c r="O572" s="10">
        <v>5036445</v>
      </c>
      <c r="P572" s="10">
        <v>4950000</v>
      </c>
      <c r="Q572" s="10">
        <v>2001105</v>
      </c>
      <c r="R572" s="10">
        <v>1050000</v>
      </c>
      <c r="S572" s="10">
        <v>3467446</v>
      </c>
      <c r="T572" s="10">
        <v>-1328243</v>
      </c>
      <c r="U572" s="11">
        <v>0.94425761899440086</v>
      </c>
      <c r="V572" s="10">
        <v>22500000</v>
      </c>
      <c r="W572" s="10">
        <v>23828243</v>
      </c>
    </row>
    <row r="573" spans="1:23" x14ac:dyDescent="0.25">
      <c r="A573" s="9" t="s">
        <v>2027</v>
      </c>
      <c r="B573" s="9" t="s">
        <v>2028</v>
      </c>
      <c r="C573" s="9" t="s">
        <v>2065</v>
      </c>
      <c r="D573" s="9">
        <v>23</v>
      </c>
      <c r="E573" s="9" t="s">
        <v>2066</v>
      </c>
      <c r="F573" s="9" t="s">
        <v>2067</v>
      </c>
      <c r="G573" s="9" t="s">
        <v>2068</v>
      </c>
      <c r="H573" s="10" t="s">
        <v>2069</v>
      </c>
      <c r="I573" s="10">
        <v>3440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-3440</v>
      </c>
      <c r="U573" s="11">
        <v>0</v>
      </c>
      <c r="V573" s="10">
        <v>0</v>
      </c>
      <c r="W573" s="10">
        <v>3440</v>
      </c>
    </row>
    <row r="574" spans="1:23" x14ac:dyDescent="0.25">
      <c r="A574" s="9" t="s">
        <v>2027</v>
      </c>
      <c r="B574" s="9" t="s">
        <v>2028</v>
      </c>
      <c r="C574" s="9" t="s">
        <v>919</v>
      </c>
      <c r="D574" s="9">
        <v>32</v>
      </c>
      <c r="E574" s="9" t="s">
        <v>1249</v>
      </c>
      <c r="F574" s="9" t="s">
        <v>2070</v>
      </c>
      <c r="G574" s="9" t="s">
        <v>2071</v>
      </c>
      <c r="H574" s="10">
        <v>486585.36585365853</v>
      </c>
      <c r="I574" s="10">
        <v>348476</v>
      </c>
      <c r="J574" s="10">
        <v>425609.75609756098</v>
      </c>
      <c r="K574" s="10">
        <v>21440</v>
      </c>
      <c r="L574" s="10">
        <v>395121.95121951215</v>
      </c>
      <c r="M574" s="10">
        <v>500784</v>
      </c>
      <c r="N574" s="10">
        <v>550609.75609756098</v>
      </c>
      <c r="O574" s="10">
        <v>2307264</v>
      </c>
      <c r="P574" s="10">
        <v>1000000</v>
      </c>
      <c r="Q574" s="10">
        <v>2162487</v>
      </c>
      <c r="R574" s="10">
        <v>1000000</v>
      </c>
      <c r="S574" s="10">
        <v>724544</v>
      </c>
      <c r="T574" s="10">
        <v>-2207068.1707317075</v>
      </c>
      <c r="U574" s="11">
        <v>0.63609728108074159</v>
      </c>
      <c r="V574" s="10">
        <v>3857926.8292682925</v>
      </c>
      <c r="W574" s="10">
        <v>6064995</v>
      </c>
    </row>
    <row r="575" spans="1:23" x14ac:dyDescent="0.25">
      <c r="A575" s="9" t="s">
        <v>2072</v>
      </c>
      <c r="B575" s="9" t="s">
        <v>2073</v>
      </c>
      <c r="C575" s="9" t="s">
        <v>2074</v>
      </c>
      <c r="D575" s="9">
        <v>29</v>
      </c>
      <c r="E575" s="9" t="s">
        <v>2075</v>
      </c>
      <c r="F575" s="9" t="s">
        <v>2076</v>
      </c>
      <c r="G575" s="9" t="s">
        <v>2077</v>
      </c>
      <c r="H575" s="10">
        <v>0</v>
      </c>
      <c r="I575" s="10">
        <v>0</v>
      </c>
      <c r="J575" s="10">
        <v>70000</v>
      </c>
      <c r="K575" s="10">
        <v>840956</v>
      </c>
      <c r="L575" s="10">
        <v>200000</v>
      </c>
      <c r="M575" s="10">
        <v>206268</v>
      </c>
      <c r="N575" s="10">
        <v>0</v>
      </c>
      <c r="O575" s="10">
        <v>0</v>
      </c>
      <c r="P575" s="10">
        <v>170000</v>
      </c>
      <c r="Q575" s="10">
        <v>134310</v>
      </c>
      <c r="R575" s="10">
        <v>0</v>
      </c>
      <c r="S575" s="10">
        <v>0</v>
      </c>
      <c r="T575" s="10">
        <v>-741534</v>
      </c>
      <c r="U575" s="11">
        <v>0.37239723952082632</v>
      </c>
      <c r="V575" s="10">
        <v>440000</v>
      </c>
      <c r="W575" s="10">
        <v>1181534</v>
      </c>
    </row>
    <row r="576" spans="1:23" x14ac:dyDescent="0.25">
      <c r="A576" s="9" t="s">
        <v>2072</v>
      </c>
      <c r="B576" s="9" t="s">
        <v>2073</v>
      </c>
      <c r="C576" s="9" t="s">
        <v>2078</v>
      </c>
      <c r="D576" s="9">
        <v>25</v>
      </c>
      <c r="E576" s="9" t="s">
        <v>2079</v>
      </c>
      <c r="F576" s="9" t="s">
        <v>2080</v>
      </c>
      <c r="G576" s="9" t="s">
        <v>2081</v>
      </c>
      <c r="H576" s="10">
        <v>0</v>
      </c>
      <c r="I576" s="10">
        <v>0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149390.24390243902</v>
      </c>
      <c r="S576" s="10">
        <v>271053</v>
      </c>
      <c r="T576" s="10">
        <v>-121662.75609756098</v>
      </c>
      <c r="U576" s="11">
        <v>0.55114772351694696</v>
      </c>
      <c r="V576" s="10">
        <v>149390.24390243902</v>
      </c>
      <c r="W576" s="10">
        <v>271053</v>
      </c>
    </row>
    <row r="577" spans="1:23" x14ac:dyDescent="0.25">
      <c r="A577" s="9" t="s">
        <v>2082</v>
      </c>
      <c r="B577" s="9" t="s">
        <v>2083</v>
      </c>
      <c r="C577" s="9" t="s">
        <v>2084</v>
      </c>
      <c r="D577" s="9">
        <v>28</v>
      </c>
      <c r="E577" s="9" t="s">
        <v>1231</v>
      </c>
      <c r="F577" s="9" t="s">
        <v>2085</v>
      </c>
      <c r="G577" s="9" t="s">
        <v>2086</v>
      </c>
      <c r="H577" s="10">
        <v>0</v>
      </c>
      <c r="I577" s="10">
        <v>0</v>
      </c>
      <c r="J577" s="10">
        <v>639634.14634146343</v>
      </c>
      <c r="K577" s="10">
        <v>1251763</v>
      </c>
      <c r="L577" s="10">
        <v>700000</v>
      </c>
      <c r="M577" s="10">
        <v>296110</v>
      </c>
      <c r="N577" s="10">
        <v>711585.36585365853</v>
      </c>
      <c r="O577" s="10">
        <v>2201777</v>
      </c>
      <c r="P577" s="10">
        <v>750000</v>
      </c>
      <c r="Q577" s="10">
        <v>5796278</v>
      </c>
      <c r="R577" s="10">
        <v>775000</v>
      </c>
      <c r="S577" s="10">
        <v>4000897</v>
      </c>
      <c r="T577" s="10">
        <v>-9970605.4878048785</v>
      </c>
      <c r="U577" s="11">
        <v>0.26398949659386034</v>
      </c>
      <c r="V577" s="10">
        <v>3576219.512195122</v>
      </c>
      <c r="W577" s="10">
        <v>13546825</v>
      </c>
    </row>
    <row r="578" spans="1:23" x14ac:dyDescent="0.25">
      <c r="A578" s="9" t="s">
        <v>2082</v>
      </c>
      <c r="B578" s="9" t="s">
        <v>2083</v>
      </c>
      <c r="C578" s="9" t="s">
        <v>2087</v>
      </c>
      <c r="D578" s="9">
        <v>28</v>
      </c>
      <c r="E578" s="9" t="s">
        <v>2067</v>
      </c>
      <c r="F578" s="9" t="s">
        <v>2088</v>
      </c>
      <c r="G578" s="9" t="s">
        <v>2089</v>
      </c>
      <c r="H578" s="10">
        <v>0</v>
      </c>
      <c r="I578" s="10">
        <v>0</v>
      </c>
      <c r="J578" s="10">
        <v>0</v>
      </c>
      <c r="K578" s="10">
        <v>0</v>
      </c>
      <c r="L578" s="10">
        <v>2150000</v>
      </c>
      <c r="M578" s="10">
        <v>2442850</v>
      </c>
      <c r="N578" s="10">
        <v>2100000</v>
      </c>
      <c r="O578" s="10">
        <v>1777759</v>
      </c>
      <c r="P578" s="10">
        <v>2900000</v>
      </c>
      <c r="Q578" s="10">
        <v>3137714</v>
      </c>
      <c r="R578" s="10">
        <v>3250000</v>
      </c>
      <c r="S578" s="10">
        <v>3652194</v>
      </c>
      <c r="T578" s="10">
        <v>-610517</v>
      </c>
      <c r="U578" s="11">
        <v>0.94455146838245652</v>
      </c>
      <c r="V578" s="10">
        <v>10400000</v>
      </c>
      <c r="W578" s="10">
        <v>11010517</v>
      </c>
    </row>
    <row r="579" spans="1:23" x14ac:dyDescent="0.25">
      <c r="A579" s="9" t="s">
        <v>2082</v>
      </c>
      <c r="B579" s="9" t="s">
        <v>2083</v>
      </c>
      <c r="C579" s="9" t="s">
        <v>2090</v>
      </c>
      <c r="D579" s="9">
        <v>31</v>
      </c>
      <c r="E579" s="9" t="s">
        <v>2091</v>
      </c>
      <c r="F579" s="9" t="s">
        <v>2092</v>
      </c>
      <c r="G579" s="9" t="s">
        <v>2093</v>
      </c>
      <c r="H579" s="10">
        <v>4000000</v>
      </c>
      <c r="I579" s="10">
        <v>5010262</v>
      </c>
      <c r="J579" s="10">
        <v>4000000</v>
      </c>
      <c r="K579" s="10">
        <v>2228851</v>
      </c>
      <c r="L579" s="10">
        <v>3500000</v>
      </c>
      <c r="M579" s="10">
        <v>1892671</v>
      </c>
      <c r="N579" s="10">
        <v>3500000</v>
      </c>
      <c r="O579" s="10">
        <v>4828647</v>
      </c>
      <c r="P579" s="10">
        <v>3750000</v>
      </c>
      <c r="Q579" s="10">
        <v>3032093</v>
      </c>
      <c r="R579" s="10">
        <v>3750000</v>
      </c>
      <c r="S579" s="10">
        <v>3370340</v>
      </c>
      <c r="T579" s="10">
        <v>2137136</v>
      </c>
      <c r="U579" s="11">
        <v>1.1049526235602223</v>
      </c>
      <c r="V579" s="10">
        <v>22500000</v>
      </c>
      <c r="W579" s="10">
        <v>20362864</v>
      </c>
    </row>
    <row r="580" spans="1:23" x14ac:dyDescent="0.25">
      <c r="A580" s="9" t="s">
        <v>2082</v>
      </c>
      <c r="B580" s="9" t="s">
        <v>2083</v>
      </c>
      <c r="C580" s="9" t="s">
        <v>725</v>
      </c>
      <c r="D580" s="9">
        <v>28</v>
      </c>
      <c r="E580" s="9" t="s">
        <v>1483</v>
      </c>
      <c r="F580" s="9" t="s">
        <v>2094</v>
      </c>
      <c r="G580" s="9" t="s">
        <v>2095</v>
      </c>
      <c r="H580" s="10">
        <v>1250000</v>
      </c>
      <c r="I580" s="10">
        <v>4297657</v>
      </c>
      <c r="J580" s="10">
        <v>1250000</v>
      </c>
      <c r="K580" s="10">
        <v>4136704</v>
      </c>
      <c r="L580" s="10">
        <v>2500000</v>
      </c>
      <c r="M580" s="10">
        <v>5074974</v>
      </c>
      <c r="N580" s="10">
        <v>3380000</v>
      </c>
      <c r="O580" s="10">
        <v>3602074</v>
      </c>
      <c r="P580" s="10">
        <v>5000000</v>
      </c>
      <c r="Q580" s="10">
        <v>10311944</v>
      </c>
      <c r="R580" s="10">
        <v>6000000</v>
      </c>
      <c r="S580" s="10">
        <v>5485894</v>
      </c>
      <c r="T580" s="10">
        <v>-13529247</v>
      </c>
      <c r="U580" s="11">
        <v>0.5888922344531311</v>
      </c>
      <c r="V580" s="10">
        <v>19380000</v>
      </c>
      <c r="W580" s="10">
        <v>32909247</v>
      </c>
    </row>
    <row r="581" spans="1:23" x14ac:dyDescent="0.25">
      <c r="A581" s="9" t="s">
        <v>2082</v>
      </c>
      <c r="B581" s="9" t="s">
        <v>2083</v>
      </c>
      <c r="C581" s="9" t="s">
        <v>1597</v>
      </c>
      <c r="D581" s="9">
        <v>27</v>
      </c>
      <c r="E581" s="9" t="s">
        <v>1231</v>
      </c>
      <c r="F581" s="9" t="s">
        <v>2096</v>
      </c>
      <c r="G581" s="9" t="s">
        <v>2097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950000</v>
      </c>
      <c r="O581" s="10">
        <v>775101</v>
      </c>
      <c r="P581" s="10">
        <v>1000000</v>
      </c>
      <c r="Q581" s="10">
        <v>4072877</v>
      </c>
      <c r="R581" s="10">
        <v>1400000</v>
      </c>
      <c r="S581" s="10">
        <v>3252883</v>
      </c>
      <c r="T581" s="10">
        <v>-4750861</v>
      </c>
      <c r="U581" s="11">
        <v>0.41353628953761828</v>
      </c>
      <c r="V581" s="10">
        <v>3350000</v>
      </c>
      <c r="W581" s="10">
        <v>8100861</v>
      </c>
    </row>
    <row r="582" spans="1:23" x14ac:dyDescent="0.25">
      <c r="A582" s="9" t="s">
        <v>2082</v>
      </c>
      <c r="B582" s="9" t="s">
        <v>2083</v>
      </c>
      <c r="C582" s="9" t="s">
        <v>2098</v>
      </c>
      <c r="D582" s="9">
        <v>25</v>
      </c>
      <c r="E582" s="9" t="s">
        <v>85</v>
      </c>
      <c r="F582" s="9" t="s">
        <v>2096</v>
      </c>
      <c r="G582" s="9" t="s">
        <v>2099</v>
      </c>
      <c r="H582" s="10">
        <v>0</v>
      </c>
      <c r="I582" s="10">
        <v>0</v>
      </c>
      <c r="J582" s="10">
        <v>0</v>
      </c>
      <c r="K582" s="10">
        <v>0</v>
      </c>
      <c r="L582" s="10">
        <v>0</v>
      </c>
      <c r="M582" s="10">
        <v>0</v>
      </c>
      <c r="N582" s="10">
        <v>0</v>
      </c>
      <c r="O582" s="10">
        <v>0</v>
      </c>
      <c r="P582" s="10">
        <v>798000</v>
      </c>
      <c r="Q582" s="10">
        <v>2860220</v>
      </c>
      <c r="R582" s="10">
        <v>2100000</v>
      </c>
      <c r="S582" s="10">
        <v>4350092</v>
      </c>
      <c r="T582" s="10">
        <v>-4312312</v>
      </c>
      <c r="U582" s="11">
        <v>0.40192435500710649</v>
      </c>
      <c r="V582" s="10">
        <v>2898000</v>
      </c>
      <c r="W582" s="10">
        <v>7210312</v>
      </c>
    </row>
    <row r="583" spans="1:23" x14ac:dyDescent="0.25">
      <c r="A583" s="9" t="s">
        <v>2082</v>
      </c>
      <c r="B583" s="9" t="s">
        <v>2083</v>
      </c>
      <c r="C583" s="9" t="s">
        <v>2100</v>
      </c>
      <c r="D583" s="9">
        <v>29</v>
      </c>
      <c r="E583" s="9" t="s">
        <v>61</v>
      </c>
      <c r="F583" s="9" t="s">
        <v>2101</v>
      </c>
      <c r="G583" s="9" t="s">
        <v>2102</v>
      </c>
      <c r="H583" s="10">
        <v>0</v>
      </c>
      <c r="I583" s="10">
        <v>0</v>
      </c>
      <c r="J583" s="10">
        <v>0</v>
      </c>
      <c r="K583" s="10">
        <v>0</v>
      </c>
      <c r="L583" s="10">
        <v>225000</v>
      </c>
      <c r="M583" s="10">
        <v>5034</v>
      </c>
      <c r="N583" s="10">
        <v>225000</v>
      </c>
      <c r="O583" s="10">
        <v>3280812</v>
      </c>
      <c r="P583" s="10">
        <v>2800000</v>
      </c>
      <c r="Q583" s="10">
        <v>2939053</v>
      </c>
      <c r="R583" s="10">
        <v>2500000</v>
      </c>
      <c r="S583" s="10">
        <v>2640847</v>
      </c>
      <c r="T583" s="10">
        <v>-3115746</v>
      </c>
      <c r="U583" s="11">
        <v>0.64856358393303848</v>
      </c>
      <c r="V583" s="10">
        <v>5750000</v>
      </c>
      <c r="W583" s="10">
        <v>8865746</v>
      </c>
    </row>
    <row r="584" spans="1:23" x14ac:dyDescent="0.25">
      <c r="A584" s="9" t="s">
        <v>2082</v>
      </c>
      <c r="B584" s="9" t="s">
        <v>2083</v>
      </c>
      <c r="C584" s="9" t="s">
        <v>1730</v>
      </c>
      <c r="D584" s="9">
        <v>26</v>
      </c>
      <c r="E584" s="9" t="s">
        <v>2103</v>
      </c>
      <c r="F584" s="9" t="s">
        <v>2101</v>
      </c>
      <c r="G584" s="9" t="s">
        <v>2104</v>
      </c>
      <c r="H584" s="10">
        <v>0</v>
      </c>
      <c r="I584" s="10">
        <v>0</v>
      </c>
      <c r="J584" s="10">
        <v>0</v>
      </c>
      <c r="K584" s="10">
        <v>0</v>
      </c>
      <c r="L584" s="10">
        <v>0</v>
      </c>
      <c r="M584" s="10">
        <v>0</v>
      </c>
      <c r="N584" s="10">
        <v>0</v>
      </c>
      <c r="O584" s="10">
        <v>0</v>
      </c>
      <c r="P584" s="10">
        <v>100000</v>
      </c>
      <c r="Q584" s="10">
        <v>131820</v>
      </c>
      <c r="R584" s="10">
        <v>250000</v>
      </c>
      <c r="S584" s="10">
        <v>96800</v>
      </c>
      <c r="T584" s="10">
        <v>121380</v>
      </c>
      <c r="U584" s="11">
        <v>1.5309246785058175</v>
      </c>
      <c r="V584" s="10">
        <v>350000</v>
      </c>
      <c r="W584" s="10">
        <v>228620</v>
      </c>
    </row>
    <row r="585" spans="1:23" x14ac:dyDescent="0.25">
      <c r="A585" s="9" t="s">
        <v>2082</v>
      </c>
      <c r="B585" s="9" t="s">
        <v>2083</v>
      </c>
      <c r="C585" s="9" t="s">
        <v>2105</v>
      </c>
      <c r="D585" s="9">
        <v>35</v>
      </c>
      <c r="E585" s="9" t="s">
        <v>26</v>
      </c>
      <c r="F585" s="9" t="s">
        <v>2106</v>
      </c>
      <c r="G585" s="9" t="s">
        <v>2107</v>
      </c>
      <c r="H585" s="10">
        <v>4450000</v>
      </c>
      <c r="I585" s="10">
        <v>6486525</v>
      </c>
      <c r="J585" s="10">
        <v>4450000</v>
      </c>
      <c r="K585" s="10">
        <v>3950896</v>
      </c>
      <c r="L585" s="10">
        <v>8000000</v>
      </c>
      <c r="M585" s="10">
        <v>5709877</v>
      </c>
      <c r="N585" s="10">
        <v>6500000</v>
      </c>
      <c r="O585" s="10">
        <v>2747487</v>
      </c>
      <c r="P585" s="10">
        <v>4000000</v>
      </c>
      <c r="Q585" s="10">
        <v>145777</v>
      </c>
      <c r="R585" s="10">
        <v>4000000</v>
      </c>
      <c r="S585" s="10">
        <v>0</v>
      </c>
      <c r="T585" s="10">
        <v>12359438</v>
      </c>
      <c r="U585" s="11">
        <v>1.6491109873752676</v>
      </c>
      <c r="V585" s="10">
        <v>31400000</v>
      </c>
      <c r="W585" s="10">
        <v>19040562</v>
      </c>
    </row>
    <row r="586" spans="1:23" x14ac:dyDescent="0.25">
      <c r="A586" s="9" t="s">
        <v>2082</v>
      </c>
      <c r="B586" s="9" t="s">
        <v>2083</v>
      </c>
      <c r="C586" s="9" t="s">
        <v>2108</v>
      </c>
      <c r="D586" s="9">
        <v>32</v>
      </c>
      <c r="E586" s="9" t="s">
        <v>913</v>
      </c>
      <c r="F586" s="9" t="s">
        <v>1270</v>
      </c>
      <c r="G586" s="9" t="s">
        <v>2109</v>
      </c>
      <c r="H586" s="10">
        <v>3800000</v>
      </c>
      <c r="I586" s="10">
        <v>2575855</v>
      </c>
      <c r="J586" s="10">
        <v>3850000</v>
      </c>
      <c r="K586" s="10">
        <v>4375211</v>
      </c>
      <c r="L586" s="10">
        <v>3850000</v>
      </c>
      <c r="M586" s="10">
        <v>1352217</v>
      </c>
      <c r="N586" s="10">
        <v>2500000</v>
      </c>
      <c r="O586" s="10">
        <v>3866547</v>
      </c>
      <c r="P586" s="10">
        <v>3000000</v>
      </c>
      <c r="Q586" s="10">
        <v>-318957</v>
      </c>
      <c r="R586" s="10">
        <v>4250000</v>
      </c>
      <c r="S586" s="10">
        <v>512383</v>
      </c>
      <c r="T586" s="10">
        <v>8886744</v>
      </c>
      <c r="U586" s="11">
        <v>1.7188028784650258</v>
      </c>
      <c r="V586" s="10">
        <v>21250000</v>
      </c>
      <c r="W586" s="10">
        <v>12363256</v>
      </c>
    </row>
    <row r="587" spans="1:23" x14ac:dyDescent="0.25">
      <c r="A587" s="9" t="s">
        <v>2082</v>
      </c>
      <c r="B587" s="9" t="s">
        <v>2083</v>
      </c>
      <c r="C587" s="9" t="s">
        <v>2110</v>
      </c>
      <c r="D587" s="9">
        <v>30</v>
      </c>
      <c r="E587" s="9" t="s">
        <v>1219</v>
      </c>
      <c r="F587" s="9" t="s">
        <v>2111</v>
      </c>
      <c r="G587" s="9" t="s">
        <v>2112</v>
      </c>
      <c r="H587" s="10">
        <v>2900000</v>
      </c>
      <c r="I587" s="10">
        <v>3107962</v>
      </c>
      <c r="J587" s="10">
        <v>2975000</v>
      </c>
      <c r="K587" s="10">
        <v>3792929</v>
      </c>
      <c r="L587" s="10">
        <v>2800000</v>
      </c>
      <c r="M587" s="10">
        <v>1118645</v>
      </c>
      <c r="N587" s="10">
        <v>4200000</v>
      </c>
      <c r="O587" s="10">
        <v>1060546</v>
      </c>
      <c r="P587" s="10">
        <v>640243.90243902442</v>
      </c>
      <c r="Q587" s="10">
        <v>636246</v>
      </c>
      <c r="R587" s="10">
        <v>637804.87804878049</v>
      </c>
      <c r="S587" s="10">
        <v>1060522</v>
      </c>
      <c r="T587" s="10">
        <v>3376198.7804878056</v>
      </c>
      <c r="U587" s="11">
        <v>1.3132825250873683</v>
      </c>
      <c r="V587" s="10">
        <v>14153048.780487806</v>
      </c>
      <c r="W587" s="10">
        <v>10776850</v>
      </c>
    </row>
    <row r="588" spans="1:23" x14ac:dyDescent="0.25">
      <c r="A588" s="9" t="s">
        <v>1196</v>
      </c>
      <c r="B588" s="9" t="s">
        <v>2113</v>
      </c>
      <c r="C588" s="9" t="s">
        <v>2114</v>
      </c>
      <c r="D588" s="9">
        <v>26</v>
      </c>
      <c r="E588" s="9" t="s">
        <v>26</v>
      </c>
      <c r="F588" s="9" t="s">
        <v>2115</v>
      </c>
      <c r="G588" s="9" t="s">
        <v>2116</v>
      </c>
      <c r="H588" s="10">
        <v>0</v>
      </c>
      <c r="I588" s="10">
        <v>0</v>
      </c>
      <c r="J588" s="10">
        <v>0</v>
      </c>
      <c r="K588" s="10">
        <v>0</v>
      </c>
      <c r="L588" s="10">
        <v>0</v>
      </c>
      <c r="M588" s="10">
        <v>0</v>
      </c>
      <c r="N588" s="10">
        <v>1900000</v>
      </c>
      <c r="O588" s="10">
        <v>3000143</v>
      </c>
      <c r="P588" s="10">
        <v>2200000</v>
      </c>
      <c r="Q588" s="10">
        <v>484352</v>
      </c>
      <c r="R588" s="10">
        <v>2900000</v>
      </c>
      <c r="S588" s="10">
        <v>1786343</v>
      </c>
      <c r="T588" s="10">
        <v>1729162</v>
      </c>
      <c r="U588" s="11">
        <v>1.3280620652731121</v>
      </c>
      <c r="V588" s="10">
        <v>7000000</v>
      </c>
      <c r="W588" s="10">
        <v>5270838</v>
      </c>
    </row>
    <row r="589" spans="1:23" x14ac:dyDescent="0.25">
      <c r="A589" s="9" t="s">
        <v>1196</v>
      </c>
      <c r="B589" s="9" t="s">
        <v>2113</v>
      </c>
      <c r="C589" s="9" t="s">
        <v>2117</v>
      </c>
      <c r="D589" s="9">
        <v>25</v>
      </c>
      <c r="E589" s="9" t="s">
        <v>468</v>
      </c>
      <c r="F589" s="9" t="s">
        <v>2118</v>
      </c>
      <c r="G589" s="9" t="s">
        <v>2119</v>
      </c>
      <c r="H589" s="10">
        <v>0</v>
      </c>
      <c r="I589" s="10">
        <v>0</v>
      </c>
      <c r="J589" s="10">
        <v>0</v>
      </c>
      <c r="K589" s="10">
        <v>0</v>
      </c>
      <c r="L589" s="10">
        <v>0</v>
      </c>
      <c r="M589" s="10">
        <v>0</v>
      </c>
      <c r="N589" s="10">
        <v>0</v>
      </c>
      <c r="O589" s="10">
        <v>0</v>
      </c>
      <c r="P589" s="10">
        <v>163414.63414634147</v>
      </c>
      <c r="Q589" s="10">
        <v>191485</v>
      </c>
      <c r="R589" s="10">
        <v>188414.63414634147</v>
      </c>
      <c r="S589" s="10">
        <v>262012</v>
      </c>
      <c r="T589" s="10">
        <v>-101667.73170731706</v>
      </c>
      <c r="U589" s="11">
        <v>0.77581388254538164</v>
      </c>
      <c r="V589" s="10">
        <v>351829.26829268294</v>
      </c>
      <c r="W589" s="10">
        <v>453497</v>
      </c>
    </row>
    <row r="590" spans="1:23" x14ac:dyDescent="0.25">
      <c r="A590" s="9" t="s">
        <v>1196</v>
      </c>
      <c r="B590" s="9" t="s">
        <v>2113</v>
      </c>
      <c r="C590" s="9" t="s">
        <v>2120</v>
      </c>
      <c r="D590" s="9">
        <v>26</v>
      </c>
      <c r="E590" s="9" t="s">
        <v>2121</v>
      </c>
      <c r="F590" s="9" t="s">
        <v>2122</v>
      </c>
      <c r="G590" s="9" t="s">
        <v>2123</v>
      </c>
      <c r="H590" s="10">
        <v>0</v>
      </c>
      <c r="I590" s="10">
        <v>0</v>
      </c>
      <c r="J590" s="10">
        <v>0</v>
      </c>
      <c r="K590" s="10">
        <v>0</v>
      </c>
      <c r="L590" s="10">
        <v>0</v>
      </c>
      <c r="M590" s="10">
        <v>0</v>
      </c>
      <c r="N590" s="10">
        <v>95289.634146341457</v>
      </c>
      <c r="O590" s="10">
        <v>694908</v>
      </c>
      <c r="P590" s="10">
        <v>316463.41463414638</v>
      </c>
      <c r="Q590" s="10">
        <v>38866</v>
      </c>
      <c r="R590" s="10">
        <v>485975.60975609755</v>
      </c>
      <c r="S590" s="10">
        <v>130822</v>
      </c>
      <c r="T590" s="10">
        <v>33132.658536585397</v>
      </c>
      <c r="U590" s="11">
        <v>1.0383215496446727</v>
      </c>
      <c r="V590" s="10">
        <v>897728.6585365854</v>
      </c>
      <c r="W590" s="10">
        <v>864596</v>
      </c>
    </row>
    <row r="591" spans="1:23" x14ac:dyDescent="0.25">
      <c r="A591" s="9" t="s">
        <v>1196</v>
      </c>
      <c r="B591" s="9" t="s">
        <v>2113</v>
      </c>
      <c r="C591" s="9" t="s">
        <v>2124</v>
      </c>
      <c r="D591" s="9">
        <v>29</v>
      </c>
      <c r="E591" s="9" t="s">
        <v>312</v>
      </c>
      <c r="F591" s="9" t="s">
        <v>2125</v>
      </c>
      <c r="G591" s="9" t="s">
        <v>2126</v>
      </c>
      <c r="H591" s="10">
        <v>3150000</v>
      </c>
      <c r="I591" s="10">
        <v>7166901</v>
      </c>
      <c r="J591" s="10">
        <v>3150000</v>
      </c>
      <c r="K591" s="10">
        <v>4213187</v>
      </c>
      <c r="L591" s="10">
        <v>4600000</v>
      </c>
      <c r="M591" s="10">
        <v>309685</v>
      </c>
      <c r="N591" s="10">
        <v>6000000</v>
      </c>
      <c r="O591" s="10">
        <v>4654485</v>
      </c>
      <c r="P591" s="10">
        <v>3000000</v>
      </c>
      <c r="Q591" s="10">
        <v>2991988</v>
      </c>
      <c r="R591" s="10">
        <v>3000000</v>
      </c>
      <c r="S591" s="10">
        <v>2867393</v>
      </c>
      <c r="T591" s="10">
        <v>696361</v>
      </c>
      <c r="U591" s="11">
        <v>1.0313624717101553</v>
      </c>
      <c r="V591" s="10">
        <v>22900000</v>
      </c>
      <c r="W591" s="10">
        <v>22203639</v>
      </c>
    </row>
    <row r="592" spans="1:23" x14ac:dyDescent="0.25">
      <c r="A592" s="9" t="s">
        <v>1196</v>
      </c>
      <c r="B592" s="9" t="s">
        <v>2113</v>
      </c>
      <c r="C592" s="9" t="s">
        <v>2127</v>
      </c>
      <c r="D592" s="9">
        <v>35</v>
      </c>
      <c r="E592" s="9" t="s">
        <v>999</v>
      </c>
      <c r="F592" s="9" t="s">
        <v>2128</v>
      </c>
      <c r="G592" s="9" t="s">
        <v>2129</v>
      </c>
      <c r="H592" s="10">
        <v>3500000</v>
      </c>
      <c r="I592" s="10">
        <v>1262983</v>
      </c>
      <c r="J592" s="10">
        <v>3200000</v>
      </c>
      <c r="K592" s="10">
        <v>954815</v>
      </c>
      <c r="L592" s="10">
        <v>850000</v>
      </c>
      <c r="M592" s="10">
        <v>993458</v>
      </c>
      <c r="N592" s="10">
        <v>850000</v>
      </c>
      <c r="O592" s="10">
        <v>1267003</v>
      </c>
      <c r="P592" s="10">
        <v>750000</v>
      </c>
      <c r="Q592" s="10">
        <v>1462198</v>
      </c>
      <c r="R592" s="10">
        <v>429268.29268292687</v>
      </c>
      <c r="S592" s="10">
        <v>1135860</v>
      </c>
      <c r="T592" s="10">
        <v>2502951.2926829271</v>
      </c>
      <c r="U592" s="11">
        <v>1.3537081920839509</v>
      </c>
      <c r="V592" s="10">
        <v>9579268.2926829271</v>
      </c>
      <c r="W592" s="10">
        <v>7076317</v>
      </c>
    </row>
    <row r="593" spans="1:23" x14ac:dyDescent="0.25">
      <c r="A593" s="9" t="s">
        <v>1196</v>
      </c>
      <c r="B593" s="9" t="s">
        <v>2113</v>
      </c>
      <c r="C593" s="9" t="s">
        <v>2130</v>
      </c>
      <c r="D593" s="9">
        <v>28</v>
      </c>
      <c r="E593" s="9" t="s">
        <v>2131</v>
      </c>
      <c r="F593" s="9" t="s">
        <v>2132</v>
      </c>
      <c r="G593" s="9" t="s">
        <v>2133</v>
      </c>
      <c r="H593" s="10">
        <v>0</v>
      </c>
      <c r="I593" s="10">
        <v>0</v>
      </c>
      <c r="J593" s="10">
        <v>750000</v>
      </c>
      <c r="K593" s="10">
        <v>5365108</v>
      </c>
      <c r="L593" s="10">
        <v>800000</v>
      </c>
      <c r="M593" s="10">
        <v>3830693</v>
      </c>
      <c r="N593" s="10">
        <v>3750000</v>
      </c>
      <c r="O593" s="10">
        <v>6054568</v>
      </c>
      <c r="P593" s="10">
        <v>4000000</v>
      </c>
      <c r="Q593" s="10">
        <v>4062631</v>
      </c>
      <c r="R593" s="10">
        <v>6000000</v>
      </c>
      <c r="S593" s="10">
        <v>6797694</v>
      </c>
      <c r="T593" s="10">
        <v>-10810694</v>
      </c>
      <c r="U593" s="11">
        <v>0.58596680731657302</v>
      </c>
      <c r="V593" s="10">
        <v>15300000</v>
      </c>
      <c r="W593" s="10">
        <v>26110694</v>
      </c>
    </row>
    <row r="594" spans="1:23" x14ac:dyDescent="0.25">
      <c r="A594" s="9" t="s">
        <v>1196</v>
      </c>
      <c r="B594" s="9" t="s">
        <v>2113</v>
      </c>
      <c r="C594" s="9" t="s">
        <v>1286</v>
      </c>
      <c r="D594" s="9">
        <v>26</v>
      </c>
      <c r="E594" s="9" t="s">
        <v>1237</v>
      </c>
      <c r="F594" s="9" t="s">
        <v>2134</v>
      </c>
      <c r="G594" s="9" t="s">
        <v>2135</v>
      </c>
      <c r="H594" s="10">
        <v>0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700609.7560975611</v>
      </c>
      <c r="O594" s="10">
        <v>1335411</v>
      </c>
      <c r="P594" s="10">
        <v>1400000</v>
      </c>
      <c r="Q594" s="10">
        <v>3358785</v>
      </c>
      <c r="R594" s="10">
        <v>2000000</v>
      </c>
      <c r="S594" s="10">
        <v>5504343</v>
      </c>
      <c r="T594" s="10">
        <v>-6097929.2439024393</v>
      </c>
      <c r="U594" s="11">
        <v>0.40207815610623848</v>
      </c>
      <c r="V594" s="10">
        <v>4100609.7560975612</v>
      </c>
      <c r="W594" s="10">
        <v>10198539</v>
      </c>
    </row>
    <row r="595" spans="1:23" x14ac:dyDescent="0.25">
      <c r="A595" s="9" t="s">
        <v>1196</v>
      </c>
      <c r="B595" s="9" t="s">
        <v>2113</v>
      </c>
      <c r="C595" s="9" t="s">
        <v>2136</v>
      </c>
      <c r="D595" s="9">
        <v>26</v>
      </c>
      <c r="E595" s="9" t="s">
        <v>1682</v>
      </c>
      <c r="F595" s="9" t="s">
        <v>2137</v>
      </c>
      <c r="G595" s="9" t="s">
        <v>2138</v>
      </c>
      <c r="H595" s="10">
        <v>0</v>
      </c>
      <c r="I595" s="10">
        <v>0</v>
      </c>
      <c r="J595" s="10">
        <v>0</v>
      </c>
      <c r="K595" s="10">
        <v>0</v>
      </c>
      <c r="L595" s="10">
        <v>0</v>
      </c>
      <c r="M595" s="10">
        <v>0</v>
      </c>
      <c r="N595" s="10">
        <v>3479000</v>
      </c>
      <c r="O595" s="10">
        <v>2197557</v>
      </c>
      <c r="P595" s="10">
        <v>3979000</v>
      </c>
      <c r="Q595" s="10">
        <v>4338058</v>
      </c>
      <c r="R595" s="10">
        <v>4479000</v>
      </c>
      <c r="S595" s="10">
        <v>1990612</v>
      </c>
      <c r="T595" s="10">
        <v>3410773</v>
      </c>
      <c r="U595" s="11">
        <v>1.4000330978755315</v>
      </c>
      <c r="V595" s="10">
        <v>11937000</v>
      </c>
      <c r="W595" s="10">
        <v>8526227</v>
      </c>
    </row>
    <row r="596" spans="1:23" x14ac:dyDescent="0.25">
      <c r="A596" s="9" t="s">
        <v>1196</v>
      </c>
      <c r="B596" s="9" t="s">
        <v>2113</v>
      </c>
      <c r="C596" s="9" t="s">
        <v>2139</v>
      </c>
      <c r="D596" s="9">
        <v>34</v>
      </c>
      <c r="E596" s="9" t="s">
        <v>2140</v>
      </c>
      <c r="F596" s="9" t="s">
        <v>2141</v>
      </c>
      <c r="G596" s="9" t="s">
        <v>2142</v>
      </c>
      <c r="H596" s="10">
        <v>5250000</v>
      </c>
      <c r="I596" s="10">
        <v>7435203</v>
      </c>
      <c r="J596" s="10">
        <v>4000000</v>
      </c>
      <c r="K596" s="10">
        <v>9240326</v>
      </c>
      <c r="L596" s="10">
        <v>11750000</v>
      </c>
      <c r="M596" s="10">
        <v>4578481</v>
      </c>
      <c r="N596" s="10">
        <v>10750000</v>
      </c>
      <c r="O596" s="10">
        <v>12082234</v>
      </c>
      <c r="P596" s="10">
        <v>9750000</v>
      </c>
      <c r="Q596" s="10">
        <v>7919853</v>
      </c>
      <c r="R596" s="10">
        <v>9000000</v>
      </c>
      <c r="S596" s="10">
        <v>12098060</v>
      </c>
      <c r="T596" s="10">
        <v>-2854157</v>
      </c>
      <c r="U596" s="11">
        <v>0.94650544286549221</v>
      </c>
      <c r="V596" s="10">
        <v>50500000</v>
      </c>
      <c r="W596" s="10">
        <v>53354157</v>
      </c>
    </row>
    <row r="597" spans="1:23" x14ac:dyDescent="0.25">
      <c r="A597" s="9" t="s">
        <v>1196</v>
      </c>
      <c r="B597" s="9" t="s">
        <v>2113</v>
      </c>
      <c r="C597" s="9" t="s">
        <v>2143</v>
      </c>
      <c r="D597" s="9">
        <v>30</v>
      </c>
      <c r="E597" s="9" t="s">
        <v>2144</v>
      </c>
      <c r="F597" s="9" t="s">
        <v>2145</v>
      </c>
      <c r="G597" s="9" t="s">
        <v>2146</v>
      </c>
      <c r="H597" s="10">
        <v>110000</v>
      </c>
      <c r="I597" s="10">
        <v>407655</v>
      </c>
      <c r="J597" s="10">
        <v>125000</v>
      </c>
      <c r="K597" s="10">
        <v>516855</v>
      </c>
      <c r="L597" s="10">
        <v>150000</v>
      </c>
      <c r="M597" s="10">
        <v>-143476</v>
      </c>
      <c r="N597" s="10">
        <v>225000</v>
      </c>
      <c r="O597" s="10">
        <v>107150</v>
      </c>
      <c r="P597" s="10">
        <v>0</v>
      </c>
      <c r="Q597" s="10">
        <v>0</v>
      </c>
      <c r="R597" s="10">
        <v>0</v>
      </c>
      <c r="S597" s="10">
        <v>0</v>
      </c>
      <c r="T597" s="10">
        <v>-278184</v>
      </c>
      <c r="U597" s="11">
        <v>0.68679462814011516</v>
      </c>
      <c r="V597" s="10">
        <v>610000</v>
      </c>
      <c r="W597" s="10">
        <v>888184</v>
      </c>
    </row>
    <row r="598" spans="1:23" x14ac:dyDescent="0.25">
      <c r="A598" s="9" t="s">
        <v>1196</v>
      </c>
      <c r="B598" s="9" t="s">
        <v>2113</v>
      </c>
      <c r="C598" s="9" t="s">
        <v>2147</v>
      </c>
      <c r="D598" s="9">
        <v>27</v>
      </c>
      <c r="E598" s="9" t="s">
        <v>2148</v>
      </c>
      <c r="F598" s="9" t="s">
        <v>2149</v>
      </c>
      <c r="G598" s="9" t="s">
        <v>2150</v>
      </c>
      <c r="H598" s="10">
        <v>0</v>
      </c>
      <c r="I598" s="10">
        <v>0</v>
      </c>
      <c r="J598" s="10">
        <v>15900000</v>
      </c>
      <c r="K598" s="10">
        <v>11790311</v>
      </c>
      <c r="L598" s="10">
        <v>15900000</v>
      </c>
      <c r="M598" s="10">
        <v>10525418</v>
      </c>
      <c r="N598" s="10">
        <v>10470000</v>
      </c>
      <c r="O598" s="10">
        <v>15064767</v>
      </c>
      <c r="P598" s="10">
        <v>7950000</v>
      </c>
      <c r="Q598" s="10">
        <v>13899392</v>
      </c>
      <c r="R598" s="10">
        <v>7975000</v>
      </c>
      <c r="S598" s="10">
        <v>16034490</v>
      </c>
      <c r="T598" s="10">
        <v>-9119378</v>
      </c>
      <c r="U598" s="11">
        <v>0.864525555001043</v>
      </c>
      <c r="V598" s="10">
        <v>58195000</v>
      </c>
      <c r="W598" s="10">
        <v>67314378</v>
      </c>
    </row>
    <row r="599" spans="1:23" x14ac:dyDescent="0.25">
      <c r="A599" s="9" t="s">
        <v>1196</v>
      </c>
      <c r="B599" s="9" t="s">
        <v>2113</v>
      </c>
      <c r="C599" s="9" t="s">
        <v>2151</v>
      </c>
      <c r="D599" s="9">
        <v>28</v>
      </c>
      <c r="E599" s="9" t="s">
        <v>1461</v>
      </c>
      <c r="F599" s="9" t="s">
        <v>2152</v>
      </c>
      <c r="G599" s="9" t="s">
        <v>2153</v>
      </c>
      <c r="H599" s="10">
        <v>15000000</v>
      </c>
      <c r="I599" s="10">
        <v>12328708</v>
      </c>
      <c r="J599" s="10">
        <v>15000000</v>
      </c>
      <c r="K599" s="10">
        <v>11206609</v>
      </c>
      <c r="L599" s="10">
        <v>14000000</v>
      </c>
      <c r="M599" s="10">
        <v>12509769</v>
      </c>
      <c r="N599" s="10">
        <v>13000000</v>
      </c>
      <c r="O599" s="10">
        <v>19330459</v>
      </c>
      <c r="P599" s="10">
        <v>12000000</v>
      </c>
      <c r="Q599" s="10">
        <v>22059178</v>
      </c>
      <c r="R599" s="10">
        <v>11000000</v>
      </c>
      <c r="S599" s="10">
        <v>20578377</v>
      </c>
      <c r="T599" s="10">
        <v>-18013100</v>
      </c>
      <c r="U599" s="11">
        <v>0.81621742399740438</v>
      </c>
      <c r="V599" s="10">
        <v>80000000</v>
      </c>
      <c r="W599" s="10">
        <v>98013100</v>
      </c>
    </row>
    <row r="600" spans="1:23" x14ac:dyDescent="0.25">
      <c r="A600" s="9" t="s">
        <v>1196</v>
      </c>
      <c r="B600" s="9" t="s">
        <v>2113</v>
      </c>
      <c r="C600" s="9" t="s">
        <v>2154</v>
      </c>
      <c r="D600" s="9">
        <v>29</v>
      </c>
      <c r="E600" s="9" t="s">
        <v>2155</v>
      </c>
      <c r="F600" s="9" t="s">
        <v>2156</v>
      </c>
      <c r="G600" s="9" t="s">
        <v>2157</v>
      </c>
      <c r="H600" s="10">
        <v>0</v>
      </c>
      <c r="I600" s="10">
        <v>0</v>
      </c>
      <c r="J600" s="10">
        <v>70000</v>
      </c>
      <c r="K600" s="10">
        <v>171320</v>
      </c>
      <c r="L600" s="10">
        <v>100000</v>
      </c>
      <c r="M600" s="10">
        <v>0</v>
      </c>
      <c r="N600" s="10">
        <v>200000</v>
      </c>
      <c r="O600" s="10">
        <v>256180</v>
      </c>
      <c r="P600" s="10">
        <v>275000</v>
      </c>
      <c r="Q600" s="10">
        <v>246763</v>
      </c>
      <c r="R600" s="10">
        <v>300000</v>
      </c>
      <c r="S600" s="10">
        <v>247203</v>
      </c>
      <c r="T600" s="10">
        <v>23534</v>
      </c>
      <c r="U600" s="11">
        <v>1.0255397377656907</v>
      </c>
      <c r="V600" s="10">
        <v>945000</v>
      </c>
      <c r="W600" s="10">
        <v>921466</v>
      </c>
    </row>
    <row r="601" spans="1:23" x14ac:dyDescent="0.25">
      <c r="A601" s="9" t="s">
        <v>1196</v>
      </c>
      <c r="B601" s="9" t="s">
        <v>2113</v>
      </c>
      <c r="C601" s="9" t="s">
        <v>2158</v>
      </c>
      <c r="D601" s="9">
        <v>30</v>
      </c>
      <c r="E601" s="9" t="s">
        <v>1338</v>
      </c>
      <c r="F601" s="9" t="s">
        <v>2159</v>
      </c>
      <c r="G601" s="9" t="s">
        <v>2160</v>
      </c>
      <c r="H601" s="10">
        <v>4025000</v>
      </c>
      <c r="I601" s="10">
        <v>8157508</v>
      </c>
      <c r="J601" s="10">
        <v>4025000</v>
      </c>
      <c r="K601" s="10">
        <v>2991988</v>
      </c>
      <c r="L601" s="10">
        <v>4025000</v>
      </c>
      <c r="M601" s="10">
        <v>5432880</v>
      </c>
      <c r="N601" s="10">
        <v>4025000</v>
      </c>
      <c r="O601" s="10">
        <v>4296546</v>
      </c>
      <c r="P601" s="10">
        <v>4025000</v>
      </c>
      <c r="Q601" s="10">
        <v>5619227</v>
      </c>
      <c r="R601" s="10">
        <v>4025000</v>
      </c>
      <c r="S601" s="10">
        <v>3005362</v>
      </c>
      <c r="T601" s="10">
        <v>-5353511</v>
      </c>
      <c r="U601" s="11">
        <v>0.81854664687196044</v>
      </c>
      <c r="V601" s="10">
        <v>24150000</v>
      </c>
      <c r="W601" s="10">
        <v>29503511</v>
      </c>
    </row>
    <row r="602" spans="1:23" x14ac:dyDescent="0.25">
      <c r="A602" s="9" t="s">
        <v>1196</v>
      </c>
      <c r="B602" s="9" t="s">
        <v>2113</v>
      </c>
      <c r="C602" s="9" t="s">
        <v>947</v>
      </c>
      <c r="D602" s="9">
        <v>33</v>
      </c>
      <c r="E602" s="9" t="s">
        <v>2161</v>
      </c>
      <c r="F602" s="9" t="s">
        <v>2162</v>
      </c>
      <c r="G602" s="9" t="s">
        <v>2163</v>
      </c>
      <c r="H602" s="10">
        <v>8000000</v>
      </c>
      <c r="I602" s="10">
        <v>4913828</v>
      </c>
      <c r="J602" s="10">
        <v>8000000</v>
      </c>
      <c r="K602" s="10">
        <v>5529078</v>
      </c>
      <c r="L602" s="10">
        <v>7000000</v>
      </c>
      <c r="M602" s="10">
        <v>4553426</v>
      </c>
      <c r="N602" s="10">
        <v>700000</v>
      </c>
      <c r="O602" s="10">
        <v>2893886</v>
      </c>
      <c r="P602" s="10">
        <v>5000000</v>
      </c>
      <c r="Q602" s="10">
        <v>2637732</v>
      </c>
      <c r="R602" s="10">
        <v>1000000</v>
      </c>
      <c r="S602" s="10">
        <v>1958808</v>
      </c>
      <c r="T602" s="10">
        <v>7213242</v>
      </c>
      <c r="U602" s="11">
        <v>1.3207773214796015</v>
      </c>
      <c r="V602" s="10">
        <v>29700000</v>
      </c>
      <c r="W602" s="10">
        <v>22486758</v>
      </c>
    </row>
    <row r="603" spans="1:23" x14ac:dyDescent="0.25">
      <c r="A603" s="9" t="s">
        <v>1196</v>
      </c>
      <c r="B603" s="9" t="s">
        <v>2113</v>
      </c>
      <c r="C603" s="9" t="s">
        <v>2164</v>
      </c>
      <c r="D603" s="9">
        <v>27</v>
      </c>
      <c r="E603" s="9" t="s">
        <v>377</v>
      </c>
      <c r="F603" s="9" t="s">
        <v>2165</v>
      </c>
      <c r="G603" s="9" t="s">
        <v>2166</v>
      </c>
      <c r="H603" s="10">
        <v>0</v>
      </c>
      <c r="I603" s="10">
        <v>0</v>
      </c>
      <c r="J603" s="10">
        <v>4000000</v>
      </c>
      <c r="K603" s="10">
        <v>7313712</v>
      </c>
      <c r="L603" s="10">
        <v>4000000</v>
      </c>
      <c r="M603" s="10">
        <v>2301981</v>
      </c>
      <c r="N603" s="10">
        <v>7000000</v>
      </c>
      <c r="O603" s="10">
        <v>5615313</v>
      </c>
      <c r="P603" s="10">
        <v>1000000</v>
      </c>
      <c r="Q603" s="10">
        <v>977430</v>
      </c>
      <c r="R603" s="10">
        <v>12000000</v>
      </c>
      <c r="S603" s="10">
        <v>6286814</v>
      </c>
      <c r="T603" s="10">
        <v>5504750</v>
      </c>
      <c r="U603" s="11">
        <v>1.2447072159678154</v>
      </c>
      <c r="V603" s="10">
        <v>28000000</v>
      </c>
      <c r="W603" s="10">
        <v>22495250</v>
      </c>
    </row>
    <row r="604" spans="1:23" x14ac:dyDescent="0.25">
      <c r="A604" s="9" t="s">
        <v>1196</v>
      </c>
      <c r="B604" s="9" t="s">
        <v>2113</v>
      </c>
      <c r="C604" s="9" t="s">
        <v>626</v>
      </c>
      <c r="D604" s="9">
        <v>31</v>
      </c>
      <c r="E604" s="9" t="s">
        <v>1461</v>
      </c>
      <c r="F604" s="9" t="s">
        <v>2167</v>
      </c>
      <c r="G604" s="9" t="s">
        <v>2168</v>
      </c>
      <c r="H604" s="10">
        <v>2100000</v>
      </c>
      <c r="I604" s="10">
        <v>3522265</v>
      </c>
      <c r="J604" s="10">
        <v>2100000</v>
      </c>
      <c r="K604" s="10">
        <v>3015728</v>
      </c>
      <c r="L604" s="10">
        <v>2800000</v>
      </c>
      <c r="M604" s="10">
        <v>4304627</v>
      </c>
      <c r="N604" s="10">
        <v>4000000</v>
      </c>
      <c r="O604" s="10">
        <v>2871780</v>
      </c>
      <c r="P604" s="10">
        <v>4000000</v>
      </c>
      <c r="Q604" s="10">
        <v>-196103</v>
      </c>
      <c r="R604" s="10">
        <v>775000</v>
      </c>
      <c r="S604" s="10">
        <v>2271635</v>
      </c>
      <c r="T604" s="10">
        <v>-14932</v>
      </c>
      <c r="U604" s="11">
        <v>0.99905433411619504</v>
      </c>
      <c r="V604" s="10">
        <v>15775000</v>
      </c>
      <c r="W604" s="10">
        <v>15789932</v>
      </c>
    </row>
    <row r="605" spans="1:23" x14ac:dyDescent="0.25">
      <c r="A605" s="9" t="s">
        <v>1445</v>
      </c>
      <c r="B605" s="9" t="s">
        <v>2169</v>
      </c>
      <c r="C605" s="9" t="s">
        <v>2170</v>
      </c>
      <c r="D605" s="9">
        <v>30</v>
      </c>
      <c r="E605" s="9" t="s">
        <v>203</v>
      </c>
      <c r="F605" s="9" t="s">
        <v>2171</v>
      </c>
      <c r="G605" s="9" t="s">
        <v>2172</v>
      </c>
      <c r="H605" s="10">
        <v>1800000</v>
      </c>
      <c r="I605" s="10">
        <v>2571253</v>
      </c>
      <c r="J605" s="10">
        <v>2000000</v>
      </c>
      <c r="K605" s="10">
        <v>2175915</v>
      </c>
      <c r="L605" s="10">
        <v>1000000</v>
      </c>
      <c r="M605" s="10">
        <v>268630</v>
      </c>
      <c r="N605" s="10">
        <v>1000000</v>
      </c>
      <c r="O605" s="10">
        <v>727110</v>
      </c>
      <c r="P605" s="10">
        <v>1250000</v>
      </c>
      <c r="Q605" s="10">
        <v>3054171</v>
      </c>
      <c r="R605" s="10">
        <v>1250000</v>
      </c>
      <c r="S605" s="10">
        <v>250810</v>
      </c>
      <c r="T605" s="10">
        <v>-747889</v>
      </c>
      <c r="U605" s="11">
        <v>0.91734105049255132</v>
      </c>
      <c r="V605" s="10">
        <v>8300000</v>
      </c>
      <c r="W605" s="10">
        <v>9047889</v>
      </c>
    </row>
    <row r="606" spans="1:23" x14ac:dyDescent="0.25">
      <c r="A606" s="9" t="s">
        <v>1445</v>
      </c>
      <c r="B606" s="9" t="s">
        <v>2169</v>
      </c>
      <c r="C606" s="9" t="s">
        <v>2173</v>
      </c>
      <c r="D606" s="9">
        <v>28</v>
      </c>
      <c r="E606" s="9" t="s">
        <v>2174</v>
      </c>
      <c r="F606" s="9" t="s">
        <v>2175</v>
      </c>
      <c r="G606" s="9" t="s">
        <v>2176</v>
      </c>
      <c r="H606" s="10">
        <v>0</v>
      </c>
      <c r="I606" s="10">
        <v>0</v>
      </c>
      <c r="J606" s="10">
        <v>0</v>
      </c>
      <c r="K606" s="10">
        <v>0</v>
      </c>
      <c r="L606" s="10">
        <v>1400000</v>
      </c>
      <c r="M606" s="10">
        <v>719617</v>
      </c>
      <c r="N606" s="10">
        <v>1600000</v>
      </c>
      <c r="O606" s="10">
        <v>510809</v>
      </c>
      <c r="P606" s="10">
        <v>1800000</v>
      </c>
      <c r="Q606" s="10">
        <v>995646</v>
      </c>
      <c r="R606" s="10">
        <v>0</v>
      </c>
      <c r="S606" s="10">
        <v>0</v>
      </c>
      <c r="T606" s="10">
        <v>2573928</v>
      </c>
      <c r="U606" s="11">
        <v>2.1562644874020247</v>
      </c>
      <c r="V606" s="10">
        <v>4800000</v>
      </c>
      <c r="W606" s="10">
        <v>2226072</v>
      </c>
    </row>
    <row r="607" spans="1:23" x14ac:dyDescent="0.25">
      <c r="A607" s="9" t="s">
        <v>1445</v>
      </c>
      <c r="B607" s="9" t="s">
        <v>2169</v>
      </c>
      <c r="C607" s="9" t="s">
        <v>1966</v>
      </c>
      <c r="D607" s="9">
        <v>30</v>
      </c>
      <c r="E607" s="9" t="s">
        <v>2177</v>
      </c>
      <c r="F607" s="9" t="s">
        <v>2178</v>
      </c>
      <c r="G607" s="9" t="s">
        <v>2179</v>
      </c>
      <c r="H607" s="10">
        <v>1500000</v>
      </c>
      <c r="I607" s="10">
        <v>2388975</v>
      </c>
      <c r="J607" s="10">
        <v>1500000</v>
      </c>
      <c r="K607" s="10">
        <v>1608609</v>
      </c>
      <c r="L607" s="10">
        <v>700000</v>
      </c>
      <c r="M607" s="10">
        <v>347772</v>
      </c>
      <c r="N607" s="10">
        <v>750000</v>
      </c>
      <c r="O607" s="10">
        <v>299895</v>
      </c>
      <c r="P607" s="10">
        <v>400000</v>
      </c>
      <c r="Q607" s="10">
        <v>455506</v>
      </c>
      <c r="R607" s="10">
        <v>500000</v>
      </c>
      <c r="S607" s="10">
        <v>307400</v>
      </c>
      <c r="T607" s="10">
        <v>-58157</v>
      </c>
      <c r="U607" s="11">
        <v>0.98924642905152349</v>
      </c>
      <c r="V607" s="10">
        <v>5350000</v>
      </c>
      <c r="W607" s="10">
        <v>5408157</v>
      </c>
    </row>
    <row r="608" spans="1:23" x14ac:dyDescent="0.25">
      <c r="A608" s="9" t="s">
        <v>1445</v>
      </c>
      <c r="B608" s="9" t="s">
        <v>2169</v>
      </c>
      <c r="C608" s="9" t="s">
        <v>2180</v>
      </c>
      <c r="D608" s="9">
        <v>32</v>
      </c>
      <c r="E608" s="9" t="s">
        <v>342</v>
      </c>
      <c r="F608" s="9" t="s">
        <v>2181</v>
      </c>
      <c r="G608" s="9" t="s">
        <v>2182</v>
      </c>
      <c r="H608" s="10">
        <v>1300000</v>
      </c>
      <c r="I608" s="10">
        <v>3013822</v>
      </c>
      <c r="J608" s="10">
        <v>1475000</v>
      </c>
      <c r="K608" s="10">
        <v>1202143</v>
      </c>
      <c r="L608" s="10">
        <v>1050000</v>
      </c>
      <c r="M608" s="10">
        <v>187955</v>
      </c>
      <c r="N608" s="10">
        <v>1500000</v>
      </c>
      <c r="O608" s="10">
        <v>573096</v>
      </c>
      <c r="P608" s="10">
        <v>2750000</v>
      </c>
      <c r="Q608" s="10">
        <v>-829992</v>
      </c>
      <c r="R608" s="10">
        <v>3250000</v>
      </c>
      <c r="S608" s="10">
        <v>506218</v>
      </c>
      <c r="T608" s="10">
        <v>6671758</v>
      </c>
      <c r="U608" s="11">
        <v>2.4337870241865778</v>
      </c>
      <c r="V608" s="10">
        <v>11325000</v>
      </c>
      <c r="W608" s="10">
        <v>4653242</v>
      </c>
    </row>
    <row r="609" spans="1:23" x14ac:dyDescent="0.25">
      <c r="A609" s="9" t="s">
        <v>1445</v>
      </c>
      <c r="B609" s="9" t="s">
        <v>2169</v>
      </c>
      <c r="C609" s="9" t="s">
        <v>399</v>
      </c>
      <c r="D609" s="9">
        <v>26</v>
      </c>
      <c r="E609" s="9" t="s">
        <v>1245</v>
      </c>
      <c r="F609" s="9" t="s">
        <v>2183</v>
      </c>
      <c r="G609" s="9" t="s">
        <v>2184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95000</v>
      </c>
      <c r="S609" s="10">
        <v>427923</v>
      </c>
      <c r="T609" s="10">
        <v>-332923</v>
      </c>
      <c r="U609" s="11">
        <v>0.22200255653470366</v>
      </c>
      <c r="V609" s="10">
        <v>95000</v>
      </c>
      <c r="W609" s="10">
        <v>427923</v>
      </c>
    </row>
    <row r="610" spans="1:23" x14ac:dyDescent="0.25">
      <c r="A610" s="9" t="s">
        <v>1041</v>
      </c>
      <c r="B610" s="9" t="s">
        <v>2185</v>
      </c>
      <c r="C610" s="9" t="s">
        <v>2186</v>
      </c>
      <c r="D610" s="9">
        <v>25</v>
      </c>
      <c r="E610" s="9" t="s">
        <v>2187</v>
      </c>
      <c r="F610" s="9" t="s">
        <v>2188</v>
      </c>
      <c r="G610" s="9" t="s">
        <v>2189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727439.02439024393</v>
      </c>
      <c r="S610" s="10">
        <v>1221751</v>
      </c>
      <c r="T610" s="10">
        <v>-494311.97560975607</v>
      </c>
      <c r="U610" s="11">
        <v>0.59540694003135164</v>
      </c>
      <c r="V610" s="10">
        <v>727439.02439024393</v>
      </c>
      <c r="W610" s="10">
        <v>1221751</v>
      </c>
    </row>
    <row r="611" spans="1:23" x14ac:dyDescent="0.25">
      <c r="A611" s="9" t="s">
        <v>1836</v>
      </c>
      <c r="B611" s="9" t="s">
        <v>2190</v>
      </c>
      <c r="C611" s="9" t="s">
        <v>2191</v>
      </c>
      <c r="D611" s="9">
        <v>29</v>
      </c>
      <c r="E611" s="9" t="s">
        <v>2192</v>
      </c>
      <c r="F611" s="9" t="s">
        <v>2193</v>
      </c>
      <c r="G611" s="9" t="s">
        <v>2194</v>
      </c>
      <c r="H611" s="10">
        <v>3250000</v>
      </c>
      <c r="I611" s="10">
        <v>2945964</v>
      </c>
      <c r="J611" s="10">
        <v>3250000</v>
      </c>
      <c r="K611" s="10">
        <v>8344513</v>
      </c>
      <c r="L611" s="10">
        <v>4400000</v>
      </c>
      <c r="M611" s="10">
        <v>5689377</v>
      </c>
      <c r="N611" s="10">
        <v>5400000</v>
      </c>
      <c r="O611" s="10">
        <v>8351885</v>
      </c>
      <c r="P611" s="10">
        <v>6250000</v>
      </c>
      <c r="Q611" s="10">
        <v>3499482</v>
      </c>
      <c r="R611" s="10">
        <v>6250000</v>
      </c>
      <c r="S611" s="10">
        <v>803243</v>
      </c>
      <c r="T611" s="10">
        <v>-834464</v>
      </c>
      <c r="U611" s="11">
        <v>0.97184143435157122</v>
      </c>
      <c r="V611" s="10">
        <v>28800000</v>
      </c>
      <c r="W611" s="10">
        <v>29634464</v>
      </c>
    </row>
    <row r="612" spans="1:23" x14ac:dyDescent="0.25">
      <c r="A612" s="9" t="s">
        <v>1836</v>
      </c>
      <c r="B612" s="9" t="s">
        <v>2190</v>
      </c>
      <c r="C612" s="9" t="s">
        <v>2195</v>
      </c>
      <c r="D612" s="9">
        <v>23</v>
      </c>
      <c r="E612" s="9" t="s">
        <v>2196</v>
      </c>
      <c r="F612" s="9" t="s">
        <v>2197</v>
      </c>
      <c r="G612" s="9" t="s">
        <v>2198</v>
      </c>
      <c r="H612" s="10">
        <v>0</v>
      </c>
      <c r="I612" s="10">
        <v>0</v>
      </c>
      <c r="J612" s="10">
        <v>0</v>
      </c>
      <c r="K612" s="10">
        <v>0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3080000</v>
      </c>
      <c r="S612" s="10">
        <v>3197515</v>
      </c>
      <c r="T612" s="10">
        <v>-117515</v>
      </c>
      <c r="U612" s="11">
        <v>0.96324802229231132</v>
      </c>
      <c r="V612" s="10">
        <v>3080000</v>
      </c>
      <c r="W612" s="10">
        <v>3197515</v>
      </c>
    </row>
    <row r="613" spans="1:23" x14ac:dyDescent="0.25">
      <c r="A613" s="9" t="s">
        <v>1836</v>
      </c>
      <c r="B613" s="9" t="s">
        <v>2190</v>
      </c>
      <c r="C613" s="9" t="s">
        <v>2199</v>
      </c>
      <c r="D613" s="9">
        <v>34</v>
      </c>
      <c r="E613" s="9" t="s">
        <v>864</v>
      </c>
      <c r="F613" s="9" t="s">
        <v>2200</v>
      </c>
      <c r="G613" s="9" t="s">
        <v>2201</v>
      </c>
      <c r="H613" s="10">
        <v>1250000</v>
      </c>
      <c r="I613" s="10">
        <v>1404892</v>
      </c>
      <c r="J613" s="10">
        <v>1500000</v>
      </c>
      <c r="K613" s="10">
        <v>129313</v>
      </c>
      <c r="L613" s="10">
        <v>125000</v>
      </c>
      <c r="M613" s="10">
        <v>318112</v>
      </c>
      <c r="N613" s="10">
        <v>325000</v>
      </c>
      <c r="O613" s="10">
        <v>947207</v>
      </c>
      <c r="P613" s="10">
        <v>450000</v>
      </c>
      <c r="Q613" s="10">
        <v>119200</v>
      </c>
      <c r="R613" s="10">
        <v>450000</v>
      </c>
      <c r="S613" s="10">
        <v>164506</v>
      </c>
      <c r="T613" s="10">
        <v>1016770</v>
      </c>
      <c r="U613" s="11">
        <v>1.3297742951385398</v>
      </c>
      <c r="V613" s="10">
        <v>4100000</v>
      </c>
      <c r="W613" s="10">
        <v>3083230</v>
      </c>
    </row>
    <row r="614" spans="1:23" x14ac:dyDescent="0.25">
      <c r="A614" s="9" t="s">
        <v>1836</v>
      </c>
      <c r="B614" s="9" t="s">
        <v>2190</v>
      </c>
      <c r="C614" s="9" t="s">
        <v>2202</v>
      </c>
      <c r="D614" s="9">
        <v>33</v>
      </c>
      <c r="E614" s="9" t="s">
        <v>1756</v>
      </c>
      <c r="F614" s="9" t="s">
        <v>2203</v>
      </c>
      <c r="G614" s="9" t="s">
        <v>2204</v>
      </c>
      <c r="H614" s="10">
        <v>7000000</v>
      </c>
      <c r="I614" s="10">
        <v>4622861</v>
      </c>
      <c r="J614" s="10">
        <v>8000000</v>
      </c>
      <c r="K614" s="10">
        <v>4526766</v>
      </c>
      <c r="L614" s="10">
        <v>8000000</v>
      </c>
      <c r="M614" s="10">
        <v>1913879</v>
      </c>
      <c r="N614" s="10">
        <v>10500000</v>
      </c>
      <c r="O614" s="10">
        <v>3884770</v>
      </c>
      <c r="P614" s="10">
        <v>10500000</v>
      </c>
      <c r="Q614" s="10">
        <v>1393041</v>
      </c>
      <c r="R614" s="10">
        <v>2250000</v>
      </c>
      <c r="S614" s="10">
        <v>4757879</v>
      </c>
      <c r="T614" s="10">
        <v>25150804</v>
      </c>
      <c r="U614" s="11">
        <v>2.1920266535274613</v>
      </c>
      <c r="V614" s="10">
        <v>46250000</v>
      </c>
      <c r="W614" s="10">
        <v>21099196</v>
      </c>
    </row>
    <row r="615" spans="1:23" x14ac:dyDescent="0.25">
      <c r="A615" s="9" t="s">
        <v>1836</v>
      </c>
      <c r="B615" s="9" t="s">
        <v>2190</v>
      </c>
      <c r="C615" s="9" t="s">
        <v>2205</v>
      </c>
      <c r="D615" s="9">
        <v>34</v>
      </c>
      <c r="E615" s="9" t="s">
        <v>457</v>
      </c>
      <c r="F615" s="9" t="s">
        <v>2206</v>
      </c>
      <c r="G615" s="9" t="s">
        <v>2207</v>
      </c>
      <c r="H615" s="10">
        <v>4875000</v>
      </c>
      <c r="I615" s="10">
        <v>5216899</v>
      </c>
      <c r="J615" s="10">
        <v>4875000</v>
      </c>
      <c r="K615" s="10">
        <v>1823792</v>
      </c>
      <c r="L615" s="10">
        <v>1250000</v>
      </c>
      <c r="M615" s="10">
        <v>668435</v>
      </c>
      <c r="N615" s="10">
        <v>2750000</v>
      </c>
      <c r="O615" s="10">
        <v>2279661</v>
      </c>
      <c r="P615" s="10">
        <v>3250000</v>
      </c>
      <c r="Q615" s="10">
        <v>2166932</v>
      </c>
      <c r="R615" s="10">
        <v>1100000</v>
      </c>
      <c r="S615" s="10">
        <v>338361</v>
      </c>
      <c r="T615" s="10">
        <v>5605920</v>
      </c>
      <c r="U615" s="11">
        <v>1.4486860977358877</v>
      </c>
      <c r="V615" s="10">
        <v>18100000</v>
      </c>
      <c r="W615" s="10">
        <v>12494080</v>
      </c>
    </row>
    <row r="616" spans="1:23" x14ac:dyDescent="0.25">
      <c r="A616" s="9" t="s">
        <v>1836</v>
      </c>
      <c r="B616" s="9" t="s">
        <v>2190</v>
      </c>
      <c r="C616" s="9" t="s">
        <v>261</v>
      </c>
      <c r="D616" s="9">
        <v>30</v>
      </c>
      <c r="E616" s="9" t="s">
        <v>1209</v>
      </c>
      <c r="F616" s="9" t="s">
        <v>2208</v>
      </c>
      <c r="G616" s="9" t="s">
        <v>2209</v>
      </c>
      <c r="H616" s="10">
        <v>70000</v>
      </c>
      <c r="I616" s="10">
        <v>6016992</v>
      </c>
      <c r="J616" s="10">
        <v>5000000</v>
      </c>
      <c r="K616" s="10">
        <v>2423058</v>
      </c>
      <c r="L616" s="10">
        <v>3600000</v>
      </c>
      <c r="M616" s="10">
        <v>1250581</v>
      </c>
      <c r="N616" s="10">
        <v>2500000</v>
      </c>
      <c r="O616" s="10">
        <v>3898895</v>
      </c>
      <c r="P616" s="10">
        <v>2500000</v>
      </c>
      <c r="Q616" s="10">
        <v>203605</v>
      </c>
      <c r="R616" s="10">
        <v>800000</v>
      </c>
      <c r="S616" s="10">
        <v>0</v>
      </c>
      <c r="T616" s="10">
        <v>676869</v>
      </c>
      <c r="U616" s="11">
        <v>1.0490729044768734</v>
      </c>
      <c r="V616" s="10">
        <v>14470000</v>
      </c>
      <c r="W616" s="10">
        <v>13793131</v>
      </c>
    </row>
    <row r="617" spans="1:23" x14ac:dyDescent="0.25">
      <c r="A617" s="9" t="s">
        <v>1836</v>
      </c>
      <c r="B617" s="9" t="s">
        <v>2190</v>
      </c>
      <c r="C617" s="9" t="s">
        <v>2210</v>
      </c>
      <c r="D617" s="9">
        <v>24</v>
      </c>
      <c r="E617" s="9" t="s">
        <v>425</v>
      </c>
      <c r="F617" s="9" t="s">
        <v>2211</v>
      </c>
      <c r="G617" s="9" t="s">
        <v>2212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900000</v>
      </c>
      <c r="S617" s="10">
        <v>-196534</v>
      </c>
      <c r="T617" s="10">
        <v>1096534</v>
      </c>
      <c r="U617" s="11">
        <v>-4.5793603142458812</v>
      </c>
      <c r="V617" s="10">
        <v>900000</v>
      </c>
      <c r="W617" s="10">
        <v>-196534</v>
      </c>
    </row>
    <row r="618" spans="1:23" x14ac:dyDescent="0.25">
      <c r="A618" s="9" t="s">
        <v>1836</v>
      </c>
      <c r="B618" s="9" t="s">
        <v>2190</v>
      </c>
      <c r="C618" s="9" t="s">
        <v>2213</v>
      </c>
      <c r="D618" s="9">
        <v>27</v>
      </c>
      <c r="E618" s="9" t="s">
        <v>61</v>
      </c>
      <c r="F618" s="9" t="s">
        <v>1760</v>
      </c>
      <c r="G618" s="9" t="s">
        <v>2214</v>
      </c>
      <c r="H618" s="10">
        <v>0</v>
      </c>
      <c r="I618" s="10">
        <v>0</v>
      </c>
      <c r="J618" s="10">
        <v>0</v>
      </c>
      <c r="K618" s="10">
        <v>0</v>
      </c>
      <c r="L618" s="10">
        <v>1100000</v>
      </c>
      <c r="M618" s="10">
        <v>938192</v>
      </c>
      <c r="N618" s="10">
        <v>1300000</v>
      </c>
      <c r="O618" s="10">
        <v>127383</v>
      </c>
      <c r="P618" s="10">
        <v>300000</v>
      </c>
      <c r="Q618" s="10">
        <v>29532</v>
      </c>
      <c r="R618" s="10">
        <v>325000</v>
      </c>
      <c r="S618" s="10">
        <v>203385</v>
      </c>
      <c r="T618" s="10">
        <v>1726508</v>
      </c>
      <c r="U618" s="11">
        <v>2.3296254424363032</v>
      </c>
      <c r="V618" s="10">
        <v>3025000</v>
      </c>
      <c r="W618" s="10">
        <v>1298492</v>
      </c>
    </row>
    <row r="619" spans="1:23" x14ac:dyDescent="0.25">
      <c r="A619" s="9" t="s">
        <v>1836</v>
      </c>
      <c r="B619" s="9" t="s">
        <v>2190</v>
      </c>
      <c r="C619" s="9" t="s">
        <v>2215</v>
      </c>
      <c r="D619" s="9">
        <v>28</v>
      </c>
      <c r="E619" s="9" t="s">
        <v>779</v>
      </c>
      <c r="F619" s="9" t="s">
        <v>2216</v>
      </c>
      <c r="G619" s="9" t="s">
        <v>2217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2500000</v>
      </c>
      <c r="Q619" s="10">
        <v>506695</v>
      </c>
      <c r="R619" s="10">
        <v>2500000</v>
      </c>
      <c r="S619" s="10">
        <v>94346</v>
      </c>
      <c r="T619" s="10">
        <v>4398959</v>
      </c>
      <c r="U619" s="11">
        <v>8.3189000417608785</v>
      </c>
      <c r="V619" s="10">
        <v>5000000</v>
      </c>
      <c r="W619" s="10">
        <v>601041</v>
      </c>
    </row>
    <row r="620" spans="1:23" x14ac:dyDescent="0.25">
      <c r="A620" s="9" t="s">
        <v>1836</v>
      </c>
      <c r="B620" s="9" t="s">
        <v>2190</v>
      </c>
      <c r="C620" s="9" t="s">
        <v>2218</v>
      </c>
      <c r="D620" s="9">
        <v>26</v>
      </c>
      <c r="E620" s="9" t="s">
        <v>61</v>
      </c>
      <c r="F620" s="9" t="s">
        <v>2219</v>
      </c>
      <c r="G620" s="9" t="s">
        <v>2220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269024.3902439024</v>
      </c>
      <c r="O620" s="10">
        <v>910667</v>
      </c>
      <c r="P620" s="10">
        <v>449390.24390243902</v>
      </c>
      <c r="Q620" s="10">
        <v>217438</v>
      </c>
      <c r="R620" s="10">
        <v>775000</v>
      </c>
      <c r="S620" s="10">
        <v>480348</v>
      </c>
      <c r="T620" s="10">
        <v>-115038.36585365864</v>
      </c>
      <c r="U620" s="11">
        <v>0.92847887637770044</v>
      </c>
      <c r="V620" s="10">
        <v>1493414.6341463414</v>
      </c>
      <c r="W620" s="10">
        <v>1608453</v>
      </c>
    </row>
    <row r="621" spans="1:23" x14ac:dyDescent="0.25">
      <c r="A621" s="9" t="s">
        <v>1836</v>
      </c>
      <c r="B621" s="9" t="s">
        <v>2190</v>
      </c>
      <c r="C621" s="9" t="s">
        <v>2221</v>
      </c>
      <c r="D621" s="9">
        <v>35</v>
      </c>
      <c r="E621" s="9" t="s">
        <v>2222</v>
      </c>
      <c r="F621" s="9" t="s">
        <v>2223</v>
      </c>
      <c r="G621" s="9" t="s">
        <v>2224</v>
      </c>
      <c r="H621" s="10">
        <v>3750000</v>
      </c>
      <c r="I621" s="10">
        <v>677184</v>
      </c>
      <c r="J621" s="10">
        <v>5000000</v>
      </c>
      <c r="K621" s="10">
        <v>6104775</v>
      </c>
      <c r="L621" s="10">
        <v>4000000</v>
      </c>
      <c r="M621" s="10">
        <v>740148</v>
      </c>
      <c r="N621" s="10">
        <v>1750000</v>
      </c>
      <c r="O621" s="10">
        <v>5744516</v>
      </c>
      <c r="P621" s="10">
        <v>2250000</v>
      </c>
      <c r="Q621" s="10">
        <v>4748823</v>
      </c>
      <c r="R621" s="10">
        <v>1500000</v>
      </c>
      <c r="S621" s="10">
        <v>14423</v>
      </c>
      <c r="T621" s="10">
        <v>220131</v>
      </c>
      <c r="U621" s="11">
        <v>1.0122092401225988</v>
      </c>
      <c r="V621" s="10">
        <v>18250000</v>
      </c>
      <c r="W621" s="10">
        <v>18029869</v>
      </c>
    </row>
    <row r="622" spans="1:23" x14ac:dyDescent="0.25">
      <c r="A622" s="9" t="s">
        <v>1836</v>
      </c>
      <c r="B622" s="9" t="s">
        <v>2190</v>
      </c>
      <c r="C622" s="9" t="s">
        <v>2225</v>
      </c>
      <c r="D622" s="9">
        <v>38</v>
      </c>
      <c r="E622" s="9" t="s">
        <v>85</v>
      </c>
      <c r="F622" s="9" t="s">
        <v>2226</v>
      </c>
      <c r="G622" s="9" t="s">
        <v>2227</v>
      </c>
      <c r="H622" s="10">
        <v>2775000</v>
      </c>
      <c r="I622" s="10">
        <v>650442</v>
      </c>
      <c r="J622" s="10">
        <v>2775000</v>
      </c>
      <c r="K622" s="10">
        <v>1136856</v>
      </c>
      <c r="L622" s="10">
        <v>1375000</v>
      </c>
      <c r="M622" s="10">
        <v>-219101</v>
      </c>
      <c r="N622" s="10">
        <v>2125000</v>
      </c>
      <c r="O622" s="10">
        <v>-132149</v>
      </c>
      <c r="P622" s="10">
        <v>1750000</v>
      </c>
      <c r="Q622" s="10">
        <v>189689</v>
      </c>
      <c r="R622" s="10">
        <v>1350000</v>
      </c>
      <c r="S622" s="10">
        <v>-783533</v>
      </c>
      <c r="T622" s="10">
        <v>11307796</v>
      </c>
      <c r="U622" s="11">
        <v>14.426433500672045</v>
      </c>
      <c r="V622" s="10">
        <v>12150000</v>
      </c>
      <c r="W622" s="10">
        <v>842204</v>
      </c>
    </row>
    <row r="623" spans="1:23" x14ac:dyDescent="0.25">
      <c r="A623" s="9" t="s">
        <v>1836</v>
      </c>
      <c r="B623" s="9" t="s">
        <v>2190</v>
      </c>
      <c r="C623" s="9" t="s">
        <v>2228</v>
      </c>
      <c r="D623" s="9">
        <v>26</v>
      </c>
      <c r="E623" s="9" t="s">
        <v>180</v>
      </c>
      <c r="F623" s="9" t="s">
        <v>2229</v>
      </c>
      <c r="G623" s="9" t="s">
        <v>2230</v>
      </c>
      <c r="H623" s="10">
        <v>0</v>
      </c>
      <c r="I623" s="10">
        <v>0</v>
      </c>
      <c r="J623" s="10">
        <v>0</v>
      </c>
      <c r="K623" s="10">
        <v>0</v>
      </c>
      <c r="L623" s="10">
        <v>0</v>
      </c>
      <c r="M623" s="10">
        <v>0</v>
      </c>
      <c r="N623" s="10">
        <v>258536.58536585365</v>
      </c>
      <c r="O623" s="10">
        <v>225437</v>
      </c>
      <c r="P623" s="10">
        <v>277439.02439024393</v>
      </c>
      <c r="Q623" s="10">
        <v>237768</v>
      </c>
      <c r="R623" s="10">
        <v>491463.41463414638</v>
      </c>
      <c r="S623" s="10">
        <v>-371443</v>
      </c>
      <c r="T623" s="10">
        <v>935677.02439024393</v>
      </c>
      <c r="U623" s="11">
        <v>11.1967810683098</v>
      </c>
      <c r="V623" s="10">
        <v>1027439.0243902439</v>
      </c>
      <c r="W623" s="10">
        <v>91762</v>
      </c>
    </row>
    <row r="624" spans="1:23" x14ac:dyDescent="0.25">
      <c r="A624" s="9" t="s">
        <v>1836</v>
      </c>
      <c r="B624" s="9" t="s">
        <v>2190</v>
      </c>
      <c r="C624" s="9" t="s">
        <v>2231</v>
      </c>
      <c r="D624" s="9">
        <v>27</v>
      </c>
      <c r="E624" s="9" t="s">
        <v>152</v>
      </c>
      <c r="F624" s="9" t="s">
        <v>2232</v>
      </c>
      <c r="G624" s="9" t="s">
        <v>2233</v>
      </c>
      <c r="H624" s="10">
        <v>0</v>
      </c>
      <c r="I624" s="10">
        <v>0</v>
      </c>
      <c r="J624" s="10">
        <v>0</v>
      </c>
      <c r="K624" s="10">
        <v>0</v>
      </c>
      <c r="L624" s="10">
        <v>400000</v>
      </c>
      <c r="M624" s="10">
        <v>7120</v>
      </c>
      <c r="N624" s="10">
        <v>437500</v>
      </c>
      <c r="O624" s="10">
        <v>101630</v>
      </c>
      <c r="P624" s="10">
        <v>462500</v>
      </c>
      <c r="Q624" s="10">
        <v>690476</v>
      </c>
      <c r="R624" s="10">
        <v>612500</v>
      </c>
      <c r="S624" s="10">
        <v>1811481</v>
      </c>
      <c r="T624" s="10">
        <v>-698207</v>
      </c>
      <c r="U624" s="11">
        <v>0.73256018388888522</v>
      </c>
      <c r="V624" s="10">
        <v>1912500</v>
      </c>
      <c r="W624" s="10">
        <v>2610707</v>
      </c>
    </row>
    <row r="625" spans="1:23" x14ac:dyDescent="0.25">
      <c r="A625" s="9" t="s">
        <v>1836</v>
      </c>
      <c r="B625" s="9" t="s">
        <v>2190</v>
      </c>
      <c r="C625" s="9" t="s">
        <v>2234</v>
      </c>
      <c r="D625" s="9">
        <v>31</v>
      </c>
      <c r="E625" s="9" t="s">
        <v>172</v>
      </c>
      <c r="F625" s="9" t="s">
        <v>2232</v>
      </c>
      <c r="G625" s="9" t="s">
        <v>2235</v>
      </c>
      <c r="H625" s="10">
        <v>325000</v>
      </c>
      <c r="I625" s="10">
        <v>170560</v>
      </c>
      <c r="J625" s="10">
        <v>70000</v>
      </c>
      <c r="K625" s="10">
        <v>184640</v>
      </c>
      <c r="L625" s="10">
        <v>70000</v>
      </c>
      <c r="M625" s="10">
        <v>42800</v>
      </c>
      <c r="N625" s="10">
        <v>0</v>
      </c>
      <c r="O625" s="10">
        <v>0</v>
      </c>
      <c r="P625" s="10">
        <v>300000</v>
      </c>
      <c r="Q625" s="10">
        <v>211870</v>
      </c>
      <c r="R625" s="10">
        <v>325000</v>
      </c>
      <c r="S625" s="10">
        <v>171560</v>
      </c>
      <c r="T625" s="10">
        <v>308570</v>
      </c>
      <c r="U625" s="11">
        <v>1.3948786199659597</v>
      </c>
      <c r="V625" s="10">
        <v>1090000</v>
      </c>
      <c r="W625" s="10">
        <v>781430</v>
      </c>
    </row>
    <row r="626" spans="1:23" x14ac:dyDescent="0.25">
      <c r="A626" s="9" t="s">
        <v>1836</v>
      </c>
      <c r="B626" s="9" t="s">
        <v>2190</v>
      </c>
      <c r="C626" s="9" t="s">
        <v>2236</v>
      </c>
      <c r="D626" s="9">
        <v>29</v>
      </c>
      <c r="E626" s="9" t="s">
        <v>2237</v>
      </c>
      <c r="F626" s="9" t="s">
        <v>2238</v>
      </c>
      <c r="G626" s="9" t="s">
        <v>2239</v>
      </c>
      <c r="H626" s="10">
        <v>1500000</v>
      </c>
      <c r="I626" s="10">
        <v>4603457</v>
      </c>
      <c r="J626" s="10">
        <v>1500000</v>
      </c>
      <c r="K626" s="10">
        <v>6206361</v>
      </c>
      <c r="L626" s="10">
        <v>1500000</v>
      </c>
      <c r="M626" s="10">
        <v>10070539</v>
      </c>
      <c r="N626" s="10">
        <v>4000000</v>
      </c>
      <c r="O626" s="10">
        <v>11541957</v>
      </c>
      <c r="P626" s="10">
        <v>5000000</v>
      </c>
      <c r="Q626" s="10">
        <v>12557561</v>
      </c>
      <c r="R626" s="10">
        <v>6000000</v>
      </c>
      <c r="S626" s="10">
        <v>5147288</v>
      </c>
      <c r="T626" s="10">
        <v>-30627163</v>
      </c>
      <c r="U626" s="11">
        <v>0.38901064478753766</v>
      </c>
      <c r="V626" s="10">
        <v>19500000</v>
      </c>
      <c r="W626" s="10">
        <v>50127163</v>
      </c>
    </row>
    <row r="627" spans="1:23" x14ac:dyDescent="0.25">
      <c r="A627" s="9" t="s">
        <v>666</v>
      </c>
      <c r="B627" s="9" t="s">
        <v>2240</v>
      </c>
      <c r="C627" s="9" t="s">
        <v>2241</v>
      </c>
      <c r="D627" s="9">
        <v>39</v>
      </c>
      <c r="E627" s="9" t="s">
        <v>2242</v>
      </c>
      <c r="F627" s="9" t="s">
        <v>2243</v>
      </c>
      <c r="G627" s="9" t="s">
        <v>2244</v>
      </c>
      <c r="H627" s="10">
        <v>1450000</v>
      </c>
      <c r="I627" s="10">
        <v>1676227</v>
      </c>
      <c r="J627" s="10">
        <v>2150000</v>
      </c>
      <c r="K627" s="10">
        <v>2446231</v>
      </c>
      <c r="L627" s="10">
        <v>1450000</v>
      </c>
      <c r="M627" s="10">
        <v>2164768</v>
      </c>
      <c r="N627" s="10">
        <v>750000</v>
      </c>
      <c r="O627" s="10">
        <v>3597405</v>
      </c>
      <c r="P627" s="10">
        <v>1250000</v>
      </c>
      <c r="Q627" s="10">
        <v>948485</v>
      </c>
      <c r="R627" s="10">
        <v>775000</v>
      </c>
      <c r="S627" s="10">
        <v>1314298</v>
      </c>
      <c r="T627" s="10">
        <v>-4322414</v>
      </c>
      <c r="U627" s="11">
        <v>0.64417002664106127</v>
      </c>
      <c r="V627" s="10">
        <v>7825000</v>
      </c>
      <c r="W627" s="10">
        <v>12147414</v>
      </c>
    </row>
    <row r="628" spans="1:23" x14ac:dyDescent="0.25">
      <c r="A628" s="9" t="s">
        <v>666</v>
      </c>
      <c r="B628" s="9" t="s">
        <v>2240</v>
      </c>
      <c r="C628" s="9" t="s">
        <v>2245</v>
      </c>
      <c r="D628" s="9">
        <v>35</v>
      </c>
      <c r="E628" s="9" t="s">
        <v>2246</v>
      </c>
      <c r="F628" s="9" t="s">
        <v>227</v>
      </c>
      <c r="G628" s="9" t="s">
        <v>2247</v>
      </c>
      <c r="H628" s="10">
        <v>4500000</v>
      </c>
      <c r="I628" s="10">
        <v>5565073</v>
      </c>
      <c r="J628" s="10">
        <v>4750000</v>
      </c>
      <c r="K628" s="10">
        <v>4590772</v>
      </c>
      <c r="L628" s="10">
        <v>2000000</v>
      </c>
      <c r="M628" s="10">
        <v>5243698</v>
      </c>
      <c r="N628" s="10">
        <v>3000000</v>
      </c>
      <c r="O628" s="10">
        <v>3515047</v>
      </c>
      <c r="P628" s="10">
        <v>4300000</v>
      </c>
      <c r="Q628" s="10">
        <v>1813658</v>
      </c>
      <c r="R628" s="10">
        <v>1000000</v>
      </c>
      <c r="S628" s="10">
        <v>1791662</v>
      </c>
      <c r="T628" s="10">
        <v>-2969910</v>
      </c>
      <c r="U628" s="11">
        <v>0.86812069852854656</v>
      </c>
      <c r="V628" s="10">
        <v>19550000</v>
      </c>
      <c r="W628" s="10">
        <v>22519910</v>
      </c>
    </row>
    <row r="629" spans="1:23" x14ac:dyDescent="0.25">
      <c r="A629" s="9" t="s">
        <v>666</v>
      </c>
      <c r="B629" s="9" t="s">
        <v>2240</v>
      </c>
      <c r="C629" s="9" t="s">
        <v>2105</v>
      </c>
      <c r="D629" s="9">
        <v>35</v>
      </c>
      <c r="E629" s="9" t="s">
        <v>1610</v>
      </c>
      <c r="F629" s="9" t="s">
        <v>541</v>
      </c>
      <c r="G629" s="9" t="s">
        <v>2248</v>
      </c>
      <c r="H629" s="10">
        <v>5000000</v>
      </c>
      <c r="I629" s="10">
        <v>1816067</v>
      </c>
      <c r="J629" s="10">
        <v>4750000</v>
      </c>
      <c r="K629" s="10">
        <v>5189762</v>
      </c>
      <c r="L629" s="10">
        <v>3000000</v>
      </c>
      <c r="M629" s="10">
        <v>3012805</v>
      </c>
      <c r="N629" s="10">
        <v>2900000</v>
      </c>
      <c r="O629" s="10">
        <v>2967278</v>
      </c>
      <c r="P629" s="10">
        <v>3000000</v>
      </c>
      <c r="Q629" s="10">
        <v>3147090</v>
      </c>
      <c r="R629" s="10">
        <v>3000000</v>
      </c>
      <c r="S629" s="10">
        <v>3025169</v>
      </c>
      <c r="T629" s="10">
        <v>2491829</v>
      </c>
      <c r="U629" s="11">
        <v>1.1300661216563941</v>
      </c>
      <c r="V629" s="10">
        <v>21650000</v>
      </c>
      <c r="W629" s="10">
        <v>19158171</v>
      </c>
    </row>
    <row r="630" spans="1:23" x14ac:dyDescent="0.25">
      <c r="A630" s="9" t="s">
        <v>666</v>
      </c>
      <c r="B630" s="9" t="s">
        <v>2240</v>
      </c>
      <c r="C630" s="9" t="s">
        <v>2249</v>
      </c>
      <c r="D630" s="9">
        <v>29</v>
      </c>
      <c r="E630" s="9" t="s">
        <v>722</v>
      </c>
      <c r="F630" s="9" t="s">
        <v>2250</v>
      </c>
      <c r="G630" s="9" t="s">
        <v>2251</v>
      </c>
      <c r="H630" s="10">
        <v>0</v>
      </c>
      <c r="I630" s="10">
        <v>0</v>
      </c>
      <c r="J630" s="10">
        <v>3250000</v>
      </c>
      <c r="K630" s="10">
        <v>6242390</v>
      </c>
      <c r="L630" s="10">
        <v>3450000</v>
      </c>
      <c r="M630" s="10">
        <v>3225937</v>
      </c>
      <c r="N630" s="10">
        <v>5075000</v>
      </c>
      <c r="O630" s="10">
        <v>3105938</v>
      </c>
      <c r="P630" s="10">
        <v>3450000</v>
      </c>
      <c r="Q630" s="10">
        <v>2567242</v>
      </c>
      <c r="R630" s="10">
        <v>5725000</v>
      </c>
      <c r="S630" s="10">
        <v>827231</v>
      </c>
      <c r="T630" s="10">
        <v>4981262</v>
      </c>
      <c r="U630" s="11">
        <v>1.3119383635701205</v>
      </c>
      <c r="V630" s="10">
        <v>20950000</v>
      </c>
      <c r="W630" s="10">
        <v>15968738</v>
      </c>
    </row>
    <row r="631" spans="1:23" x14ac:dyDescent="0.25">
      <c r="A631" s="9" t="s">
        <v>666</v>
      </c>
      <c r="B631" s="9" t="s">
        <v>2252</v>
      </c>
      <c r="C631" s="9" t="s">
        <v>2253</v>
      </c>
      <c r="D631" s="9">
        <v>31</v>
      </c>
      <c r="E631" s="9" t="s">
        <v>2254</v>
      </c>
      <c r="F631" s="9" t="s">
        <v>2255</v>
      </c>
      <c r="G631" s="9" t="s">
        <v>2256</v>
      </c>
      <c r="H631" s="10">
        <v>4250000</v>
      </c>
      <c r="I631" s="10">
        <v>6755726</v>
      </c>
      <c r="J631" s="10">
        <v>4250000</v>
      </c>
      <c r="K631" s="10">
        <v>3523458</v>
      </c>
      <c r="L631" s="10">
        <v>4250000</v>
      </c>
      <c r="M631" s="10">
        <v>3129437</v>
      </c>
      <c r="N631" s="10">
        <v>4250000</v>
      </c>
      <c r="O631" s="10">
        <v>4423855</v>
      </c>
      <c r="P631" s="10">
        <v>4250000</v>
      </c>
      <c r="Q631" s="10">
        <v>6622099</v>
      </c>
      <c r="R631" s="10">
        <v>4250000</v>
      </c>
      <c r="S631" s="10">
        <v>1883994</v>
      </c>
      <c r="T631" s="10">
        <v>-838569</v>
      </c>
      <c r="U631" s="11">
        <v>0.96816193772714076</v>
      </c>
      <c r="V631" s="10">
        <v>25500000</v>
      </c>
      <c r="W631" s="10">
        <v>26338569</v>
      </c>
    </row>
    <row r="632" spans="1:23" x14ac:dyDescent="0.25">
      <c r="A632" s="9" t="s">
        <v>666</v>
      </c>
      <c r="B632" s="9" t="s">
        <v>2252</v>
      </c>
      <c r="C632" s="9" t="s">
        <v>2257</v>
      </c>
      <c r="D632" s="9">
        <v>33</v>
      </c>
      <c r="E632" s="9" t="s">
        <v>771</v>
      </c>
      <c r="F632" s="9" t="s">
        <v>2258</v>
      </c>
      <c r="G632" s="9" t="s">
        <v>2259</v>
      </c>
      <c r="H632" s="10">
        <v>180487.80487804877</v>
      </c>
      <c r="I632" s="10">
        <v>6167683</v>
      </c>
      <c r="J632" s="10">
        <v>700000</v>
      </c>
      <c r="K632" s="10">
        <v>1369721</v>
      </c>
      <c r="L632" s="10">
        <v>1500000</v>
      </c>
      <c r="M632" s="10">
        <v>7569157</v>
      </c>
      <c r="N632" s="10">
        <v>1800000</v>
      </c>
      <c r="O632" s="10">
        <v>7488677</v>
      </c>
      <c r="P632" s="10">
        <v>5500000</v>
      </c>
      <c r="Q632" s="10">
        <v>2731169</v>
      </c>
      <c r="R632" s="10">
        <v>6000000</v>
      </c>
      <c r="S632" s="10">
        <v>240725</v>
      </c>
      <c r="T632" s="10">
        <v>-9886644.1951219514</v>
      </c>
      <c r="U632" s="11">
        <v>0.61330648290461554</v>
      </c>
      <c r="V632" s="10">
        <v>15680487.804878049</v>
      </c>
      <c r="W632" s="10">
        <v>25567132</v>
      </c>
    </row>
    <row r="633" spans="1:23" x14ac:dyDescent="0.25">
      <c r="A633" s="9" t="s">
        <v>666</v>
      </c>
      <c r="B633" s="9" t="s">
        <v>2252</v>
      </c>
      <c r="C633" s="9" t="s">
        <v>2260</v>
      </c>
      <c r="D633" s="9">
        <v>30</v>
      </c>
      <c r="E633" s="9" t="s">
        <v>627</v>
      </c>
      <c r="F633" s="9" t="s">
        <v>2261</v>
      </c>
      <c r="G633" s="9" t="s">
        <v>2262</v>
      </c>
      <c r="H633" s="10">
        <v>1100000</v>
      </c>
      <c r="I633" s="10">
        <v>4704196</v>
      </c>
      <c r="J633" s="10">
        <v>2260000</v>
      </c>
      <c r="K633" s="10">
        <v>2898906</v>
      </c>
      <c r="L633" s="10">
        <v>2300000</v>
      </c>
      <c r="M633" s="10">
        <v>4040124</v>
      </c>
      <c r="N633" s="10">
        <v>3640000</v>
      </c>
      <c r="O633" s="10">
        <v>8111948</v>
      </c>
      <c r="P633" s="10">
        <v>5500000</v>
      </c>
      <c r="Q633" s="10">
        <v>3200596</v>
      </c>
      <c r="R633" s="10">
        <v>6250000</v>
      </c>
      <c r="S633" s="10">
        <v>2900670</v>
      </c>
      <c r="T633" s="10">
        <v>-4806440</v>
      </c>
      <c r="U633" s="11">
        <v>0.81411052720328092</v>
      </c>
      <c r="V633" s="10">
        <v>21050000</v>
      </c>
      <c r="W633" s="10">
        <v>25856440</v>
      </c>
    </row>
    <row r="634" spans="1:23" x14ac:dyDescent="0.25">
      <c r="A634" s="9" t="s">
        <v>666</v>
      </c>
      <c r="B634" s="9" t="s">
        <v>2252</v>
      </c>
      <c r="C634" s="9" t="s">
        <v>2263</v>
      </c>
      <c r="D634" s="9">
        <v>24</v>
      </c>
      <c r="E634" s="9" t="s">
        <v>524</v>
      </c>
      <c r="F634" s="9" t="s">
        <v>2264</v>
      </c>
      <c r="G634" s="9" t="s">
        <v>2265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117500</v>
      </c>
      <c r="S634" s="10">
        <v>219775</v>
      </c>
      <c r="T634" s="10">
        <v>-102275</v>
      </c>
      <c r="U634" s="11">
        <v>0.5346376976453191</v>
      </c>
      <c r="V634" s="10">
        <v>117500</v>
      </c>
      <c r="W634" s="10">
        <v>219775</v>
      </c>
    </row>
    <row r="635" spans="1:23" x14ac:dyDescent="0.25">
      <c r="A635" s="9" t="s">
        <v>666</v>
      </c>
      <c r="B635" s="9" t="s">
        <v>2252</v>
      </c>
      <c r="C635" s="9" t="s">
        <v>2266</v>
      </c>
      <c r="D635" s="9">
        <v>34</v>
      </c>
      <c r="E635" s="9" t="s">
        <v>2267</v>
      </c>
      <c r="F635" s="9" t="s">
        <v>2268</v>
      </c>
      <c r="G635" s="9" t="s">
        <v>2269</v>
      </c>
      <c r="H635" s="10">
        <v>4000000</v>
      </c>
      <c r="I635" s="10">
        <v>6391322</v>
      </c>
      <c r="J635" s="10">
        <v>4000000</v>
      </c>
      <c r="K635" s="10">
        <v>4186454</v>
      </c>
      <c r="L635" s="10">
        <v>3000000</v>
      </c>
      <c r="M635" s="10">
        <v>4934874</v>
      </c>
      <c r="N635" s="10">
        <v>5000000</v>
      </c>
      <c r="O635" s="10">
        <v>4562266</v>
      </c>
      <c r="P635" s="10">
        <v>5500000</v>
      </c>
      <c r="Q635" s="10">
        <v>7203380</v>
      </c>
      <c r="R635" s="10">
        <v>6500000</v>
      </c>
      <c r="S635" s="10">
        <v>12123176</v>
      </c>
      <c r="T635" s="10">
        <v>-11401472</v>
      </c>
      <c r="U635" s="11">
        <v>0.71063334892665941</v>
      </c>
      <c r="V635" s="10">
        <v>28000000</v>
      </c>
      <c r="W635" s="10">
        <v>39401472</v>
      </c>
    </row>
    <row r="636" spans="1:23" x14ac:dyDescent="0.25">
      <c r="A636" s="9" t="s">
        <v>666</v>
      </c>
      <c r="B636" s="9" t="s">
        <v>2252</v>
      </c>
      <c r="C636" s="9" t="s">
        <v>690</v>
      </c>
      <c r="D636" s="9">
        <v>28</v>
      </c>
      <c r="E636" s="9" t="s">
        <v>1231</v>
      </c>
      <c r="F636" s="9" t="s">
        <v>2270</v>
      </c>
      <c r="G636" s="9" t="s">
        <v>2271</v>
      </c>
      <c r="H636" s="10">
        <v>0</v>
      </c>
      <c r="I636" s="10">
        <v>0</v>
      </c>
      <c r="J636" s="10">
        <v>0</v>
      </c>
      <c r="K636" s="10">
        <v>0</v>
      </c>
      <c r="L636" s="10">
        <v>692500</v>
      </c>
      <c r="M636" s="10">
        <v>133080</v>
      </c>
      <c r="N636" s="10">
        <v>742682.92682926834</v>
      </c>
      <c r="O636" s="10">
        <v>413231</v>
      </c>
      <c r="P636" s="10">
        <v>742987.80487804883</v>
      </c>
      <c r="Q636" s="10">
        <v>713823</v>
      </c>
      <c r="R636" s="10">
        <v>800000</v>
      </c>
      <c r="S636" s="10">
        <v>901447</v>
      </c>
      <c r="T636" s="10">
        <v>816589.73170731682</v>
      </c>
      <c r="U636" s="11">
        <v>1.3777742919221241</v>
      </c>
      <c r="V636" s="10">
        <v>2978170.7317073168</v>
      </c>
      <c r="W636" s="10">
        <v>2161581</v>
      </c>
    </row>
    <row r="637" spans="1:23" x14ac:dyDescent="0.25">
      <c r="A637" s="9" t="s">
        <v>666</v>
      </c>
      <c r="B637" s="9" t="s">
        <v>2252</v>
      </c>
      <c r="C637" s="9" t="s">
        <v>2272</v>
      </c>
      <c r="D637" s="9">
        <v>33</v>
      </c>
      <c r="E637" s="9" t="s">
        <v>1993</v>
      </c>
      <c r="F637" s="9" t="s">
        <v>2273</v>
      </c>
      <c r="G637" s="9" t="s">
        <v>2274</v>
      </c>
      <c r="H637" s="10">
        <v>1850000</v>
      </c>
      <c r="I637" s="10">
        <v>1727955</v>
      </c>
      <c r="J637" s="10">
        <v>1950000</v>
      </c>
      <c r="K637" s="10">
        <v>4003086</v>
      </c>
      <c r="L637" s="10">
        <v>1000000</v>
      </c>
      <c r="M637" s="10">
        <v>2396826</v>
      </c>
      <c r="N637" s="10">
        <v>2000000</v>
      </c>
      <c r="O637" s="10">
        <v>5765776</v>
      </c>
      <c r="P637" s="10">
        <v>3000000</v>
      </c>
      <c r="Q637" s="10">
        <v>5505081</v>
      </c>
      <c r="R637" s="10">
        <v>2400000</v>
      </c>
      <c r="S637" s="10">
        <v>2035167</v>
      </c>
      <c r="T637" s="10">
        <v>-9233891</v>
      </c>
      <c r="U637" s="11">
        <v>0.56919203330837131</v>
      </c>
      <c r="V637" s="10">
        <v>12200000</v>
      </c>
      <c r="W637" s="10">
        <v>21433891</v>
      </c>
    </row>
    <row r="638" spans="1:23" x14ac:dyDescent="0.25">
      <c r="A638" s="9" t="s">
        <v>666</v>
      </c>
      <c r="B638" s="9" t="s">
        <v>2252</v>
      </c>
      <c r="C638" s="9" t="s">
        <v>2275</v>
      </c>
      <c r="D638" s="9">
        <v>26</v>
      </c>
      <c r="E638" s="9" t="s">
        <v>2276</v>
      </c>
      <c r="F638" s="9" t="s">
        <v>2277</v>
      </c>
      <c r="G638" s="9" t="s">
        <v>2278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750000</v>
      </c>
      <c r="O638" s="10">
        <v>2001325</v>
      </c>
      <c r="P638" s="10">
        <v>950000</v>
      </c>
      <c r="Q638" s="10">
        <v>479325</v>
      </c>
      <c r="R638" s="10">
        <v>350000</v>
      </c>
      <c r="S638" s="10">
        <v>162971</v>
      </c>
      <c r="T638" s="10">
        <v>-593621</v>
      </c>
      <c r="U638" s="11">
        <v>0.7754515492198012</v>
      </c>
      <c r="V638" s="10">
        <v>2050000</v>
      </c>
      <c r="W638" s="10">
        <v>2643621</v>
      </c>
    </row>
    <row r="639" spans="1:23" x14ac:dyDescent="0.25">
      <c r="A639" s="9" t="s">
        <v>666</v>
      </c>
      <c r="B639" s="9" t="s">
        <v>2252</v>
      </c>
      <c r="C639" s="9" t="s">
        <v>2279</v>
      </c>
      <c r="D639" s="9">
        <v>28</v>
      </c>
      <c r="E639" s="9" t="s">
        <v>73</v>
      </c>
      <c r="F639" s="9" t="s">
        <v>2280</v>
      </c>
      <c r="G639" s="9" t="s">
        <v>2281</v>
      </c>
      <c r="H639" s="10">
        <v>0</v>
      </c>
      <c r="I639" s="10">
        <v>0</v>
      </c>
      <c r="J639" s="10">
        <v>70000</v>
      </c>
      <c r="K639" s="10">
        <v>577015</v>
      </c>
      <c r="L639" s="10">
        <v>700000</v>
      </c>
      <c r="M639" s="10">
        <v>222223</v>
      </c>
      <c r="N639" s="10">
        <v>1100000</v>
      </c>
      <c r="O639" s="10">
        <v>379782</v>
      </c>
      <c r="P639" s="10">
        <v>950000</v>
      </c>
      <c r="Q639" s="10">
        <v>127039</v>
      </c>
      <c r="R639" s="10">
        <v>775000</v>
      </c>
      <c r="S639" s="10">
        <v>355295</v>
      </c>
      <c r="T639" s="10">
        <v>1933646</v>
      </c>
      <c r="U639" s="11">
        <v>2.1638976401176389</v>
      </c>
      <c r="V639" s="10">
        <v>3595000</v>
      </c>
      <c r="W639" s="10">
        <v>1661354</v>
      </c>
    </row>
    <row r="640" spans="1:23" x14ac:dyDescent="0.25">
      <c r="A640" s="9" t="s">
        <v>666</v>
      </c>
      <c r="B640" s="9" t="s">
        <v>2252</v>
      </c>
      <c r="C640" s="9" t="s">
        <v>2282</v>
      </c>
      <c r="D640" s="9">
        <v>31</v>
      </c>
      <c r="E640" s="9" t="s">
        <v>207</v>
      </c>
      <c r="F640" s="9" t="s">
        <v>2283</v>
      </c>
      <c r="G640" s="9" t="s">
        <v>2284</v>
      </c>
      <c r="H640" s="10">
        <v>3300000</v>
      </c>
      <c r="I640" s="10">
        <v>9871714</v>
      </c>
      <c r="J640" s="10">
        <v>6400000</v>
      </c>
      <c r="K640" s="10">
        <v>1851079</v>
      </c>
      <c r="L640" s="10">
        <v>6400000</v>
      </c>
      <c r="M640" s="10">
        <v>1936127</v>
      </c>
      <c r="N640" s="10">
        <v>6400000</v>
      </c>
      <c r="O640" s="10">
        <v>5093626</v>
      </c>
      <c r="P640" s="10">
        <v>6400000</v>
      </c>
      <c r="Q640" s="10">
        <v>1564661</v>
      </c>
      <c r="R640" s="10">
        <v>6400000</v>
      </c>
      <c r="S640" s="10">
        <v>871531</v>
      </c>
      <c r="T640" s="10">
        <v>14111262</v>
      </c>
      <c r="U640" s="11">
        <v>1.6659793518613519</v>
      </c>
      <c r="V640" s="10">
        <v>35300000</v>
      </c>
      <c r="W640" s="10">
        <v>21188738</v>
      </c>
    </row>
    <row r="641" spans="1:23" x14ac:dyDescent="0.25">
      <c r="A641" s="9" t="s">
        <v>666</v>
      </c>
      <c r="B641" s="9" t="s">
        <v>2252</v>
      </c>
      <c r="C641" s="9" t="s">
        <v>1262</v>
      </c>
      <c r="D641" s="9">
        <v>26</v>
      </c>
      <c r="E641" s="9" t="s">
        <v>289</v>
      </c>
      <c r="F641" s="9" t="s">
        <v>2285</v>
      </c>
      <c r="G641" s="9" t="s">
        <v>2286</v>
      </c>
      <c r="H641" s="10">
        <v>0</v>
      </c>
      <c r="I641" s="10">
        <v>0</v>
      </c>
      <c r="J641" s="10">
        <v>0</v>
      </c>
      <c r="K641" s="10">
        <v>0</v>
      </c>
      <c r="L641" s="10">
        <v>0</v>
      </c>
      <c r="M641" s="10">
        <v>0</v>
      </c>
      <c r="N641" s="10">
        <v>467987.80487804883</v>
      </c>
      <c r="O641" s="10">
        <v>552514</v>
      </c>
      <c r="P641" s="10">
        <v>825000</v>
      </c>
      <c r="Q641" s="10">
        <v>12077355</v>
      </c>
      <c r="R641" s="10">
        <v>4250000</v>
      </c>
      <c r="S641" s="10">
        <v>3589332</v>
      </c>
      <c r="T641" s="10">
        <v>-10676213.195121951</v>
      </c>
      <c r="U641" s="11">
        <v>0.34175467736530601</v>
      </c>
      <c r="V641" s="10">
        <v>5542987.8048780486</v>
      </c>
      <c r="W641" s="10">
        <v>16219201</v>
      </c>
    </row>
    <row r="642" spans="1:23" x14ac:dyDescent="0.25">
      <c r="A642" s="9" t="s">
        <v>666</v>
      </c>
      <c r="B642" s="9" t="s">
        <v>2252</v>
      </c>
      <c r="C642" s="9" t="s">
        <v>1790</v>
      </c>
      <c r="D642" s="9">
        <v>27</v>
      </c>
      <c r="E642" s="9" t="s">
        <v>2287</v>
      </c>
      <c r="F642" s="9" t="s">
        <v>2288</v>
      </c>
      <c r="G642" s="9" t="s">
        <v>2289</v>
      </c>
      <c r="H642" s="10">
        <v>0</v>
      </c>
      <c r="I642" s="10">
        <v>0</v>
      </c>
      <c r="J642" s="10">
        <v>0</v>
      </c>
      <c r="K642" s="10">
        <v>0</v>
      </c>
      <c r="L642" s="10">
        <v>700000</v>
      </c>
      <c r="M642" s="10">
        <v>58501</v>
      </c>
      <c r="N642" s="10">
        <v>750000</v>
      </c>
      <c r="O642" s="10">
        <v>1033834</v>
      </c>
      <c r="P642" s="10">
        <v>825000</v>
      </c>
      <c r="Q642" s="10">
        <v>1266224</v>
      </c>
      <c r="R642" s="10">
        <v>875000</v>
      </c>
      <c r="S642" s="10">
        <v>111103</v>
      </c>
      <c r="T642" s="10">
        <v>680338</v>
      </c>
      <c r="U642" s="11">
        <v>1.2754781828444539</v>
      </c>
      <c r="V642" s="10">
        <v>3150000</v>
      </c>
      <c r="W642" s="10">
        <v>2469662</v>
      </c>
    </row>
    <row r="643" spans="1:23" x14ac:dyDescent="0.25">
      <c r="A643" s="9" t="s">
        <v>666</v>
      </c>
      <c r="B643" s="9" t="s">
        <v>2252</v>
      </c>
      <c r="C643" s="9" t="s">
        <v>2290</v>
      </c>
      <c r="D643" s="9">
        <v>33</v>
      </c>
      <c r="E643" s="9" t="s">
        <v>2291</v>
      </c>
      <c r="F643" s="9" t="s">
        <v>2292</v>
      </c>
      <c r="G643" s="9" t="s">
        <v>2293</v>
      </c>
      <c r="H643" s="10">
        <v>0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800000</v>
      </c>
      <c r="O643" s="10">
        <v>123343</v>
      </c>
      <c r="P643" s="10">
        <v>750000</v>
      </c>
      <c r="Q643" s="10">
        <v>974388</v>
      </c>
      <c r="R643" s="10">
        <v>785000</v>
      </c>
      <c r="S643" s="10">
        <v>270580</v>
      </c>
      <c r="T643" s="10">
        <v>966689</v>
      </c>
      <c r="U643" s="11">
        <v>1.706483394491457</v>
      </c>
      <c r="V643" s="10">
        <v>2335000</v>
      </c>
      <c r="W643" s="10">
        <v>1368311</v>
      </c>
    </row>
    <row r="644" spans="1:23" x14ac:dyDescent="0.25">
      <c r="A644" s="9" t="s">
        <v>666</v>
      </c>
      <c r="B644" s="9" t="s">
        <v>2252</v>
      </c>
      <c r="C644" s="9" t="s">
        <v>2294</v>
      </c>
      <c r="D644" s="9">
        <v>27</v>
      </c>
      <c r="E644" s="9" t="s">
        <v>1819</v>
      </c>
      <c r="F644" s="9" t="s">
        <v>2295</v>
      </c>
      <c r="G644" s="9" t="s">
        <v>2296</v>
      </c>
      <c r="H644" s="10">
        <v>0</v>
      </c>
      <c r="I644" s="10">
        <v>0</v>
      </c>
      <c r="J644" s="10">
        <v>0</v>
      </c>
      <c r="K644" s="10">
        <v>0</v>
      </c>
      <c r="L644" s="10">
        <v>139268.29268292681</v>
      </c>
      <c r="M644" s="10">
        <v>18640</v>
      </c>
      <c r="N644" s="10">
        <v>142926.82926829267</v>
      </c>
      <c r="O644" s="10">
        <v>510907</v>
      </c>
      <c r="P644" s="10">
        <v>170731.70731707316</v>
      </c>
      <c r="Q644" s="10">
        <v>193639</v>
      </c>
      <c r="R644" s="10">
        <v>775000</v>
      </c>
      <c r="S644" s="10">
        <v>365764</v>
      </c>
      <c r="T644" s="10">
        <v>138976.82926829252</v>
      </c>
      <c r="U644" s="11">
        <v>1.1276246193748956</v>
      </c>
      <c r="V644" s="10">
        <v>1227926.8292682925</v>
      </c>
      <c r="W644" s="10">
        <v>1088950</v>
      </c>
    </row>
    <row r="645" spans="1:23" x14ac:dyDescent="0.25">
      <c r="A645" s="9" t="s">
        <v>666</v>
      </c>
      <c r="B645" s="9" t="s">
        <v>2252</v>
      </c>
      <c r="C645" s="9" t="s">
        <v>2297</v>
      </c>
      <c r="D645" s="9">
        <v>32</v>
      </c>
      <c r="E645" s="9" t="s">
        <v>85</v>
      </c>
      <c r="F645" s="9" t="s">
        <v>2295</v>
      </c>
      <c r="G645" s="9" t="s">
        <v>2298</v>
      </c>
      <c r="H645" s="10">
        <v>8000000</v>
      </c>
      <c r="I645" s="10">
        <v>7030231</v>
      </c>
      <c r="J645" s="10">
        <v>8000000</v>
      </c>
      <c r="K645" s="10">
        <v>3971200</v>
      </c>
      <c r="L645" s="10">
        <v>8000000</v>
      </c>
      <c r="M645" s="10">
        <v>2909289</v>
      </c>
      <c r="N645" s="10">
        <v>8000000</v>
      </c>
      <c r="O645" s="10">
        <v>7262973</v>
      </c>
      <c r="P645" s="10">
        <v>8000000</v>
      </c>
      <c r="Q645" s="10">
        <v>2785263</v>
      </c>
      <c r="R645" s="10">
        <v>8000000</v>
      </c>
      <c r="S645" s="10">
        <v>2257584</v>
      </c>
      <c r="T645" s="10">
        <v>21783460</v>
      </c>
      <c r="U645" s="11">
        <v>1.8309052224282838</v>
      </c>
      <c r="V645" s="10">
        <v>48000000</v>
      </c>
      <c r="W645" s="10">
        <v>26216540</v>
      </c>
    </row>
    <row r="646" spans="1:23" x14ac:dyDescent="0.25">
      <c r="A646" s="9" t="s">
        <v>666</v>
      </c>
      <c r="B646" s="9" t="s">
        <v>2252</v>
      </c>
      <c r="C646" s="9" t="s">
        <v>2299</v>
      </c>
      <c r="D646" s="9">
        <v>26</v>
      </c>
      <c r="E646" s="9" t="s">
        <v>312</v>
      </c>
      <c r="F646" s="9" t="s">
        <v>1300</v>
      </c>
      <c r="G646" s="9" t="s">
        <v>2300</v>
      </c>
      <c r="H646" s="10">
        <v>0</v>
      </c>
      <c r="I646" s="10">
        <v>0</v>
      </c>
      <c r="J646" s="10">
        <v>0</v>
      </c>
      <c r="K646" s="10">
        <v>0</v>
      </c>
      <c r="L646" s="10">
        <v>0</v>
      </c>
      <c r="M646" s="10">
        <v>0</v>
      </c>
      <c r="N646" s="10">
        <v>1100000</v>
      </c>
      <c r="O646" s="10">
        <v>-354998</v>
      </c>
      <c r="P646" s="10">
        <v>1285000</v>
      </c>
      <c r="Q646" s="10">
        <v>-425929</v>
      </c>
      <c r="R646" s="10">
        <v>1500000</v>
      </c>
      <c r="S646" s="10">
        <v>1046760</v>
      </c>
      <c r="T646" s="10">
        <v>3619167</v>
      </c>
      <c r="U646" s="11">
        <v>14.614438388010518</v>
      </c>
      <c r="V646" s="10">
        <v>3885000</v>
      </c>
      <c r="W646" s="10">
        <v>265833</v>
      </c>
    </row>
    <row r="647" spans="1:23" x14ac:dyDescent="0.25">
      <c r="A647" s="9" t="s">
        <v>666</v>
      </c>
      <c r="B647" s="9" t="s">
        <v>2252</v>
      </c>
      <c r="C647" s="9" t="s">
        <v>2301</v>
      </c>
      <c r="D647" s="9">
        <v>36</v>
      </c>
      <c r="E647" s="9" t="s">
        <v>1442</v>
      </c>
      <c r="F647" s="9" t="s">
        <v>2302</v>
      </c>
      <c r="G647" s="9" t="s">
        <v>2303</v>
      </c>
      <c r="H647" s="10">
        <v>300000</v>
      </c>
      <c r="I647" s="10">
        <v>699883</v>
      </c>
      <c r="J647" s="10">
        <v>800000</v>
      </c>
      <c r="K647" s="10">
        <v>587913</v>
      </c>
      <c r="L647" s="10">
        <v>800000</v>
      </c>
      <c r="M647" s="10">
        <v>1178341</v>
      </c>
      <c r="N647" s="10">
        <v>0</v>
      </c>
      <c r="O647" s="10">
        <v>0</v>
      </c>
      <c r="P647" s="10">
        <v>300000</v>
      </c>
      <c r="Q647" s="10">
        <v>173830</v>
      </c>
      <c r="R647" s="10">
        <v>225000</v>
      </c>
      <c r="S647" s="10">
        <v>151368</v>
      </c>
      <c r="T647" s="10">
        <v>-366335</v>
      </c>
      <c r="U647" s="11">
        <v>0.86875993028425469</v>
      </c>
      <c r="V647" s="10">
        <v>2425000</v>
      </c>
      <c r="W647" s="10">
        <v>2791335</v>
      </c>
    </row>
    <row r="648" spans="1:23" x14ac:dyDescent="0.25">
      <c r="A648" s="9" t="s">
        <v>666</v>
      </c>
      <c r="B648" s="9" t="s">
        <v>2252</v>
      </c>
      <c r="C648" s="9" t="s">
        <v>1708</v>
      </c>
      <c r="D648" s="9">
        <v>30</v>
      </c>
      <c r="E648" s="9" t="s">
        <v>2304</v>
      </c>
      <c r="F648" s="9" t="s">
        <v>2305</v>
      </c>
      <c r="G648" s="9" t="s">
        <v>2306</v>
      </c>
      <c r="H648" s="10">
        <v>700000</v>
      </c>
      <c r="I648" s="10">
        <v>501415</v>
      </c>
      <c r="J648" s="10">
        <v>1100000</v>
      </c>
      <c r="K648" s="10">
        <v>16416</v>
      </c>
      <c r="L648" s="10">
        <v>1300000</v>
      </c>
      <c r="M648" s="10">
        <v>-400411</v>
      </c>
      <c r="N648" s="10">
        <v>950000</v>
      </c>
      <c r="O648" s="10">
        <v>-13745</v>
      </c>
      <c r="P648" s="10">
        <v>1000000</v>
      </c>
      <c r="Q648" s="10">
        <v>449387</v>
      </c>
      <c r="R648" s="10">
        <v>305792.68292682932</v>
      </c>
      <c r="S648" s="10">
        <v>155191</v>
      </c>
      <c r="T648" s="10">
        <v>4647539.682926829</v>
      </c>
      <c r="U648" s="11">
        <v>7.5619766989011401</v>
      </c>
      <c r="V648" s="10">
        <v>5355792.682926829</v>
      </c>
      <c r="W648" s="10">
        <v>708253</v>
      </c>
    </row>
    <row r="649" spans="1:23" x14ac:dyDescent="0.25">
      <c r="A649" s="9" t="s">
        <v>666</v>
      </c>
      <c r="B649" s="9" t="s">
        <v>2252</v>
      </c>
      <c r="C649" s="9" t="s">
        <v>2307</v>
      </c>
      <c r="D649" s="9">
        <v>30</v>
      </c>
      <c r="E649" s="9" t="s">
        <v>714</v>
      </c>
      <c r="F649" s="9" t="s">
        <v>747</v>
      </c>
      <c r="G649" s="9" t="s">
        <v>2308</v>
      </c>
      <c r="H649" s="10">
        <v>0</v>
      </c>
      <c r="I649" s="10">
        <v>0</v>
      </c>
      <c r="J649" s="10">
        <v>150000</v>
      </c>
      <c r="K649" s="10">
        <v>280767</v>
      </c>
      <c r="L649" s="10">
        <v>250000</v>
      </c>
      <c r="M649" s="10">
        <v>16160</v>
      </c>
      <c r="N649" s="10">
        <v>0</v>
      </c>
      <c r="O649" s="10">
        <v>0</v>
      </c>
      <c r="P649" s="10">
        <v>0</v>
      </c>
      <c r="Q649" s="10">
        <v>0</v>
      </c>
      <c r="R649" s="10">
        <v>0</v>
      </c>
      <c r="S649" s="10">
        <v>0</v>
      </c>
      <c r="T649" s="10">
        <v>103073</v>
      </c>
      <c r="U649" s="11">
        <v>1.347132460166977</v>
      </c>
      <c r="V649" s="10">
        <v>400000</v>
      </c>
      <c r="W649" s="10">
        <v>296927</v>
      </c>
    </row>
    <row r="650" spans="1:23" x14ac:dyDescent="0.25">
      <c r="A650" s="9" t="s">
        <v>666</v>
      </c>
      <c r="B650" s="9" t="s">
        <v>2252</v>
      </c>
      <c r="C650" s="9" t="s">
        <v>2309</v>
      </c>
      <c r="D650" s="9">
        <v>28</v>
      </c>
      <c r="E650" s="9" t="s">
        <v>1461</v>
      </c>
      <c r="F650" s="9" t="s">
        <v>2310</v>
      </c>
      <c r="G650" s="9" t="s">
        <v>2311</v>
      </c>
      <c r="H650" s="10">
        <v>0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900000</v>
      </c>
      <c r="O650" s="10">
        <v>298015</v>
      </c>
      <c r="P650" s="10">
        <v>925000</v>
      </c>
      <c r="Q650" s="10">
        <v>36500</v>
      </c>
      <c r="R650" s="10">
        <v>404573.17073170736</v>
      </c>
      <c r="S650" s="10">
        <v>94836</v>
      </c>
      <c r="T650" s="10">
        <v>1800222.1707317075</v>
      </c>
      <c r="U650" s="11">
        <v>5.1928915286833091</v>
      </c>
      <c r="V650" s="10">
        <v>2229573.1707317075</v>
      </c>
      <c r="W650" s="10">
        <v>429351</v>
      </c>
    </row>
    <row r="651" spans="1:23" x14ac:dyDescent="0.25">
      <c r="A651" s="9" t="s">
        <v>666</v>
      </c>
      <c r="B651" s="9" t="s">
        <v>2252</v>
      </c>
      <c r="C651" s="9" t="s">
        <v>2312</v>
      </c>
      <c r="D651" s="9">
        <v>31</v>
      </c>
      <c r="E651" s="9" t="s">
        <v>2313</v>
      </c>
      <c r="F651" s="9" t="s">
        <v>2314</v>
      </c>
      <c r="G651" s="9" t="s">
        <v>2315</v>
      </c>
      <c r="H651" s="10">
        <v>443902.43902439019</v>
      </c>
      <c r="I651" s="10">
        <v>251423</v>
      </c>
      <c r="J651" s="10">
        <v>486585.36585365853</v>
      </c>
      <c r="K651" s="10">
        <v>1287248</v>
      </c>
      <c r="L651" s="10">
        <v>507926.82926829264</v>
      </c>
      <c r="M651" s="10">
        <v>94890</v>
      </c>
      <c r="N651" s="10">
        <v>557926.82926829264</v>
      </c>
      <c r="O651" s="10">
        <v>310045</v>
      </c>
      <c r="P651" s="10">
        <v>568597.56097560981</v>
      </c>
      <c r="Q651" s="10">
        <v>205988</v>
      </c>
      <c r="R651" s="10">
        <v>604268.29268292675</v>
      </c>
      <c r="S651" s="10">
        <v>633464</v>
      </c>
      <c r="T651" s="10">
        <v>386149.31707317056</v>
      </c>
      <c r="U651" s="11">
        <v>1.1387500070329726</v>
      </c>
      <c r="V651" s="10">
        <v>3169207.3170731706</v>
      </c>
      <c r="W651" s="10">
        <v>2783058</v>
      </c>
    </row>
    <row r="652" spans="1:23" x14ac:dyDescent="0.25">
      <c r="A652" s="9" t="s">
        <v>666</v>
      </c>
      <c r="B652" s="9" t="s">
        <v>2252</v>
      </c>
      <c r="C652" s="9" t="s">
        <v>2316</v>
      </c>
      <c r="D652" s="9">
        <v>35</v>
      </c>
      <c r="E652" s="9" t="s">
        <v>524</v>
      </c>
      <c r="F652" s="9" t="s">
        <v>2317</v>
      </c>
      <c r="G652" s="9" t="s">
        <v>2318</v>
      </c>
      <c r="H652" s="10">
        <v>2750000</v>
      </c>
      <c r="I652" s="10">
        <v>1188177</v>
      </c>
      <c r="J652" s="10">
        <v>2750000</v>
      </c>
      <c r="K652" s="10">
        <v>2291706</v>
      </c>
      <c r="L652" s="10">
        <v>2750000</v>
      </c>
      <c r="M652" s="10">
        <v>672907</v>
      </c>
      <c r="N652" s="10">
        <v>750000</v>
      </c>
      <c r="O652" s="10">
        <v>178004</v>
      </c>
      <c r="P652" s="10">
        <v>0</v>
      </c>
      <c r="Q652" s="10">
        <v>0</v>
      </c>
      <c r="R652" s="10">
        <v>775000</v>
      </c>
      <c r="S652" s="10">
        <v>313328</v>
      </c>
      <c r="T652" s="10">
        <v>5130878</v>
      </c>
      <c r="U652" s="11">
        <v>2.1048112000503001</v>
      </c>
      <c r="V652" s="10">
        <v>9775000</v>
      </c>
      <c r="W652" s="10">
        <v>4644122</v>
      </c>
    </row>
    <row r="653" spans="1:23" x14ac:dyDescent="0.25">
      <c r="A653" s="9" t="s">
        <v>666</v>
      </c>
      <c r="B653" s="9" t="s">
        <v>2252</v>
      </c>
      <c r="C653" s="9" t="s">
        <v>2319</v>
      </c>
      <c r="D653" s="9">
        <v>31</v>
      </c>
      <c r="E653" s="9" t="s">
        <v>902</v>
      </c>
      <c r="F653" s="9" t="s">
        <v>2320</v>
      </c>
      <c r="G653" s="9" t="s">
        <v>2321</v>
      </c>
      <c r="H653" s="10">
        <v>0</v>
      </c>
      <c r="I653" s="10">
        <v>0</v>
      </c>
      <c r="J653" s="10">
        <v>750000</v>
      </c>
      <c r="K653" s="10">
        <v>410592</v>
      </c>
      <c r="L653" s="10">
        <v>750000</v>
      </c>
      <c r="M653" s="10">
        <v>112360</v>
      </c>
      <c r="N653" s="10">
        <v>332926.8292682927</v>
      </c>
      <c r="O653" s="10">
        <v>908568</v>
      </c>
      <c r="P653" s="10">
        <v>425609.75609756098</v>
      </c>
      <c r="Q653" s="10">
        <v>4266318</v>
      </c>
      <c r="R653" s="10">
        <v>473780.4878048781</v>
      </c>
      <c r="S653" s="10">
        <v>272162</v>
      </c>
      <c r="T653" s="10">
        <v>-3237682.9268292682</v>
      </c>
      <c r="U653" s="11">
        <v>0.45767455161988807</v>
      </c>
      <c r="V653" s="10">
        <v>2732317.0731707318</v>
      </c>
      <c r="W653" s="10">
        <v>5970000</v>
      </c>
    </row>
    <row r="654" spans="1:23" x14ac:dyDescent="0.25">
      <c r="A654" s="9" t="s">
        <v>666</v>
      </c>
      <c r="B654" s="9" t="s">
        <v>2252</v>
      </c>
      <c r="C654" s="9" t="s">
        <v>2322</v>
      </c>
      <c r="D654" s="9">
        <v>31</v>
      </c>
      <c r="E654" s="9" t="s">
        <v>2323</v>
      </c>
      <c r="F654" s="9" t="s">
        <v>2324</v>
      </c>
      <c r="G654" s="9" t="s">
        <v>2325</v>
      </c>
      <c r="H654" s="10">
        <v>250000</v>
      </c>
      <c r="I654" s="10">
        <v>282600</v>
      </c>
      <c r="J654" s="10">
        <v>250000</v>
      </c>
      <c r="K654" s="10">
        <v>121400</v>
      </c>
      <c r="L654" s="10">
        <v>0</v>
      </c>
      <c r="M654" s="10">
        <v>0</v>
      </c>
      <c r="N654" s="10">
        <v>280000</v>
      </c>
      <c r="O654" s="10">
        <v>308150</v>
      </c>
      <c r="P654" s="10">
        <v>320000</v>
      </c>
      <c r="Q654" s="10">
        <v>217330</v>
      </c>
      <c r="R654" s="10">
        <v>0</v>
      </c>
      <c r="S654" s="10">
        <v>0</v>
      </c>
      <c r="T654" s="10">
        <v>170520</v>
      </c>
      <c r="U654" s="11">
        <v>1.1834574170503938</v>
      </c>
      <c r="V654" s="10">
        <v>1100000</v>
      </c>
      <c r="W654" s="10">
        <v>929480</v>
      </c>
    </row>
    <row r="655" spans="1:23" x14ac:dyDescent="0.25">
      <c r="A655" s="9" t="s">
        <v>666</v>
      </c>
      <c r="B655" s="9" t="s">
        <v>2252</v>
      </c>
      <c r="C655" s="9" t="s">
        <v>2326</v>
      </c>
      <c r="D655" s="9">
        <v>27</v>
      </c>
      <c r="E655" s="9" t="s">
        <v>328</v>
      </c>
      <c r="F655" s="9" t="s">
        <v>2327</v>
      </c>
      <c r="G655" s="9" t="s">
        <v>2328</v>
      </c>
      <c r="H655" s="10">
        <v>0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0">
        <v>0</v>
      </c>
      <c r="O655" s="10">
        <v>0</v>
      </c>
      <c r="P655" s="10">
        <v>125000</v>
      </c>
      <c r="Q655" s="10">
        <v>624500</v>
      </c>
      <c r="R655" s="10">
        <v>0</v>
      </c>
      <c r="S655" s="10">
        <v>0</v>
      </c>
      <c r="T655" s="10">
        <v>-499500</v>
      </c>
      <c r="U655" s="11">
        <v>0.20016012810248199</v>
      </c>
      <c r="V655" s="10">
        <v>125000</v>
      </c>
      <c r="W655" s="10">
        <v>624500</v>
      </c>
    </row>
    <row r="656" spans="1:23" x14ac:dyDescent="0.25">
      <c r="A656" s="9" t="s">
        <v>666</v>
      </c>
      <c r="B656" s="9" t="s">
        <v>2252</v>
      </c>
      <c r="C656" s="9" t="s">
        <v>2329</v>
      </c>
      <c r="D656" s="9">
        <v>28</v>
      </c>
      <c r="E656" s="9" t="s">
        <v>262</v>
      </c>
      <c r="F656" s="9" t="s">
        <v>2330</v>
      </c>
      <c r="G656" s="9" t="s">
        <v>2331</v>
      </c>
      <c r="H656" s="10">
        <v>0</v>
      </c>
      <c r="I656" s="10">
        <v>0</v>
      </c>
      <c r="J656" s="10">
        <v>3000000</v>
      </c>
      <c r="K656" s="10">
        <v>4247566</v>
      </c>
      <c r="L656" s="10">
        <v>3000000</v>
      </c>
      <c r="M656" s="10">
        <v>3201230</v>
      </c>
      <c r="N656" s="10">
        <v>6000000</v>
      </c>
      <c r="O656" s="10">
        <v>6100020</v>
      </c>
      <c r="P656" s="10">
        <v>4500000</v>
      </c>
      <c r="Q656" s="10">
        <v>5754198</v>
      </c>
      <c r="R656" s="10">
        <v>7500000</v>
      </c>
      <c r="S656" s="10">
        <v>5741573</v>
      </c>
      <c r="T656" s="10">
        <v>-1044587</v>
      </c>
      <c r="U656" s="11">
        <v>0.95829090733259048</v>
      </c>
      <c r="V656" s="10">
        <v>24000000</v>
      </c>
      <c r="W656" s="10">
        <v>25044587</v>
      </c>
    </row>
    <row r="657" spans="1:23" x14ac:dyDescent="0.25">
      <c r="A657" s="9" t="s">
        <v>666</v>
      </c>
      <c r="B657" s="9" t="s">
        <v>2252</v>
      </c>
      <c r="C657" s="9" t="s">
        <v>41</v>
      </c>
      <c r="D657" s="9">
        <v>30</v>
      </c>
      <c r="E657" s="9" t="s">
        <v>2332</v>
      </c>
      <c r="F657" s="9" t="s">
        <v>2333</v>
      </c>
      <c r="G657" s="9" t="s">
        <v>2334</v>
      </c>
      <c r="H657" s="10">
        <v>5500000</v>
      </c>
      <c r="I657" s="10">
        <v>6350464</v>
      </c>
      <c r="J657" s="10">
        <v>5500000</v>
      </c>
      <c r="K657" s="10">
        <v>7402356</v>
      </c>
      <c r="L657" s="10">
        <v>3900000</v>
      </c>
      <c r="M657" s="10">
        <v>6030831</v>
      </c>
      <c r="N657" s="10">
        <v>6000000</v>
      </c>
      <c r="O657" s="10">
        <v>10227390</v>
      </c>
      <c r="P657" s="10">
        <v>5500000</v>
      </c>
      <c r="Q657" s="10">
        <v>7560019</v>
      </c>
      <c r="R657" s="10">
        <v>5500000</v>
      </c>
      <c r="S657" s="10">
        <v>7412299</v>
      </c>
      <c r="T657" s="10">
        <v>-13083359</v>
      </c>
      <c r="U657" s="11">
        <v>0.70915113297786414</v>
      </c>
      <c r="V657" s="10">
        <v>31900000</v>
      </c>
      <c r="W657" s="10">
        <v>44983359</v>
      </c>
    </row>
    <row r="658" spans="1:23" x14ac:dyDescent="0.25">
      <c r="A658" s="9" t="s">
        <v>666</v>
      </c>
      <c r="B658" s="9" t="s">
        <v>2252</v>
      </c>
      <c r="C658" s="9" t="s">
        <v>2335</v>
      </c>
      <c r="D658" s="9">
        <v>42</v>
      </c>
      <c r="E658" s="9" t="s">
        <v>1970</v>
      </c>
      <c r="F658" s="9" t="s">
        <v>227</v>
      </c>
      <c r="G658" s="9" t="s">
        <v>2336</v>
      </c>
      <c r="H658" s="10">
        <v>5000000</v>
      </c>
      <c r="I658" s="10">
        <v>3625176</v>
      </c>
      <c r="J658" s="10">
        <v>2000000</v>
      </c>
      <c r="K658" s="10">
        <v>4709935</v>
      </c>
      <c r="L658" s="10">
        <v>1500000</v>
      </c>
      <c r="M658" s="10">
        <v>7474933</v>
      </c>
      <c r="N658" s="10">
        <v>1900000</v>
      </c>
      <c r="O658" s="10">
        <v>9022956</v>
      </c>
      <c r="P658" s="10">
        <v>2500000</v>
      </c>
      <c r="Q658" s="10">
        <v>0</v>
      </c>
      <c r="R658" s="10">
        <v>0</v>
      </c>
      <c r="S658" s="10">
        <v>0</v>
      </c>
      <c r="T658" s="10">
        <v>-11933000</v>
      </c>
      <c r="U658" s="11">
        <v>0.51947006000080542</v>
      </c>
      <c r="V658" s="10">
        <v>12900000</v>
      </c>
      <c r="W658" s="10">
        <v>24833000</v>
      </c>
    </row>
    <row r="659" spans="1:23" x14ac:dyDescent="0.25">
      <c r="A659" s="9" t="s">
        <v>666</v>
      </c>
      <c r="B659" s="9" t="s">
        <v>2252</v>
      </c>
      <c r="C659" s="9" t="s">
        <v>2337</v>
      </c>
      <c r="D659" s="9">
        <v>27</v>
      </c>
      <c r="E659" s="9" t="s">
        <v>1170</v>
      </c>
      <c r="F659" s="9" t="s">
        <v>2338</v>
      </c>
      <c r="G659" s="9" t="s">
        <v>2339</v>
      </c>
      <c r="H659" s="10">
        <v>0</v>
      </c>
      <c r="I659" s="10">
        <v>0</v>
      </c>
      <c r="J659" s="10">
        <v>0</v>
      </c>
      <c r="K659" s="10">
        <v>0</v>
      </c>
      <c r="L659" s="10">
        <v>1350000</v>
      </c>
      <c r="M659" s="10">
        <v>2059696</v>
      </c>
      <c r="N659" s="10">
        <v>1450000</v>
      </c>
      <c r="O659" s="10">
        <v>7224625</v>
      </c>
      <c r="P659" s="10">
        <v>1550000</v>
      </c>
      <c r="Q659" s="10">
        <v>5893356</v>
      </c>
      <c r="R659" s="10">
        <v>7000000</v>
      </c>
      <c r="S659" s="10">
        <v>5066287</v>
      </c>
      <c r="T659" s="10">
        <v>-8893964</v>
      </c>
      <c r="U659" s="11">
        <v>0.56066094565273872</v>
      </c>
      <c r="V659" s="10">
        <v>11350000</v>
      </c>
      <c r="W659" s="10">
        <v>20243964</v>
      </c>
    </row>
    <row r="660" spans="1:23" x14ac:dyDescent="0.25">
      <c r="A660" s="9" t="s">
        <v>666</v>
      </c>
      <c r="B660" s="9" t="s">
        <v>2252</v>
      </c>
      <c r="C660" s="9" t="s">
        <v>2340</v>
      </c>
      <c r="D660" s="9">
        <v>30</v>
      </c>
      <c r="E660" s="9" t="s">
        <v>61</v>
      </c>
      <c r="F660" s="9" t="s">
        <v>2341</v>
      </c>
      <c r="G660" s="9" t="s">
        <v>2342</v>
      </c>
      <c r="H660" s="10">
        <v>5500000</v>
      </c>
      <c r="I660" s="10">
        <v>5675830</v>
      </c>
      <c r="J660" s="10">
        <v>12000000</v>
      </c>
      <c r="K660" s="10">
        <v>2608554</v>
      </c>
      <c r="L660" s="10">
        <v>10000000</v>
      </c>
      <c r="M660" s="10">
        <v>1992682</v>
      </c>
      <c r="N660" s="10">
        <v>8000000</v>
      </c>
      <c r="O660" s="10">
        <v>7113562</v>
      </c>
      <c r="P660" s="10">
        <v>6000000</v>
      </c>
      <c r="Q660" s="10">
        <v>4434115</v>
      </c>
      <c r="R660" s="10">
        <v>8000000</v>
      </c>
      <c r="S660" s="10">
        <v>3604977</v>
      </c>
      <c r="T660" s="10">
        <v>24070280</v>
      </c>
      <c r="U660" s="11">
        <v>1.9465412910562916</v>
      </c>
      <c r="V660" s="10">
        <v>49500000</v>
      </c>
      <c r="W660" s="10">
        <v>25429720</v>
      </c>
    </row>
    <row r="661" spans="1:23" x14ac:dyDescent="0.25">
      <c r="A661" s="9" t="s">
        <v>666</v>
      </c>
      <c r="B661" s="9" t="s">
        <v>2252</v>
      </c>
      <c r="C661" s="9" t="s">
        <v>2343</v>
      </c>
      <c r="D661" s="9">
        <v>28</v>
      </c>
      <c r="E661" s="9" t="s">
        <v>2344</v>
      </c>
      <c r="F661" s="9" t="s">
        <v>2345</v>
      </c>
      <c r="G661" s="9" t="s">
        <v>2346</v>
      </c>
      <c r="H661" s="10">
        <v>0</v>
      </c>
      <c r="I661" s="10">
        <v>0</v>
      </c>
      <c r="J661" s="10">
        <v>80000</v>
      </c>
      <c r="K661" s="10">
        <v>281720</v>
      </c>
      <c r="L661" s="10">
        <v>115000</v>
      </c>
      <c r="M661" s="10">
        <v>132560</v>
      </c>
      <c r="N661" s="10">
        <v>155000</v>
      </c>
      <c r="O661" s="10">
        <v>132640</v>
      </c>
      <c r="P661" s="10">
        <v>0</v>
      </c>
      <c r="Q661" s="10">
        <v>0</v>
      </c>
      <c r="R661" s="10">
        <v>0</v>
      </c>
      <c r="S661" s="10">
        <v>0</v>
      </c>
      <c r="T661" s="10">
        <v>-196920</v>
      </c>
      <c r="U661" s="11">
        <v>0.63994734147590138</v>
      </c>
      <c r="V661" s="10">
        <v>350000</v>
      </c>
      <c r="W661" s="10">
        <v>546920</v>
      </c>
    </row>
    <row r="662" spans="1:23" x14ac:dyDescent="0.25">
      <c r="A662" s="9" t="s">
        <v>666</v>
      </c>
      <c r="B662" s="9" t="s">
        <v>2252</v>
      </c>
      <c r="C662" s="9" t="s">
        <v>2347</v>
      </c>
      <c r="D662" s="9">
        <v>35</v>
      </c>
      <c r="E662" s="9" t="s">
        <v>2348</v>
      </c>
      <c r="F662" s="9" t="s">
        <v>2349</v>
      </c>
      <c r="G662" s="9" t="s">
        <v>2350</v>
      </c>
      <c r="H662" s="10">
        <v>6000000</v>
      </c>
      <c r="I662" s="10">
        <v>2099247</v>
      </c>
      <c r="J662" s="10">
        <v>6000000</v>
      </c>
      <c r="K662" s="10">
        <v>2368119</v>
      </c>
      <c r="L662" s="10">
        <v>1100000</v>
      </c>
      <c r="M662" s="10">
        <v>-65514</v>
      </c>
      <c r="N662" s="10">
        <v>2200000</v>
      </c>
      <c r="O662" s="10">
        <v>101922</v>
      </c>
      <c r="P662" s="10">
        <v>0</v>
      </c>
      <c r="Q662" s="10">
        <v>0</v>
      </c>
      <c r="R662" s="10">
        <v>0</v>
      </c>
      <c r="S662" s="10">
        <v>0</v>
      </c>
      <c r="T662" s="10">
        <v>10796226</v>
      </c>
      <c r="U662" s="11">
        <v>3.3971509227594456</v>
      </c>
      <c r="V662" s="10">
        <v>15300000</v>
      </c>
      <c r="W662" s="10">
        <v>4503774</v>
      </c>
    </row>
    <row r="663" spans="1:23" x14ac:dyDescent="0.25">
      <c r="A663" s="9" t="s">
        <v>666</v>
      </c>
      <c r="B663" s="9" t="s">
        <v>2252</v>
      </c>
      <c r="C663" s="9" t="s">
        <v>2351</v>
      </c>
      <c r="D663" s="9">
        <v>27</v>
      </c>
      <c r="E663" s="9" t="s">
        <v>211</v>
      </c>
      <c r="F663" s="9" t="s">
        <v>2352</v>
      </c>
      <c r="G663" s="9" t="s">
        <v>2353</v>
      </c>
      <c r="H663" s="10">
        <v>0</v>
      </c>
      <c r="I663" s="10">
        <v>0</v>
      </c>
      <c r="J663" s="10">
        <v>0</v>
      </c>
      <c r="K663" s="10">
        <v>0</v>
      </c>
      <c r="L663" s="10">
        <v>900000</v>
      </c>
      <c r="M663" s="10">
        <v>183343</v>
      </c>
      <c r="N663" s="10">
        <v>1100000</v>
      </c>
      <c r="O663" s="10">
        <v>216050</v>
      </c>
      <c r="P663" s="10">
        <v>1400000</v>
      </c>
      <c r="Q663" s="10">
        <v>297743</v>
      </c>
      <c r="R663" s="10">
        <v>0</v>
      </c>
      <c r="S663" s="10">
        <v>0</v>
      </c>
      <c r="T663" s="10">
        <v>2702864</v>
      </c>
      <c r="U663" s="11">
        <v>4.8770971517752635</v>
      </c>
      <c r="V663" s="10">
        <v>3400000</v>
      </c>
      <c r="W663" s="10">
        <v>697136</v>
      </c>
    </row>
    <row r="664" spans="1:23" x14ac:dyDescent="0.25">
      <c r="A664" s="9" t="s">
        <v>2354</v>
      </c>
      <c r="B664" s="9" t="s">
        <v>2355</v>
      </c>
      <c r="C664" s="9" t="s">
        <v>2356</v>
      </c>
      <c r="D664" s="9">
        <v>33</v>
      </c>
      <c r="E664" s="9" t="s">
        <v>2357</v>
      </c>
      <c r="F664" s="9" t="s">
        <v>2358</v>
      </c>
      <c r="G664" s="9" t="s">
        <v>2359</v>
      </c>
      <c r="H664" s="10">
        <v>750000</v>
      </c>
      <c r="I664" s="10">
        <v>1639073</v>
      </c>
      <c r="J664" s="10">
        <v>2000000</v>
      </c>
      <c r="K664" s="10">
        <v>3717576</v>
      </c>
      <c r="L664" s="10">
        <v>1500000</v>
      </c>
      <c r="M664" s="10">
        <v>1928251</v>
      </c>
      <c r="N664" s="10">
        <v>1500000</v>
      </c>
      <c r="O664" s="10">
        <v>377145</v>
      </c>
      <c r="P664" s="10">
        <v>1250000</v>
      </c>
      <c r="Q664" s="10">
        <v>2892589</v>
      </c>
      <c r="R664" s="10">
        <v>2500000</v>
      </c>
      <c r="S664" s="10">
        <v>1273208</v>
      </c>
      <c r="T664" s="10">
        <v>-2327842</v>
      </c>
      <c r="U664" s="11">
        <v>0.803189626645334</v>
      </c>
      <c r="V664" s="10">
        <v>9500000</v>
      </c>
      <c r="W664" s="10">
        <v>11827842</v>
      </c>
    </row>
    <row r="665" spans="1:23" x14ac:dyDescent="0.25">
      <c r="A665" s="9" t="s">
        <v>2354</v>
      </c>
      <c r="B665" s="9" t="s">
        <v>2355</v>
      </c>
      <c r="C665" s="9" t="s">
        <v>1600</v>
      </c>
      <c r="D665" s="9">
        <v>27</v>
      </c>
      <c r="E665" s="9" t="s">
        <v>1722</v>
      </c>
      <c r="F665" s="9" t="s">
        <v>2360</v>
      </c>
      <c r="G665" s="9" t="s">
        <v>2361</v>
      </c>
      <c r="H665" s="10">
        <v>0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0">
        <v>0</v>
      </c>
      <c r="O665" s="10">
        <v>0</v>
      </c>
      <c r="P665" s="10">
        <v>0</v>
      </c>
      <c r="Q665" s="10">
        <v>0</v>
      </c>
      <c r="R665" s="10">
        <v>375000</v>
      </c>
      <c r="S665" s="10">
        <v>316046</v>
      </c>
      <c r="T665" s="10">
        <v>58954</v>
      </c>
      <c r="U665" s="11">
        <v>1.1865361371445928</v>
      </c>
      <c r="V665" s="10">
        <v>375000</v>
      </c>
      <c r="W665" s="10">
        <v>316046</v>
      </c>
    </row>
    <row r="666" spans="1:23" x14ac:dyDescent="0.25">
      <c r="A666" s="9" t="s">
        <v>2354</v>
      </c>
      <c r="B666" s="9" t="s">
        <v>2355</v>
      </c>
      <c r="C666" s="9" t="s">
        <v>2362</v>
      </c>
      <c r="D666" s="9">
        <v>29</v>
      </c>
      <c r="E666" s="9" t="s">
        <v>1209</v>
      </c>
      <c r="F666" s="9" t="s">
        <v>2363</v>
      </c>
      <c r="G666" s="9" t="s">
        <v>2364</v>
      </c>
      <c r="H666" s="10">
        <v>0</v>
      </c>
      <c r="I666" s="10">
        <v>0</v>
      </c>
      <c r="J666" s="10">
        <v>0</v>
      </c>
      <c r="K666" s="10">
        <v>0</v>
      </c>
      <c r="L666" s="10">
        <v>250000</v>
      </c>
      <c r="M666" s="10">
        <v>75906</v>
      </c>
      <c r="N666" s="10">
        <v>350000</v>
      </c>
      <c r="O666" s="10">
        <v>35520</v>
      </c>
      <c r="P666" s="10">
        <v>0</v>
      </c>
      <c r="Q666" s="10">
        <v>0</v>
      </c>
      <c r="R666" s="10">
        <v>0</v>
      </c>
      <c r="S666" s="10">
        <v>0</v>
      </c>
      <c r="T666" s="10">
        <v>488574</v>
      </c>
      <c r="U666" s="11">
        <v>5.3847396478380274</v>
      </c>
      <c r="V666" s="10">
        <v>600000</v>
      </c>
      <c r="W666" s="10">
        <v>111426</v>
      </c>
    </row>
    <row r="667" spans="1:23" x14ac:dyDescent="0.25">
      <c r="A667" s="9" t="s">
        <v>2354</v>
      </c>
      <c r="B667" s="9" t="s">
        <v>2355</v>
      </c>
      <c r="C667" s="9" t="s">
        <v>2365</v>
      </c>
      <c r="D667" s="9">
        <v>28</v>
      </c>
      <c r="E667" s="9" t="s">
        <v>1448</v>
      </c>
      <c r="F667" s="9" t="s">
        <v>1342</v>
      </c>
      <c r="G667" s="9" t="s">
        <v>2366</v>
      </c>
      <c r="H667" s="10">
        <v>0</v>
      </c>
      <c r="I667" s="10">
        <v>0</v>
      </c>
      <c r="J667" s="10">
        <v>0</v>
      </c>
      <c r="K667" s="10">
        <v>0</v>
      </c>
      <c r="L667" s="10">
        <v>685365.85365853657</v>
      </c>
      <c r="M667" s="10">
        <v>2742852</v>
      </c>
      <c r="N667" s="10">
        <v>1000000</v>
      </c>
      <c r="O667" s="10">
        <v>5594686</v>
      </c>
      <c r="P667" s="10">
        <v>1250000</v>
      </c>
      <c r="Q667" s="10">
        <v>2823337</v>
      </c>
      <c r="R667" s="10">
        <v>4100000</v>
      </c>
      <c r="S667" s="10">
        <v>2896666</v>
      </c>
      <c r="T667" s="10">
        <v>-7022175.1463414636</v>
      </c>
      <c r="U667" s="11">
        <v>0.50046916837436484</v>
      </c>
      <c r="V667" s="10">
        <v>7035365.8536585364</v>
      </c>
      <c r="W667" s="10">
        <v>14057541</v>
      </c>
    </row>
    <row r="668" spans="1:23" x14ac:dyDescent="0.25">
      <c r="A668" s="9" t="s">
        <v>2354</v>
      </c>
      <c r="B668" s="9" t="s">
        <v>2355</v>
      </c>
      <c r="C668" s="9" t="s">
        <v>2367</v>
      </c>
      <c r="D668" s="9">
        <v>33</v>
      </c>
      <c r="E668" s="9" t="s">
        <v>2368</v>
      </c>
      <c r="F668" s="9" t="s">
        <v>2369</v>
      </c>
      <c r="G668" s="9" t="s">
        <v>2370</v>
      </c>
      <c r="H668" s="10">
        <v>4100000</v>
      </c>
      <c r="I668" s="10">
        <v>5956238</v>
      </c>
      <c r="J668" s="10">
        <v>4100000</v>
      </c>
      <c r="K668" s="10">
        <v>2702911</v>
      </c>
      <c r="L668" s="10">
        <v>4100000</v>
      </c>
      <c r="M668" s="10">
        <v>4122183</v>
      </c>
      <c r="N668" s="10">
        <v>4100000</v>
      </c>
      <c r="O668" s="10">
        <v>5075500</v>
      </c>
      <c r="P668" s="10">
        <v>4100000</v>
      </c>
      <c r="Q668" s="10">
        <v>3555525</v>
      </c>
      <c r="R668" s="10">
        <v>3300000</v>
      </c>
      <c r="S668" s="10">
        <v>2343416</v>
      </c>
      <c r="T668" s="10">
        <v>44227</v>
      </c>
      <c r="U668" s="11">
        <v>1.0018617369344285</v>
      </c>
      <c r="V668" s="10">
        <v>23800000</v>
      </c>
      <c r="W668" s="10">
        <v>23755773</v>
      </c>
    </row>
    <row r="669" spans="1:23" x14ac:dyDescent="0.25">
      <c r="A669" s="9" t="s">
        <v>2354</v>
      </c>
      <c r="B669" s="9" t="s">
        <v>2355</v>
      </c>
      <c r="C669" s="9" t="s">
        <v>2371</v>
      </c>
      <c r="D669" s="9">
        <v>27</v>
      </c>
      <c r="E669" s="9" t="s">
        <v>249</v>
      </c>
      <c r="F669" s="9" t="s">
        <v>2372</v>
      </c>
      <c r="G669" s="9" t="s">
        <v>2373</v>
      </c>
      <c r="H669" s="10">
        <v>0</v>
      </c>
      <c r="I669" s="10">
        <v>0</v>
      </c>
      <c r="J669" s="10">
        <v>0</v>
      </c>
      <c r="K669" s="10">
        <v>0</v>
      </c>
      <c r="L669" s="10">
        <v>0</v>
      </c>
      <c r="M669" s="10">
        <v>0</v>
      </c>
      <c r="N669" s="10">
        <v>150000</v>
      </c>
      <c r="O669" s="10">
        <v>356520</v>
      </c>
      <c r="P669" s="10">
        <v>0</v>
      </c>
      <c r="Q669" s="10">
        <v>0</v>
      </c>
      <c r="R669" s="10">
        <v>0</v>
      </c>
      <c r="S669" s="10">
        <v>0</v>
      </c>
      <c r="T669" s="10">
        <v>-206520</v>
      </c>
      <c r="U669" s="11">
        <v>0.42073375967687648</v>
      </c>
      <c r="V669" s="10">
        <v>150000</v>
      </c>
      <c r="W669" s="10">
        <v>356520</v>
      </c>
    </row>
    <row r="670" spans="1:23" x14ac:dyDescent="0.25">
      <c r="A670" s="9" t="s">
        <v>2354</v>
      </c>
      <c r="B670" s="9" t="s">
        <v>2355</v>
      </c>
      <c r="C670" s="9" t="s">
        <v>2374</v>
      </c>
      <c r="D670" s="9">
        <v>33</v>
      </c>
      <c r="E670" s="9" t="s">
        <v>1019</v>
      </c>
      <c r="F670" s="9" t="s">
        <v>2375</v>
      </c>
      <c r="G670" s="9" t="s">
        <v>2376</v>
      </c>
      <c r="H670" s="10">
        <v>430487.80487804877</v>
      </c>
      <c r="I670" s="10">
        <v>532184</v>
      </c>
      <c r="J670" s="10">
        <v>492682.92682926834</v>
      </c>
      <c r="K670" s="10">
        <v>888834</v>
      </c>
      <c r="L670" s="10">
        <v>504878.04878048785</v>
      </c>
      <c r="M670" s="10">
        <v>1610938</v>
      </c>
      <c r="N670" s="10">
        <v>750000</v>
      </c>
      <c r="O670" s="10">
        <v>1317408</v>
      </c>
      <c r="P670" s="10">
        <v>750000</v>
      </c>
      <c r="Q670" s="10">
        <v>1577477</v>
      </c>
      <c r="R670" s="10">
        <v>775000</v>
      </c>
      <c r="S670" s="10">
        <v>502241</v>
      </c>
      <c r="T670" s="10">
        <v>-2726033.2195121953</v>
      </c>
      <c r="U670" s="11">
        <v>0.57598406436374661</v>
      </c>
      <c r="V670" s="10">
        <v>3703048.7804878047</v>
      </c>
      <c r="W670" s="10">
        <v>6429082</v>
      </c>
    </row>
    <row r="671" spans="1:23" x14ac:dyDescent="0.25">
      <c r="A671" s="9" t="s">
        <v>2354</v>
      </c>
      <c r="B671" s="9" t="s">
        <v>2355</v>
      </c>
      <c r="C671" s="9" t="s">
        <v>2377</v>
      </c>
      <c r="D671" s="9">
        <v>31</v>
      </c>
      <c r="E671" s="9" t="s">
        <v>38</v>
      </c>
      <c r="F671" s="9" t="s">
        <v>2378</v>
      </c>
      <c r="G671" s="9" t="s">
        <v>2379</v>
      </c>
      <c r="H671" s="10">
        <v>0</v>
      </c>
      <c r="I671" s="10">
        <v>0</v>
      </c>
      <c r="J671" s="10">
        <v>2400000</v>
      </c>
      <c r="K671" s="10">
        <v>4816070</v>
      </c>
      <c r="L671" s="10">
        <v>2450000</v>
      </c>
      <c r="M671" s="10">
        <v>3530971</v>
      </c>
      <c r="N671" s="10">
        <v>3500000</v>
      </c>
      <c r="O671" s="10">
        <v>4849613</v>
      </c>
      <c r="P671" s="10">
        <v>4400000</v>
      </c>
      <c r="Q671" s="10">
        <v>5135927</v>
      </c>
      <c r="R671" s="10">
        <v>4400000</v>
      </c>
      <c r="S671" s="10">
        <v>4285843</v>
      </c>
      <c r="T671" s="10">
        <v>-5468424</v>
      </c>
      <c r="U671" s="11">
        <v>0.75823143115541558</v>
      </c>
      <c r="V671" s="10">
        <v>17150000</v>
      </c>
      <c r="W671" s="10">
        <v>22618424</v>
      </c>
    </row>
    <row r="672" spans="1:23" x14ac:dyDescent="0.25">
      <c r="A672" s="9" t="s">
        <v>2354</v>
      </c>
      <c r="B672" s="9" t="s">
        <v>2355</v>
      </c>
      <c r="C672" s="9" t="s">
        <v>2380</v>
      </c>
      <c r="D672" s="9">
        <v>33</v>
      </c>
      <c r="E672" s="9" t="s">
        <v>2381</v>
      </c>
      <c r="F672" s="9" t="s">
        <v>2382</v>
      </c>
      <c r="G672" s="9" t="s">
        <v>2383</v>
      </c>
      <c r="H672" s="10">
        <v>5500000</v>
      </c>
      <c r="I672" s="10">
        <v>9007934</v>
      </c>
      <c r="J672" s="10">
        <v>5000000</v>
      </c>
      <c r="K672" s="10">
        <v>6436047</v>
      </c>
      <c r="L672" s="10">
        <v>4000000</v>
      </c>
      <c r="M672" s="10">
        <v>4823841</v>
      </c>
      <c r="N672" s="10">
        <v>4000000</v>
      </c>
      <c r="O672" s="10">
        <v>8278898</v>
      </c>
      <c r="P672" s="10">
        <v>8000000</v>
      </c>
      <c r="Q672" s="10">
        <v>3096048</v>
      </c>
      <c r="R672" s="10">
        <v>8500000</v>
      </c>
      <c r="S672" s="10">
        <v>3725792</v>
      </c>
      <c r="T672" s="10">
        <v>-368560</v>
      </c>
      <c r="U672" s="11">
        <v>0.98957944569979661</v>
      </c>
      <c r="V672" s="10">
        <v>35000000</v>
      </c>
      <c r="W672" s="10">
        <v>35368560</v>
      </c>
    </row>
    <row r="673" spans="1:23" x14ac:dyDescent="0.25">
      <c r="A673" s="9" t="s">
        <v>2354</v>
      </c>
      <c r="B673" s="9" t="s">
        <v>2355</v>
      </c>
      <c r="C673" s="9" t="s">
        <v>2384</v>
      </c>
      <c r="D673" s="9">
        <v>27</v>
      </c>
      <c r="E673" s="9" t="s">
        <v>38</v>
      </c>
      <c r="F673" s="9" t="s">
        <v>2385</v>
      </c>
      <c r="G673" s="9" t="s">
        <v>2386</v>
      </c>
      <c r="H673" s="10">
        <v>0</v>
      </c>
      <c r="I673" s="10">
        <v>0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0">
        <v>0</v>
      </c>
      <c r="P673" s="10">
        <v>0</v>
      </c>
      <c r="Q673" s="10">
        <v>0</v>
      </c>
      <c r="R673" s="10">
        <v>235000</v>
      </c>
      <c r="S673" s="10">
        <v>645902</v>
      </c>
      <c r="T673" s="10">
        <v>-410902</v>
      </c>
      <c r="U673" s="11">
        <v>0.36383228415456215</v>
      </c>
      <c r="V673" s="10">
        <v>235000</v>
      </c>
      <c r="W673" s="10">
        <v>645902</v>
      </c>
    </row>
    <row r="674" spans="1:23" x14ac:dyDescent="0.25">
      <c r="A674" s="9" t="s">
        <v>2354</v>
      </c>
      <c r="B674" s="9" t="s">
        <v>2355</v>
      </c>
      <c r="C674" s="9" t="s">
        <v>1801</v>
      </c>
      <c r="D674" s="9">
        <v>30</v>
      </c>
      <c r="E674" s="9" t="s">
        <v>2387</v>
      </c>
      <c r="F674" s="9" t="s">
        <v>2388</v>
      </c>
      <c r="G674" s="9" t="s">
        <v>2389</v>
      </c>
      <c r="H674" s="10">
        <v>135609.75609756098</v>
      </c>
      <c r="I674" s="10">
        <v>643014</v>
      </c>
      <c r="J674" s="10">
        <v>750000</v>
      </c>
      <c r="K674" s="10">
        <v>620867</v>
      </c>
      <c r="L674" s="10">
        <v>900000</v>
      </c>
      <c r="M674" s="10">
        <v>382867</v>
      </c>
      <c r="N674" s="10">
        <v>900000</v>
      </c>
      <c r="O674" s="10">
        <v>525893</v>
      </c>
      <c r="P674" s="10">
        <v>276219.51219512196</v>
      </c>
      <c r="Q674" s="10">
        <v>771033</v>
      </c>
      <c r="R674" s="10">
        <v>775000</v>
      </c>
      <c r="S674" s="10">
        <v>214216</v>
      </c>
      <c r="T674" s="10">
        <v>578939.26829268271</v>
      </c>
      <c r="U674" s="11">
        <v>1.1833310432892479</v>
      </c>
      <c r="V674" s="10">
        <v>3736829.2682926827</v>
      </c>
      <c r="W674" s="10">
        <v>3157890</v>
      </c>
    </row>
    <row r="675" spans="1:23" x14ac:dyDescent="0.25">
      <c r="A675" s="9" t="s">
        <v>2354</v>
      </c>
      <c r="B675" s="9" t="s">
        <v>2355</v>
      </c>
      <c r="C675" s="9" t="s">
        <v>2390</v>
      </c>
      <c r="D675" s="9">
        <v>26</v>
      </c>
      <c r="E675" s="9" t="s">
        <v>787</v>
      </c>
      <c r="F675" s="9" t="s">
        <v>2391</v>
      </c>
      <c r="G675" s="9" t="s">
        <v>2392</v>
      </c>
      <c r="H675" s="10">
        <v>0</v>
      </c>
      <c r="I675" s="10">
        <v>0</v>
      </c>
      <c r="J675" s="10">
        <v>0</v>
      </c>
      <c r="K675" s="10">
        <v>0</v>
      </c>
      <c r="L675" s="10">
        <v>0</v>
      </c>
      <c r="M675" s="10">
        <v>0</v>
      </c>
      <c r="N675" s="10">
        <v>874125</v>
      </c>
      <c r="O675" s="10">
        <v>473620</v>
      </c>
      <c r="P675" s="10">
        <v>453658.53658536589</v>
      </c>
      <c r="Q675" s="10">
        <v>662992</v>
      </c>
      <c r="R675" s="10">
        <v>775000</v>
      </c>
      <c r="S675" s="10">
        <v>2016512</v>
      </c>
      <c r="T675" s="10">
        <v>-1050340.4634146341</v>
      </c>
      <c r="U675" s="11">
        <v>0.6668889446102868</v>
      </c>
      <c r="V675" s="10">
        <v>2102783.5365853659</v>
      </c>
      <c r="W675" s="10">
        <v>3153124</v>
      </c>
    </row>
    <row r="676" spans="1:23" x14ac:dyDescent="0.25">
      <c r="A676" s="9" t="s">
        <v>2354</v>
      </c>
      <c r="B676" s="9" t="s">
        <v>2355</v>
      </c>
      <c r="C676" s="9" t="s">
        <v>2393</v>
      </c>
      <c r="D676" s="9">
        <v>24</v>
      </c>
      <c r="E676" s="9" t="s">
        <v>468</v>
      </c>
      <c r="F676" s="9" t="s">
        <v>2394</v>
      </c>
      <c r="G676" s="9" t="s">
        <v>2395</v>
      </c>
      <c r="H676" s="10">
        <v>0</v>
      </c>
      <c r="I676" s="10">
        <v>0</v>
      </c>
      <c r="J676" s="10">
        <v>0</v>
      </c>
      <c r="K676" s="10">
        <v>0</v>
      </c>
      <c r="L676" s="10">
        <v>0</v>
      </c>
      <c r="M676" s="10">
        <v>0</v>
      </c>
      <c r="N676" s="10">
        <v>0</v>
      </c>
      <c r="O676" s="10">
        <v>0</v>
      </c>
      <c r="P676" s="10">
        <v>0</v>
      </c>
      <c r="Q676" s="10">
        <v>0</v>
      </c>
      <c r="R676" s="10">
        <v>775000</v>
      </c>
      <c r="S676" s="10">
        <v>2910208</v>
      </c>
      <c r="T676" s="10">
        <v>-2135208</v>
      </c>
      <c r="U676" s="11">
        <v>0.26630398926812104</v>
      </c>
      <c r="V676" s="10">
        <v>775000</v>
      </c>
      <c r="W676" s="10">
        <v>2910208</v>
      </c>
    </row>
    <row r="677" spans="1:23" x14ac:dyDescent="0.25">
      <c r="A677" s="9" t="s">
        <v>2354</v>
      </c>
      <c r="B677" s="9" t="s">
        <v>2355</v>
      </c>
      <c r="C677" s="9" t="s">
        <v>2396</v>
      </c>
      <c r="D677" s="9">
        <v>28</v>
      </c>
      <c r="E677" s="9" t="s">
        <v>1269</v>
      </c>
      <c r="F677" s="9" t="s">
        <v>2397</v>
      </c>
      <c r="G677" s="9" t="s">
        <v>2398</v>
      </c>
      <c r="H677" s="10">
        <v>0</v>
      </c>
      <c r="I677" s="10">
        <v>0</v>
      </c>
      <c r="J677" s="10">
        <v>0</v>
      </c>
      <c r="K677" s="10">
        <v>0</v>
      </c>
      <c r="L677" s="10">
        <v>0</v>
      </c>
      <c r="M677" s="10">
        <v>0</v>
      </c>
      <c r="N677" s="10">
        <v>70000</v>
      </c>
      <c r="O677" s="10">
        <v>479737</v>
      </c>
      <c r="P677" s="10">
        <v>350000</v>
      </c>
      <c r="Q677" s="10">
        <v>201080</v>
      </c>
      <c r="R677" s="10">
        <v>350000</v>
      </c>
      <c r="S677" s="10">
        <v>449363</v>
      </c>
      <c r="T677" s="10">
        <v>-360180</v>
      </c>
      <c r="U677" s="11">
        <v>0.68130740236068588</v>
      </c>
      <c r="V677" s="10">
        <v>770000</v>
      </c>
      <c r="W677" s="10">
        <v>1130180</v>
      </c>
    </row>
    <row r="678" spans="1:23" x14ac:dyDescent="0.25">
      <c r="A678" s="9" t="s">
        <v>2354</v>
      </c>
      <c r="B678" s="9" t="s">
        <v>2355</v>
      </c>
      <c r="C678" s="9" t="s">
        <v>2399</v>
      </c>
      <c r="D678" s="9">
        <v>32</v>
      </c>
      <c r="E678" s="9" t="s">
        <v>46</v>
      </c>
      <c r="F678" s="9" t="s">
        <v>2400</v>
      </c>
      <c r="G678" s="9" t="s">
        <v>2401</v>
      </c>
      <c r="H678" s="10">
        <v>6750000</v>
      </c>
      <c r="I678" s="10">
        <v>4751111</v>
      </c>
      <c r="J678" s="10">
        <v>6750000</v>
      </c>
      <c r="K678" s="10">
        <v>4493023</v>
      </c>
      <c r="L678" s="10">
        <v>6500000</v>
      </c>
      <c r="M678" s="10">
        <v>4205109</v>
      </c>
      <c r="N678" s="10">
        <v>4500000</v>
      </c>
      <c r="O678" s="10">
        <v>7285626</v>
      </c>
      <c r="P678" s="10">
        <v>4500000</v>
      </c>
      <c r="Q678" s="10">
        <v>4210714</v>
      </c>
      <c r="R678" s="10">
        <v>5500000</v>
      </c>
      <c r="S678" s="10">
        <v>4876324</v>
      </c>
      <c r="T678" s="10">
        <v>4678093</v>
      </c>
      <c r="U678" s="11">
        <v>1.1568676677852963</v>
      </c>
      <c r="V678" s="10">
        <v>34500000</v>
      </c>
      <c r="W678" s="10">
        <v>29821907</v>
      </c>
    </row>
    <row r="679" spans="1:23" x14ac:dyDescent="0.25">
      <c r="A679" s="9" t="s">
        <v>2354</v>
      </c>
      <c r="B679" s="9" t="s">
        <v>2355</v>
      </c>
      <c r="C679" s="9" t="s">
        <v>1838</v>
      </c>
      <c r="D679" s="9">
        <v>26</v>
      </c>
      <c r="E679" s="9" t="s">
        <v>948</v>
      </c>
      <c r="F679" s="9" t="s">
        <v>2402</v>
      </c>
      <c r="G679" s="9" t="s">
        <v>2403</v>
      </c>
      <c r="H679" s="10">
        <v>0</v>
      </c>
      <c r="I679" s="10">
        <v>0</v>
      </c>
      <c r="J679" s="10">
        <v>0</v>
      </c>
      <c r="K679" s="10">
        <v>0</v>
      </c>
      <c r="L679" s="10">
        <v>0</v>
      </c>
      <c r="M679" s="10">
        <v>0</v>
      </c>
      <c r="N679" s="10">
        <v>0</v>
      </c>
      <c r="O679" s="10">
        <v>0</v>
      </c>
      <c r="P679" s="10">
        <v>750000</v>
      </c>
      <c r="Q679" s="10">
        <v>715281</v>
      </c>
      <c r="R679" s="10">
        <v>850000</v>
      </c>
      <c r="S679" s="10">
        <v>156440</v>
      </c>
      <c r="T679" s="10">
        <v>728279</v>
      </c>
      <c r="U679" s="11">
        <v>1.835449645012567</v>
      </c>
      <c r="V679" s="10">
        <v>1600000</v>
      </c>
      <c r="W679" s="10">
        <v>871721</v>
      </c>
    </row>
    <row r="680" spans="1:23" x14ac:dyDescent="0.25">
      <c r="A680" s="9" t="s">
        <v>2354</v>
      </c>
      <c r="B680" s="9" t="s">
        <v>2355</v>
      </c>
      <c r="C680" s="9" t="s">
        <v>2404</v>
      </c>
      <c r="D680" s="9">
        <v>24</v>
      </c>
      <c r="E680" s="9" t="s">
        <v>425</v>
      </c>
      <c r="F680" s="9" t="s">
        <v>776</v>
      </c>
      <c r="G680" s="9" t="s">
        <v>2405</v>
      </c>
      <c r="H680" s="10">
        <v>0</v>
      </c>
      <c r="I680" s="10">
        <v>0</v>
      </c>
      <c r="J680" s="10">
        <v>0</v>
      </c>
      <c r="K680" s="10">
        <v>0</v>
      </c>
      <c r="L680" s="10">
        <v>0</v>
      </c>
      <c r="M680" s="10">
        <v>0</v>
      </c>
      <c r="N680" s="10">
        <v>0</v>
      </c>
      <c r="O680" s="10">
        <v>0</v>
      </c>
      <c r="P680" s="10">
        <v>1200000</v>
      </c>
      <c r="Q680" s="10">
        <v>4970737</v>
      </c>
      <c r="R680" s="10">
        <v>1600000</v>
      </c>
      <c r="S680" s="10">
        <v>3089451</v>
      </c>
      <c r="T680" s="10">
        <v>-5260188</v>
      </c>
      <c r="U680" s="11">
        <v>0.34738643813270859</v>
      </c>
      <c r="V680" s="10">
        <v>2800000</v>
      </c>
      <c r="W680" s="10">
        <v>8060188</v>
      </c>
    </row>
    <row r="681" spans="1:23" x14ac:dyDescent="0.25">
      <c r="A681" s="9" t="s">
        <v>2354</v>
      </c>
      <c r="B681" s="9" t="s">
        <v>2355</v>
      </c>
      <c r="C681" s="9" t="s">
        <v>2406</v>
      </c>
      <c r="D681" s="9">
        <v>32</v>
      </c>
      <c r="E681" s="9" t="s">
        <v>2131</v>
      </c>
      <c r="F681" s="9" t="s">
        <v>2407</v>
      </c>
      <c r="G681" s="9" t="s">
        <v>2408</v>
      </c>
      <c r="H681" s="10">
        <v>3000000</v>
      </c>
      <c r="I681" s="10">
        <v>2792179</v>
      </c>
      <c r="J681" s="10">
        <v>3000000</v>
      </c>
      <c r="K681" s="10">
        <v>2707327</v>
      </c>
      <c r="L681" s="10">
        <v>735000</v>
      </c>
      <c r="M681" s="10">
        <v>2872397</v>
      </c>
      <c r="N681" s="10">
        <v>1250000</v>
      </c>
      <c r="O681" s="10">
        <v>4818053</v>
      </c>
      <c r="P681" s="10">
        <v>1750000</v>
      </c>
      <c r="Q681" s="10">
        <v>4486221</v>
      </c>
      <c r="R681" s="10">
        <v>2500000</v>
      </c>
      <c r="S681" s="10">
        <v>1246517</v>
      </c>
      <c r="T681" s="10">
        <v>-6687694</v>
      </c>
      <c r="U681" s="11">
        <v>0.64657812465814857</v>
      </c>
      <c r="V681" s="10">
        <v>12235000</v>
      </c>
      <c r="W681" s="10">
        <v>18922694</v>
      </c>
    </row>
    <row r="682" spans="1:23" x14ac:dyDescent="0.25">
      <c r="A682" s="9" t="s">
        <v>2354</v>
      </c>
      <c r="B682" s="9" t="s">
        <v>2355</v>
      </c>
      <c r="C682" s="9" t="s">
        <v>2409</v>
      </c>
      <c r="D682" s="9">
        <v>26</v>
      </c>
      <c r="E682" s="9" t="s">
        <v>1627</v>
      </c>
      <c r="F682" s="9" t="s">
        <v>2410</v>
      </c>
      <c r="G682" s="9" t="s">
        <v>2411</v>
      </c>
      <c r="H682" s="10">
        <v>0</v>
      </c>
      <c r="I682" s="10">
        <v>0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0</v>
      </c>
      <c r="P682" s="10">
        <v>0</v>
      </c>
      <c r="Q682" s="10">
        <v>0</v>
      </c>
      <c r="R682" s="10">
        <v>3475000</v>
      </c>
      <c r="S682" s="10">
        <v>11748399</v>
      </c>
      <c r="T682" s="10">
        <v>-8273399</v>
      </c>
      <c r="U682" s="11">
        <v>0.29578498312833945</v>
      </c>
      <c r="V682" s="10">
        <v>3475000</v>
      </c>
      <c r="W682" s="10">
        <v>11748399</v>
      </c>
    </row>
    <row r="683" spans="1:23" x14ac:dyDescent="0.25">
      <c r="A683" s="9" t="s">
        <v>2412</v>
      </c>
      <c r="B683" s="9" t="s">
        <v>2413</v>
      </c>
      <c r="C683" s="9" t="s">
        <v>2414</v>
      </c>
      <c r="D683" s="9">
        <v>32</v>
      </c>
      <c r="E683" s="9" t="s">
        <v>2348</v>
      </c>
      <c r="F683" s="9" t="s">
        <v>2415</v>
      </c>
      <c r="G683" s="9" t="s">
        <v>2416</v>
      </c>
      <c r="H683" s="10">
        <v>225000</v>
      </c>
      <c r="I683" s="10">
        <v>347321</v>
      </c>
      <c r="J683" s="10">
        <v>200000</v>
      </c>
      <c r="K683" s="10">
        <v>254960</v>
      </c>
      <c r="L683" s="10">
        <v>150000</v>
      </c>
      <c r="M683" s="10">
        <v>170620</v>
      </c>
      <c r="N683" s="10">
        <v>170000</v>
      </c>
      <c r="O683" s="10">
        <v>495401</v>
      </c>
      <c r="P683" s="10">
        <v>190000</v>
      </c>
      <c r="Q683" s="10">
        <v>492754</v>
      </c>
      <c r="R683" s="10">
        <v>330000</v>
      </c>
      <c r="S683" s="10">
        <v>400080</v>
      </c>
      <c r="T683" s="10">
        <v>-896136</v>
      </c>
      <c r="U683" s="11">
        <v>0.58534030250757008</v>
      </c>
      <c r="V683" s="10">
        <v>1265000</v>
      </c>
      <c r="W683" s="10">
        <v>2161136</v>
      </c>
    </row>
    <row r="684" spans="1:23" x14ac:dyDescent="0.25">
      <c r="A684" s="9" t="s">
        <v>2412</v>
      </c>
      <c r="B684" s="9" t="s">
        <v>2413</v>
      </c>
      <c r="C684" s="9" t="s">
        <v>407</v>
      </c>
      <c r="D684" s="9">
        <v>31</v>
      </c>
      <c r="E684" s="9" t="s">
        <v>2417</v>
      </c>
      <c r="F684" s="9" t="s">
        <v>2418</v>
      </c>
      <c r="G684" s="9" t="s">
        <v>2419</v>
      </c>
      <c r="H684" s="10">
        <v>6000000</v>
      </c>
      <c r="I684" s="10">
        <v>4290652</v>
      </c>
      <c r="J684" s="10">
        <v>5250000</v>
      </c>
      <c r="K684" s="10">
        <v>2270798</v>
      </c>
      <c r="L684" s="10">
        <v>3250000</v>
      </c>
      <c r="M684" s="10">
        <v>2710112</v>
      </c>
      <c r="N684" s="10">
        <v>3250000</v>
      </c>
      <c r="O684" s="10">
        <v>5584340</v>
      </c>
      <c r="P684" s="10">
        <v>3250000</v>
      </c>
      <c r="Q684" s="10">
        <v>5805318</v>
      </c>
      <c r="R684" s="10">
        <v>4125000</v>
      </c>
      <c r="S684" s="10">
        <v>6272227</v>
      </c>
      <c r="T684" s="10">
        <v>-1808447</v>
      </c>
      <c r="U684" s="11">
        <v>0.93285497396601336</v>
      </c>
      <c r="V684" s="10">
        <v>25125000</v>
      </c>
      <c r="W684" s="10">
        <v>26933447</v>
      </c>
    </row>
    <row r="685" spans="1:23" x14ac:dyDescent="0.25">
      <c r="A685" s="9" t="s">
        <v>2412</v>
      </c>
      <c r="B685" s="9" t="s">
        <v>2413</v>
      </c>
      <c r="C685" s="9" t="s">
        <v>2420</v>
      </c>
      <c r="D685" s="9">
        <v>32</v>
      </c>
      <c r="E685" s="9" t="s">
        <v>1038</v>
      </c>
      <c r="F685" s="9" t="s">
        <v>2421</v>
      </c>
      <c r="G685" s="9" t="s">
        <v>2422</v>
      </c>
      <c r="H685" s="10">
        <v>225000</v>
      </c>
      <c r="I685" s="10">
        <v>1792117</v>
      </c>
      <c r="J685" s="10">
        <v>700000</v>
      </c>
      <c r="K685" s="10">
        <v>934535</v>
      </c>
      <c r="L685" s="10">
        <v>2450000</v>
      </c>
      <c r="M685" s="10">
        <v>809046</v>
      </c>
      <c r="N685" s="10">
        <v>2450000</v>
      </c>
      <c r="O685" s="10">
        <v>487164</v>
      </c>
      <c r="P685" s="10">
        <v>2150000</v>
      </c>
      <c r="Q685" s="10">
        <v>416455</v>
      </c>
      <c r="R685" s="10">
        <v>1950000</v>
      </c>
      <c r="S685" s="10">
        <v>166015</v>
      </c>
      <c r="T685" s="10">
        <v>5319668</v>
      </c>
      <c r="U685" s="11">
        <v>2.1551106413174987</v>
      </c>
      <c r="V685" s="10">
        <v>9925000</v>
      </c>
      <c r="W685" s="10">
        <v>4605332</v>
      </c>
    </row>
    <row r="686" spans="1:23" x14ac:dyDescent="0.25">
      <c r="A686" s="9" t="s">
        <v>2412</v>
      </c>
      <c r="B686" s="9" t="s">
        <v>2413</v>
      </c>
      <c r="C686" s="9" t="s">
        <v>2423</v>
      </c>
      <c r="D686" s="9">
        <v>38</v>
      </c>
      <c r="E686" s="9" t="s">
        <v>714</v>
      </c>
      <c r="F686" s="9" t="s">
        <v>2424</v>
      </c>
      <c r="G686" s="9" t="s">
        <v>2425</v>
      </c>
      <c r="H686" s="10">
        <v>4500000</v>
      </c>
      <c r="I686" s="10">
        <v>3199883</v>
      </c>
      <c r="J686" s="10">
        <v>5500000</v>
      </c>
      <c r="K686" s="10">
        <v>2773880</v>
      </c>
      <c r="L686" s="10">
        <v>5500000</v>
      </c>
      <c r="M686" s="10">
        <v>1536480</v>
      </c>
      <c r="N686" s="10">
        <v>5500000</v>
      </c>
      <c r="O686" s="10">
        <v>2947005</v>
      </c>
      <c r="P686" s="10">
        <v>1000000</v>
      </c>
      <c r="Q686" s="10">
        <v>72893</v>
      </c>
      <c r="R686" s="10">
        <v>0</v>
      </c>
      <c r="S686" s="10">
        <v>0</v>
      </c>
      <c r="T686" s="10">
        <v>11469859</v>
      </c>
      <c r="U686" s="11">
        <v>2.0892407803466257</v>
      </c>
      <c r="V686" s="10">
        <v>22000000</v>
      </c>
      <c r="W686" s="10">
        <v>10530141</v>
      </c>
    </row>
    <row r="687" spans="1:23" x14ac:dyDescent="0.25">
      <c r="A687" s="9" t="s">
        <v>2426</v>
      </c>
      <c r="B687" s="9" t="s">
        <v>2427</v>
      </c>
      <c r="C687" s="9" t="s">
        <v>2428</v>
      </c>
      <c r="D687" s="9">
        <v>32</v>
      </c>
      <c r="E687" s="9" t="s">
        <v>2429</v>
      </c>
      <c r="F687" s="9" t="s">
        <v>2283</v>
      </c>
      <c r="G687" s="9" t="s">
        <v>2430</v>
      </c>
      <c r="H687" s="10">
        <v>225000</v>
      </c>
      <c r="I687" s="10">
        <v>464245</v>
      </c>
      <c r="J687" s="10">
        <v>250000</v>
      </c>
      <c r="K687" s="10">
        <v>135698</v>
      </c>
      <c r="L687" s="10">
        <v>250000</v>
      </c>
      <c r="M687" s="10">
        <v>145149</v>
      </c>
      <c r="N687" s="10">
        <v>250000</v>
      </c>
      <c r="O687" s="10">
        <v>83604</v>
      </c>
      <c r="P687" s="10">
        <v>100000</v>
      </c>
      <c r="Q687" s="10">
        <v>51560</v>
      </c>
      <c r="R687" s="10">
        <v>0</v>
      </c>
      <c r="S687" s="10">
        <v>0</v>
      </c>
      <c r="T687" s="10">
        <v>194744</v>
      </c>
      <c r="U687" s="11">
        <v>1.2212356405409335</v>
      </c>
      <c r="V687" s="10">
        <v>1075000</v>
      </c>
      <c r="W687" s="10">
        <v>880256</v>
      </c>
    </row>
    <row r="688" spans="1:23" x14ac:dyDescent="0.25">
      <c r="A688" s="9" t="s">
        <v>2426</v>
      </c>
      <c r="B688" s="9" t="s">
        <v>2427</v>
      </c>
      <c r="C688" s="9" t="s">
        <v>2431</v>
      </c>
      <c r="D688" s="9">
        <v>27</v>
      </c>
      <c r="E688" s="9" t="s">
        <v>2432</v>
      </c>
      <c r="F688" s="9" t="s">
        <v>2433</v>
      </c>
      <c r="G688" s="9" t="s">
        <v>2434</v>
      </c>
      <c r="H688" s="10">
        <v>0</v>
      </c>
      <c r="I688" s="10">
        <v>0</v>
      </c>
      <c r="J688" s="10">
        <v>0</v>
      </c>
      <c r="K688" s="10">
        <v>0</v>
      </c>
      <c r="L688" s="10">
        <v>2200000</v>
      </c>
      <c r="M688" s="10">
        <v>2806327</v>
      </c>
      <c r="N688" s="10">
        <v>2900000</v>
      </c>
      <c r="O688" s="10">
        <v>3268796</v>
      </c>
      <c r="P688" s="10">
        <v>2900000</v>
      </c>
      <c r="Q688" s="10">
        <v>1314169</v>
      </c>
      <c r="R688" s="10">
        <v>850000</v>
      </c>
      <c r="S688" s="10">
        <v>920907</v>
      </c>
      <c r="T688" s="10">
        <v>539801</v>
      </c>
      <c r="U688" s="11">
        <v>1.0649564468913439</v>
      </c>
      <c r="V688" s="10">
        <v>8850000</v>
      </c>
      <c r="W688" s="10">
        <v>8310199</v>
      </c>
    </row>
    <row r="689" spans="1:23" x14ac:dyDescent="0.25">
      <c r="A689" s="9" t="s">
        <v>2426</v>
      </c>
      <c r="B689" s="9" t="s">
        <v>2427</v>
      </c>
      <c r="C689" s="9" t="s">
        <v>2435</v>
      </c>
      <c r="D689" s="9">
        <v>36</v>
      </c>
      <c r="E689" s="9" t="s">
        <v>266</v>
      </c>
      <c r="F689" s="9" t="s">
        <v>2436</v>
      </c>
      <c r="G689" s="9" t="s">
        <v>2437</v>
      </c>
      <c r="H689" s="10">
        <v>12000000</v>
      </c>
      <c r="I689" s="10">
        <v>8865887</v>
      </c>
      <c r="J689" s="10">
        <v>9800000</v>
      </c>
      <c r="K689" s="10">
        <v>7465457</v>
      </c>
      <c r="L689" s="10">
        <v>7000000</v>
      </c>
      <c r="M689" s="10">
        <v>0</v>
      </c>
      <c r="N689" s="10">
        <v>6900000</v>
      </c>
      <c r="O689" s="10">
        <v>3265433</v>
      </c>
      <c r="P689" s="10">
        <v>6900000</v>
      </c>
      <c r="Q689" s="10">
        <v>2233719</v>
      </c>
      <c r="R689" s="10">
        <v>0</v>
      </c>
      <c r="S689" s="10">
        <v>0</v>
      </c>
      <c r="T689" s="10">
        <v>20769504</v>
      </c>
      <c r="U689" s="11">
        <v>1.9513986306128821</v>
      </c>
      <c r="V689" s="10">
        <v>42600000</v>
      </c>
      <c r="W689" s="10">
        <v>21830496</v>
      </c>
    </row>
    <row r="690" spans="1:23" x14ac:dyDescent="0.25">
      <c r="A690" s="9" t="s">
        <v>2426</v>
      </c>
      <c r="B690" s="9" t="s">
        <v>2427</v>
      </c>
      <c r="C690" s="9" t="s">
        <v>2438</v>
      </c>
      <c r="D690" s="9">
        <v>29</v>
      </c>
      <c r="E690" s="9" t="s">
        <v>2439</v>
      </c>
      <c r="F690" s="9" t="s">
        <v>2440</v>
      </c>
      <c r="G690" s="9" t="s">
        <v>2441</v>
      </c>
      <c r="H690" s="10">
        <v>6250000</v>
      </c>
      <c r="I690" s="10">
        <v>11351592</v>
      </c>
      <c r="J690" s="10">
        <v>6900000</v>
      </c>
      <c r="K690" s="10">
        <v>7499411</v>
      </c>
      <c r="L690" s="10">
        <v>4750000</v>
      </c>
      <c r="M690" s="10">
        <v>8143414</v>
      </c>
      <c r="N690" s="10">
        <v>7750000</v>
      </c>
      <c r="O690" s="10">
        <v>13555285</v>
      </c>
      <c r="P690" s="10">
        <v>12000000</v>
      </c>
      <c r="Q690" s="10">
        <v>10857677</v>
      </c>
      <c r="R690" s="10">
        <v>12000000</v>
      </c>
      <c r="S690" s="10">
        <v>13716377</v>
      </c>
      <c r="T690" s="10">
        <v>-15473756</v>
      </c>
      <c r="U690" s="11">
        <v>0.76239460144159987</v>
      </c>
      <c r="V690" s="10">
        <v>49650000</v>
      </c>
      <c r="W690" s="10">
        <v>65123756</v>
      </c>
    </row>
    <row r="691" spans="1:23" x14ac:dyDescent="0.25">
      <c r="A691" s="9" t="s">
        <v>2426</v>
      </c>
      <c r="B691" s="9" t="s">
        <v>2427</v>
      </c>
      <c r="C691" s="9" t="s">
        <v>2442</v>
      </c>
      <c r="D691" s="9">
        <v>29</v>
      </c>
      <c r="E691" s="9" t="s">
        <v>2443</v>
      </c>
      <c r="F691" s="9" t="s">
        <v>2444</v>
      </c>
      <c r="G691" s="9" t="s">
        <v>2445</v>
      </c>
      <c r="H691" s="10">
        <v>0</v>
      </c>
      <c r="I691" s="10">
        <v>0</v>
      </c>
      <c r="J691" s="10">
        <v>3000000</v>
      </c>
      <c r="K691" s="10">
        <v>4765139</v>
      </c>
      <c r="L691" s="10">
        <v>3500000</v>
      </c>
      <c r="M691" s="10">
        <v>5108988</v>
      </c>
      <c r="N691" s="10">
        <v>4500000</v>
      </c>
      <c r="O691" s="10">
        <v>10015533</v>
      </c>
      <c r="P691" s="10">
        <v>5500000</v>
      </c>
      <c r="Q691" s="10">
        <v>7016743</v>
      </c>
      <c r="R691" s="10">
        <v>6900000</v>
      </c>
      <c r="S691" s="10">
        <v>5969539</v>
      </c>
      <c r="T691" s="10">
        <v>-9475942</v>
      </c>
      <c r="U691" s="11">
        <v>0.71176667728638776</v>
      </c>
      <c r="V691" s="10">
        <v>23400000</v>
      </c>
      <c r="W691" s="10">
        <v>32875942</v>
      </c>
    </row>
    <row r="692" spans="1:23" x14ac:dyDescent="0.25">
      <c r="A692" s="9" t="s">
        <v>2426</v>
      </c>
      <c r="B692" s="9" t="s">
        <v>2446</v>
      </c>
      <c r="C692" s="9" t="s">
        <v>2447</v>
      </c>
      <c r="D692" s="9">
        <v>32</v>
      </c>
      <c r="E692" s="9" t="s">
        <v>1692</v>
      </c>
      <c r="F692" s="9" t="s">
        <v>2448</v>
      </c>
      <c r="G692" s="9" t="s">
        <v>2449</v>
      </c>
      <c r="H692" s="10">
        <v>5500000</v>
      </c>
      <c r="I692" s="10">
        <v>5155128</v>
      </c>
      <c r="J692" s="10">
        <v>6500000</v>
      </c>
      <c r="K692" s="10">
        <v>3753198</v>
      </c>
      <c r="L692" s="10">
        <v>3750000</v>
      </c>
      <c r="M692" s="10">
        <v>3732264</v>
      </c>
      <c r="N692" s="10">
        <v>4000000</v>
      </c>
      <c r="O692" s="10">
        <v>5451022</v>
      </c>
      <c r="P692" s="10">
        <v>5000000</v>
      </c>
      <c r="Q692" s="10">
        <v>3156857</v>
      </c>
      <c r="R692" s="10">
        <v>6000000</v>
      </c>
      <c r="S692" s="10">
        <v>3800556</v>
      </c>
      <c r="T692" s="10">
        <v>5700975</v>
      </c>
      <c r="U692" s="11">
        <v>1.2275926907334718</v>
      </c>
      <c r="V692" s="10">
        <v>30750000</v>
      </c>
      <c r="W692" s="10">
        <v>25049025</v>
      </c>
    </row>
    <row r="693" spans="1:23" x14ac:dyDescent="0.25">
      <c r="A693" s="9" t="s">
        <v>2426</v>
      </c>
      <c r="B693" s="9" t="s">
        <v>2446</v>
      </c>
      <c r="C693" s="9" t="s">
        <v>481</v>
      </c>
      <c r="D693" s="9">
        <v>29</v>
      </c>
      <c r="E693" s="9" t="s">
        <v>2450</v>
      </c>
      <c r="F693" s="9" t="s">
        <v>2451</v>
      </c>
      <c r="G693" s="9" t="s">
        <v>2452</v>
      </c>
      <c r="H693" s="10">
        <v>0</v>
      </c>
      <c r="I693" s="10">
        <v>0</v>
      </c>
      <c r="J693" s="10">
        <v>277439.02439024393</v>
      </c>
      <c r="K693" s="10">
        <v>277865</v>
      </c>
      <c r="L693" s="10">
        <v>750000</v>
      </c>
      <c r="M693" s="10">
        <v>1060049</v>
      </c>
      <c r="N693" s="10">
        <v>750000</v>
      </c>
      <c r="O693" s="10">
        <v>7247856</v>
      </c>
      <c r="P693" s="10">
        <v>4750000</v>
      </c>
      <c r="Q693" s="10">
        <v>2850052</v>
      </c>
      <c r="R693" s="10">
        <v>4750000</v>
      </c>
      <c r="S693" s="10">
        <v>158277</v>
      </c>
      <c r="T693" s="10">
        <v>-316659.97560975701</v>
      </c>
      <c r="U693" s="11">
        <v>0.97268783235249612</v>
      </c>
      <c r="V693" s="10">
        <v>11277439.024390243</v>
      </c>
      <c r="W693" s="10">
        <v>11594099</v>
      </c>
    </row>
    <row r="694" spans="1:23" x14ac:dyDescent="0.25">
      <c r="A694" s="9" t="s">
        <v>2426</v>
      </c>
      <c r="B694" s="9" t="s">
        <v>2427</v>
      </c>
      <c r="C694" s="9" t="s">
        <v>2151</v>
      </c>
      <c r="D694" s="9">
        <v>28</v>
      </c>
      <c r="E694" s="9" t="s">
        <v>992</v>
      </c>
      <c r="F694" s="9" t="s">
        <v>2453</v>
      </c>
      <c r="G694" s="9" t="s">
        <v>2454</v>
      </c>
      <c r="H694" s="10">
        <v>0</v>
      </c>
      <c r="I694" s="10">
        <v>0</v>
      </c>
      <c r="J694" s="10">
        <v>6750000</v>
      </c>
      <c r="K694" s="10">
        <v>8628701</v>
      </c>
      <c r="L694" s="10">
        <v>4750000</v>
      </c>
      <c r="M694" s="10">
        <v>3925696</v>
      </c>
      <c r="N694" s="10">
        <v>7125000</v>
      </c>
      <c r="O694" s="10">
        <v>4220818</v>
      </c>
      <c r="P694" s="10">
        <v>4750000</v>
      </c>
      <c r="Q694" s="10">
        <v>3772170</v>
      </c>
      <c r="R694" s="10">
        <v>8500000</v>
      </c>
      <c r="S694" s="10">
        <v>4202868</v>
      </c>
      <c r="T694" s="10">
        <v>7124747</v>
      </c>
      <c r="U694" s="11">
        <v>1.2878656230301968</v>
      </c>
      <c r="V694" s="10">
        <v>31875000</v>
      </c>
      <c r="W694" s="10">
        <v>24750253</v>
      </c>
    </row>
    <row r="695" spans="1:23" x14ac:dyDescent="0.25">
      <c r="A695" s="9" t="s">
        <v>2426</v>
      </c>
      <c r="B695" s="9" t="s">
        <v>2446</v>
      </c>
      <c r="C695" s="9" t="s">
        <v>2455</v>
      </c>
      <c r="D695" s="9">
        <v>24</v>
      </c>
      <c r="E695" s="9" t="s">
        <v>937</v>
      </c>
      <c r="F695" s="9" t="s">
        <v>1138</v>
      </c>
      <c r="G695" s="9" t="s">
        <v>2456</v>
      </c>
      <c r="H695" s="10">
        <v>0</v>
      </c>
      <c r="I695" s="10">
        <v>0</v>
      </c>
      <c r="J695" s="10">
        <v>0</v>
      </c>
      <c r="K695" s="10">
        <v>0</v>
      </c>
      <c r="L695" s="10">
        <v>0</v>
      </c>
      <c r="M695" s="10">
        <v>0</v>
      </c>
      <c r="N695" s="10">
        <v>6000000</v>
      </c>
      <c r="O695" s="10">
        <v>6954644</v>
      </c>
      <c r="P695" s="10">
        <v>7000000</v>
      </c>
      <c r="Q695" s="10">
        <v>5121525</v>
      </c>
      <c r="R695" s="10">
        <v>9000000</v>
      </c>
      <c r="S695" s="10">
        <v>5706685</v>
      </c>
      <c r="T695" s="10">
        <v>4217146</v>
      </c>
      <c r="U695" s="11">
        <v>1.2371467482103828</v>
      </c>
      <c r="V695" s="10">
        <v>22000000</v>
      </c>
      <c r="W695" s="10">
        <v>17782854</v>
      </c>
    </row>
    <row r="696" spans="1:23" x14ac:dyDescent="0.25">
      <c r="A696" s="9" t="s">
        <v>2457</v>
      </c>
      <c r="B696" s="9" t="s">
        <v>2458</v>
      </c>
      <c r="C696" s="9" t="s">
        <v>2459</v>
      </c>
      <c r="D696" s="9">
        <v>38</v>
      </c>
      <c r="E696" s="9" t="s">
        <v>787</v>
      </c>
      <c r="F696" s="9" t="s">
        <v>2460</v>
      </c>
      <c r="G696" s="9" t="s">
        <v>2461</v>
      </c>
      <c r="H696" s="10">
        <v>4500000</v>
      </c>
      <c r="I696" s="10">
        <v>5533643</v>
      </c>
      <c r="J696" s="10">
        <v>12000000</v>
      </c>
      <c r="K696" s="10">
        <v>5849694</v>
      </c>
      <c r="L696" s="10">
        <v>10000000</v>
      </c>
      <c r="M696" s="10">
        <v>853835</v>
      </c>
      <c r="N696" s="10">
        <v>3500000</v>
      </c>
      <c r="O696" s="10">
        <v>3480499</v>
      </c>
      <c r="P696" s="10">
        <v>750000</v>
      </c>
      <c r="Q696" s="10">
        <v>1548259</v>
      </c>
      <c r="R696" s="10">
        <v>0</v>
      </c>
      <c r="S696" s="10">
        <v>0</v>
      </c>
      <c r="T696" s="10">
        <v>13484070</v>
      </c>
      <c r="U696" s="11">
        <v>1.78096401410176</v>
      </c>
      <c r="V696" s="10">
        <v>30750000</v>
      </c>
      <c r="W696" s="10">
        <v>17265930</v>
      </c>
    </row>
    <row r="697" spans="1:23" x14ac:dyDescent="0.25">
      <c r="A697" s="9" t="s">
        <v>1196</v>
      </c>
      <c r="B697" s="9" t="s">
        <v>2462</v>
      </c>
      <c r="C697" s="9" t="s">
        <v>2463</v>
      </c>
      <c r="D697" s="9">
        <v>27</v>
      </c>
      <c r="E697" s="9" t="s">
        <v>771</v>
      </c>
      <c r="F697" s="9" t="s">
        <v>2464</v>
      </c>
      <c r="G697" s="9" t="s">
        <v>2465</v>
      </c>
      <c r="H697" s="10">
        <v>0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0">
        <v>0</v>
      </c>
      <c r="O697" s="10">
        <v>0</v>
      </c>
      <c r="P697" s="10">
        <v>115000</v>
      </c>
      <c r="Q697" s="10">
        <v>298330</v>
      </c>
      <c r="R697" s="10">
        <v>400000</v>
      </c>
      <c r="S697" s="10">
        <v>272240</v>
      </c>
      <c r="T697" s="10">
        <v>-55570</v>
      </c>
      <c r="U697" s="11">
        <v>0.9026061657640605</v>
      </c>
      <c r="V697" s="10">
        <v>515000</v>
      </c>
      <c r="W697" s="10">
        <v>570570</v>
      </c>
    </row>
    <row r="698" spans="1:23" x14ac:dyDescent="0.25">
      <c r="A698" s="9" t="s">
        <v>1196</v>
      </c>
      <c r="B698" s="9" t="s">
        <v>2462</v>
      </c>
      <c r="C698" s="9" t="s">
        <v>2466</v>
      </c>
      <c r="D698" s="9">
        <v>27</v>
      </c>
      <c r="E698" s="9" t="s">
        <v>2467</v>
      </c>
      <c r="F698" s="9" t="s">
        <v>2468</v>
      </c>
      <c r="G698" s="9" t="s">
        <v>2469</v>
      </c>
      <c r="H698" s="10">
        <v>0</v>
      </c>
      <c r="I698" s="10">
        <v>0</v>
      </c>
      <c r="J698" s="10">
        <v>0</v>
      </c>
      <c r="K698" s="10">
        <v>0</v>
      </c>
      <c r="L698" s="10">
        <v>0</v>
      </c>
      <c r="M698" s="10">
        <v>0</v>
      </c>
      <c r="N698" s="10">
        <v>0</v>
      </c>
      <c r="O698" s="10">
        <v>0</v>
      </c>
      <c r="P698" s="10">
        <v>400000</v>
      </c>
      <c r="Q698" s="10">
        <v>267552</v>
      </c>
      <c r="R698" s="10">
        <v>0</v>
      </c>
      <c r="S698" s="10">
        <v>0</v>
      </c>
      <c r="T698" s="10">
        <v>132448</v>
      </c>
      <c r="U698" s="11">
        <v>1.495036478890085</v>
      </c>
      <c r="V698" s="10">
        <v>400000</v>
      </c>
      <c r="W698" s="10">
        <v>267552</v>
      </c>
    </row>
    <row r="699" spans="1:23" x14ac:dyDescent="0.25">
      <c r="A699" s="9" t="s">
        <v>1196</v>
      </c>
      <c r="B699" s="9" t="s">
        <v>2462</v>
      </c>
      <c r="C699" s="9" t="s">
        <v>2470</v>
      </c>
      <c r="D699" s="9">
        <v>31</v>
      </c>
      <c r="E699" s="9" t="s">
        <v>230</v>
      </c>
      <c r="F699" s="9" t="s">
        <v>2471</v>
      </c>
      <c r="G699" s="9" t="s">
        <v>2472</v>
      </c>
      <c r="H699" s="10">
        <v>0</v>
      </c>
      <c r="I699" s="10">
        <v>0</v>
      </c>
      <c r="J699" s="10">
        <v>150000</v>
      </c>
      <c r="K699" s="10">
        <v>243800</v>
      </c>
      <c r="L699" s="10">
        <v>200000</v>
      </c>
      <c r="M699" s="10">
        <v>76680</v>
      </c>
      <c r="N699" s="10">
        <v>225000</v>
      </c>
      <c r="O699" s="10">
        <v>544963</v>
      </c>
      <c r="P699" s="10">
        <v>0</v>
      </c>
      <c r="Q699" s="10">
        <v>0</v>
      </c>
      <c r="R699" s="10">
        <v>0</v>
      </c>
      <c r="S699" s="10">
        <v>0</v>
      </c>
      <c r="T699" s="10">
        <v>-290443</v>
      </c>
      <c r="U699" s="11">
        <v>0.6643996196167743</v>
      </c>
      <c r="V699" s="10">
        <v>575000</v>
      </c>
      <c r="W699" s="10">
        <v>865443</v>
      </c>
    </row>
    <row r="700" spans="1:23" x14ac:dyDescent="0.25">
      <c r="A700" s="9" t="s">
        <v>1196</v>
      </c>
      <c r="B700" s="9" t="s">
        <v>2462</v>
      </c>
      <c r="C700" s="9" t="s">
        <v>2473</v>
      </c>
      <c r="D700" s="9">
        <v>28</v>
      </c>
      <c r="E700" s="9" t="s">
        <v>2474</v>
      </c>
      <c r="F700" s="9" t="s">
        <v>2475</v>
      </c>
      <c r="G700" s="9" t="s">
        <v>2476</v>
      </c>
      <c r="H700" s="10">
        <v>0</v>
      </c>
      <c r="I700" s="10">
        <v>0</v>
      </c>
      <c r="J700" s="10">
        <v>0</v>
      </c>
      <c r="K700" s="10">
        <v>0</v>
      </c>
      <c r="L700" s="10">
        <v>2000000</v>
      </c>
      <c r="M700" s="10">
        <v>5472544</v>
      </c>
      <c r="N700" s="10">
        <v>3000000</v>
      </c>
      <c r="O700" s="10">
        <v>10114208</v>
      </c>
      <c r="P700" s="10">
        <v>4450000</v>
      </c>
      <c r="Q700" s="10">
        <v>14917502</v>
      </c>
      <c r="R700" s="10">
        <v>11500000</v>
      </c>
      <c r="S700" s="10">
        <v>10255995</v>
      </c>
      <c r="T700" s="10">
        <v>-19810249</v>
      </c>
      <c r="U700" s="11">
        <v>0.51398115845661296</v>
      </c>
      <c r="V700" s="10">
        <v>20950000</v>
      </c>
      <c r="W700" s="10">
        <v>40760249</v>
      </c>
    </row>
    <row r="701" spans="1:23" x14ac:dyDescent="0.25">
      <c r="A701" s="9" t="s">
        <v>1196</v>
      </c>
      <c r="B701" s="9" t="s">
        <v>2462</v>
      </c>
      <c r="C701" s="9" t="s">
        <v>2477</v>
      </c>
      <c r="D701" s="9">
        <v>29</v>
      </c>
      <c r="E701" s="9" t="s">
        <v>2478</v>
      </c>
      <c r="F701" s="9" t="s">
        <v>2479</v>
      </c>
      <c r="G701" s="9" t="s">
        <v>2480</v>
      </c>
      <c r="H701" s="10">
        <v>0</v>
      </c>
      <c r="I701" s="10">
        <v>0</v>
      </c>
      <c r="J701" s="10">
        <v>0</v>
      </c>
      <c r="K701" s="10">
        <v>0</v>
      </c>
      <c r="L701" s="10">
        <v>90000</v>
      </c>
      <c r="M701" s="10">
        <v>30320</v>
      </c>
      <c r="N701" s="10">
        <v>0</v>
      </c>
      <c r="O701" s="10">
        <v>0</v>
      </c>
      <c r="P701" s="10">
        <v>0</v>
      </c>
      <c r="Q701" s="10">
        <v>0</v>
      </c>
      <c r="R701" s="10">
        <v>0</v>
      </c>
      <c r="S701" s="10">
        <v>0</v>
      </c>
      <c r="T701" s="10">
        <v>59680</v>
      </c>
      <c r="U701" s="11">
        <v>2.9683377308707124</v>
      </c>
      <c r="V701" s="10">
        <v>90000</v>
      </c>
      <c r="W701" s="10">
        <v>30320</v>
      </c>
    </row>
    <row r="702" spans="1:23" x14ac:dyDescent="0.25">
      <c r="A702" s="9" t="s">
        <v>1196</v>
      </c>
      <c r="B702" s="9" t="s">
        <v>2462</v>
      </c>
      <c r="C702" s="9" t="s">
        <v>1331</v>
      </c>
      <c r="D702" s="9">
        <v>26</v>
      </c>
      <c r="E702" s="9" t="s">
        <v>1774</v>
      </c>
      <c r="F702" s="9" t="s">
        <v>2481</v>
      </c>
      <c r="G702" s="9" t="s">
        <v>2482</v>
      </c>
      <c r="H702" s="10">
        <v>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750000</v>
      </c>
      <c r="O702" s="10">
        <v>66551</v>
      </c>
      <c r="P702" s="10">
        <v>175000</v>
      </c>
      <c r="Q702" s="10">
        <v>69920</v>
      </c>
      <c r="R702" s="10">
        <v>0</v>
      </c>
      <c r="S702" s="10">
        <v>0</v>
      </c>
      <c r="T702" s="10">
        <v>788529</v>
      </c>
      <c r="U702" s="11">
        <v>6.7779967905269247</v>
      </c>
      <c r="V702" s="10">
        <v>925000</v>
      </c>
      <c r="W702" s="10">
        <v>136471</v>
      </c>
    </row>
    <row r="703" spans="1:23" x14ac:dyDescent="0.25">
      <c r="A703" s="9" t="s">
        <v>1196</v>
      </c>
      <c r="B703" s="9" t="s">
        <v>2462</v>
      </c>
      <c r="C703" s="9" t="s">
        <v>2483</v>
      </c>
      <c r="D703" s="9">
        <v>28</v>
      </c>
      <c r="E703" s="9" t="s">
        <v>2484</v>
      </c>
      <c r="F703" s="9" t="s">
        <v>2485</v>
      </c>
      <c r="G703" s="9" t="s">
        <v>2486</v>
      </c>
      <c r="H703" s="10">
        <v>0</v>
      </c>
      <c r="I703" s="10">
        <v>0</v>
      </c>
      <c r="J703" s="10">
        <v>4400000</v>
      </c>
      <c r="K703" s="10">
        <v>3258971</v>
      </c>
      <c r="L703" s="10">
        <v>2860000</v>
      </c>
      <c r="M703" s="10">
        <v>4432140</v>
      </c>
      <c r="N703" s="10">
        <v>2340000</v>
      </c>
      <c r="O703" s="10">
        <v>3953937</v>
      </c>
      <c r="P703" s="10">
        <v>3200000</v>
      </c>
      <c r="Q703" s="10">
        <v>3638502</v>
      </c>
      <c r="R703" s="10">
        <v>3200000</v>
      </c>
      <c r="S703" s="10">
        <v>1528959</v>
      </c>
      <c r="T703" s="10">
        <v>-812509</v>
      </c>
      <c r="U703" s="11">
        <v>0.95167235300810837</v>
      </c>
      <c r="V703" s="10">
        <v>16000000</v>
      </c>
      <c r="W703" s="10">
        <v>16812509</v>
      </c>
    </row>
    <row r="704" spans="1:23" x14ac:dyDescent="0.25">
      <c r="A704" s="9" t="s">
        <v>1196</v>
      </c>
      <c r="B704" s="9" t="s">
        <v>2462</v>
      </c>
      <c r="C704" s="9" t="s">
        <v>2487</v>
      </c>
      <c r="D704" s="9">
        <v>27</v>
      </c>
      <c r="E704" s="9" t="s">
        <v>757</v>
      </c>
      <c r="F704" s="9" t="s">
        <v>2488</v>
      </c>
      <c r="G704" s="9" t="s">
        <v>2489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105000</v>
      </c>
      <c r="Q704" s="10">
        <v>379791</v>
      </c>
      <c r="R704" s="10">
        <v>225000</v>
      </c>
      <c r="S704" s="10">
        <v>584819</v>
      </c>
      <c r="T704" s="10">
        <v>-634610</v>
      </c>
      <c r="U704" s="11">
        <v>0.34210717284705738</v>
      </c>
      <c r="V704" s="10">
        <v>330000</v>
      </c>
      <c r="W704" s="10">
        <v>964610</v>
      </c>
    </row>
    <row r="705" spans="1:23" x14ac:dyDescent="0.25">
      <c r="A705" s="9" t="s">
        <v>1196</v>
      </c>
      <c r="B705" s="9" t="s">
        <v>2462</v>
      </c>
      <c r="C705" s="9" t="s">
        <v>2490</v>
      </c>
      <c r="D705" s="9">
        <v>32</v>
      </c>
      <c r="E705" s="9" t="s">
        <v>913</v>
      </c>
      <c r="F705" s="9" t="s">
        <v>2491</v>
      </c>
      <c r="G705" s="9" t="s">
        <v>2492</v>
      </c>
      <c r="H705" s="10">
        <v>800000</v>
      </c>
      <c r="I705" s="10">
        <v>1529202</v>
      </c>
      <c r="J705" s="10">
        <v>300000</v>
      </c>
      <c r="K705" s="10">
        <v>241680</v>
      </c>
      <c r="L705" s="10">
        <v>350000</v>
      </c>
      <c r="M705" s="10">
        <v>1065362</v>
      </c>
      <c r="N705" s="10">
        <v>350000</v>
      </c>
      <c r="O705" s="10">
        <v>266992</v>
      </c>
      <c r="P705" s="10">
        <v>375000</v>
      </c>
      <c r="Q705" s="10">
        <v>484900</v>
      </c>
      <c r="R705" s="10">
        <v>0</v>
      </c>
      <c r="S705" s="10">
        <v>0</v>
      </c>
      <c r="T705" s="10">
        <v>-1413136</v>
      </c>
      <c r="U705" s="11">
        <v>0.60616431484202382</v>
      </c>
      <c r="V705" s="10">
        <v>2175000</v>
      </c>
      <c r="W705" s="10">
        <v>3588136</v>
      </c>
    </row>
    <row r="706" spans="1:23" x14ac:dyDescent="0.25">
      <c r="A706" s="9" t="s">
        <v>1196</v>
      </c>
      <c r="B706" s="9" t="s">
        <v>2462</v>
      </c>
      <c r="C706" s="9" t="s">
        <v>2493</v>
      </c>
      <c r="D706" s="9">
        <v>29</v>
      </c>
      <c r="E706" s="9" t="s">
        <v>2494</v>
      </c>
      <c r="F706" s="9" t="s">
        <v>2495</v>
      </c>
      <c r="G706" s="9" t="s">
        <v>2496</v>
      </c>
      <c r="H706" s="10">
        <v>0</v>
      </c>
      <c r="I706" s="10">
        <v>0</v>
      </c>
      <c r="J706" s="10">
        <v>0</v>
      </c>
      <c r="K706" s="10">
        <v>0</v>
      </c>
      <c r="L706" s="10">
        <v>70000</v>
      </c>
      <c r="M706" s="10">
        <v>100400</v>
      </c>
      <c r="N706" s="10">
        <v>70000</v>
      </c>
      <c r="O706" s="10">
        <v>41760</v>
      </c>
      <c r="P706" s="10">
        <v>0</v>
      </c>
      <c r="Q706" s="10">
        <v>0</v>
      </c>
      <c r="R706" s="10">
        <v>0</v>
      </c>
      <c r="S706" s="10">
        <v>0</v>
      </c>
      <c r="T706" s="10">
        <v>-2160</v>
      </c>
      <c r="U706" s="11">
        <v>0.98480585256049524</v>
      </c>
      <c r="V706" s="10">
        <v>140000</v>
      </c>
      <c r="W706" s="10">
        <v>142160</v>
      </c>
    </row>
    <row r="707" spans="1:23" x14ac:dyDescent="0.25">
      <c r="A707" s="9" t="s">
        <v>1196</v>
      </c>
      <c r="B707" s="9" t="s">
        <v>2462</v>
      </c>
      <c r="C707" s="9" t="s">
        <v>2497</v>
      </c>
      <c r="D707" s="9">
        <v>26</v>
      </c>
      <c r="E707" s="9" t="s">
        <v>594</v>
      </c>
      <c r="F707" s="9" t="s">
        <v>2498</v>
      </c>
      <c r="G707" s="9" t="s">
        <v>2499</v>
      </c>
      <c r="H707" s="10">
        <v>0</v>
      </c>
      <c r="I707" s="10">
        <v>0</v>
      </c>
      <c r="J707" s="10">
        <v>0</v>
      </c>
      <c r="K707" s="10">
        <v>0</v>
      </c>
      <c r="L707" s="10">
        <v>0</v>
      </c>
      <c r="M707" s="10">
        <v>0</v>
      </c>
      <c r="N707" s="10">
        <v>112682.92682926828</v>
      </c>
      <c r="O707" s="10">
        <v>350230</v>
      </c>
      <c r="P707" s="10">
        <v>226829.26829268291</v>
      </c>
      <c r="Q707" s="10">
        <v>269709</v>
      </c>
      <c r="R707" s="10">
        <v>465853.65853658534</v>
      </c>
      <c r="S707" s="10">
        <v>232079</v>
      </c>
      <c r="T707" s="10">
        <v>-46652.146341463551</v>
      </c>
      <c r="U707" s="11">
        <v>0.94524511648643161</v>
      </c>
      <c r="V707" s="10">
        <v>805365.85365853645</v>
      </c>
      <c r="W707" s="10">
        <v>852018</v>
      </c>
    </row>
    <row r="708" spans="1:23" x14ac:dyDescent="0.25">
      <c r="A708" s="9" t="s">
        <v>1196</v>
      </c>
      <c r="B708" s="9" t="s">
        <v>2462</v>
      </c>
      <c r="C708" s="9" t="s">
        <v>2500</v>
      </c>
      <c r="D708" s="9">
        <v>30</v>
      </c>
      <c r="E708" s="9" t="s">
        <v>2501</v>
      </c>
      <c r="F708" s="9" t="s">
        <v>2502</v>
      </c>
      <c r="G708" s="9" t="s">
        <v>2503</v>
      </c>
      <c r="H708" s="10">
        <v>1100000</v>
      </c>
      <c r="I708" s="10">
        <v>379502</v>
      </c>
      <c r="J708" s="10">
        <v>1150000</v>
      </c>
      <c r="K708" s="10">
        <v>9012125</v>
      </c>
      <c r="L708" s="10">
        <v>2200000</v>
      </c>
      <c r="M708" s="10">
        <v>370763</v>
      </c>
      <c r="N708" s="10">
        <v>3400000</v>
      </c>
      <c r="O708" s="10">
        <v>-802763</v>
      </c>
      <c r="P708" s="10">
        <v>1300000</v>
      </c>
      <c r="Q708" s="10">
        <v>5725705</v>
      </c>
      <c r="R708" s="10">
        <v>4000000</v>
      </c>
      <c r="S708" s="10">
        <v>613989</v>
      </c>
      <c r="T708" s="10">
        <v>-2149321</v>
      </c>
      <c r="U708" s="11">
        <v>0.85951526868414618</v>
      </c>
      <c r="V708" s="10">
        <v>13150000</v>
      </c>
      <c r="W708" s="10">
        <v>15299321</v>
      </c>
    </row>
    <row r="709" spans="1:23" x14ac:dyDescent="0.25">
      <c r="A709" s="9" t="s">
        <v>1196</v>
      </c>
      <c r="B709" s="9" t="s">
        <v>2462</v>
      </c>
      <c r="C709" s="9" t="s">
        <v>2504</v>
      </c>
      <c r="D709" s="9">
        <v>24</v>
      </c>
      <c r="E709" s="9" t="s">
        <v>2505</v>
      </c>
      <c r="F709" s="9" t="s">
        <v>2506</v>
      </c>
      <c r="G709" s="9" t="s">
        <v>2507</v>
      </c>
      <c r="H709" s="10">
        <v>0</v>
      </c>
      <c r="I709" s="10">
        <v>0</v>
      </c>
      <c r="J709" s="10">
        <v>0</v>
      </c>
      <c r="K709" s="10">
        <v>0</v>
      </c>
      <c r="L709" s="10">
        <v>0</v>
      </c>
      <c r="M709" s="10">
        <v>0</v>
      </c>
      <c r="N709" s="10">
        <v>6100035</v>
      </c>
      <c r="O709" s="10">
        <v>3000100</v>
      </c>
      <c r="P709" s="10">
        <v>4000000</v>
      </c>
      <c r="Q709" s="10">
        <v>4939370</v>
      </c>
      <c r="R709" s="10">
        <v>4500000</v>
      </c>
      <c r="S709" s="10">
        <v>2460060</v>
      </c>
      <c r="T709" s="10">
        <v>4200505</v>
      </c>
      <c r="U709" s="11">
        <v>1.4039129652974702</v>
      </c>
      <c r="V709" s="10">
        <v>14600035</v>
      </c>
      <c r="W709" s="10">
        <v>10399530</v>
      </c>
    </row>
    <row r="710" spans="1:23" x14ac:dyDescent="0.25">
      <c r="A710" s="9" t="s">
        <v>1196</v>
      </c>
      <c r="B710" s="9" t="s">
        <v>2462</v>
      </c>
      <c r="C710" s="9" t="s">
        <v>799</v>
      </c>
      <c r="D710" s="9">
        <v>31</v>
      </c>
      <c r="E710" s="9" t="s">
        <v>2508</v>
      </c>
      <c r="F710" s="9" t="s">
        <v>2509</v>
      </c>
      <c r="G710" s="9" t="s">
        <v>2510</v>
      </c>
      <c r="H710" s="10">
        <v>0</v>
      </c>
      <c r="I710" s="10">
        <v>0</v>
      </c>
      <c r="J710" s="10">
        <v>0</v>
      </c>
      <c r="K710" s="10">
        <v>0</v>
      </c>
      <c r="L710" s="10">
        <v>0</v>
      </c>
      <c r="M710" s="10">
        <v>0</v>
      </c>
      <c r="N710" s="10">
        <v>750000</v>
      </c>
      <c r="O710" s="10">
        <v>77079</v>
      </c>
      <c r="P710" s="10">
        <v>0</v>
      </c>
      <c r="Q710" s="10">
        <v>0</v>
      </c>
      <c r="R710" s="10">
        <v>0</v>
      </c>
      <c r="S710" s="10">
        <v>0</v>
      </c>
      <c r="T710" s="10">
        <v>672921</v>
      </c>
      <c r="U710" s="11">
        <v>9.7302767290701748</v>
      </c>
      <c r="V710" s="10">
        <v>750000</v>
      </c>
      <c r="W710" s="10">
        <v>77079</v>
      </c>
    </row>
    <row r="711" spans="1:23" x14ac:dyDescent="0.25">
      <c r="A711" s="9" t="s">
        <v>1196</v>
      </c>
      <c r="B711" s="9" t="s">
        <v>2462</v>
      </c>
      <c r="C711" s="9" t="s">
        <v>2511</v>
      </c>
      <c r="D711" s="9">
        <v>30</v>
      </c>
      <c r="E711" s="9" t="s">
        <v>2512</v>
      </c>
      <c r="F711" s="9" t="s">
        <v>2513</v>
      </c>
      <c r="G711" s="9" t="s">
        <v>2514</v>
      </c>
      <c r="H711" s="10">
        <v>2200000</v>
      </c>
      <c r="I711" s="10">
        <v>7991100</v>
      </c>
      <c r="J711" s="10">
        <v>7000000</v>
      </c>
      <c r="K711" s="10">
        <v>6025279</v>
      </c>
      <c r="L711" s="10">
        <v>4800000</v>
      </c>
      <c r="M711" s="10">
        <v>3897891</v>
      </c>
      <c r="N711" s="10">
        <v>7000000</v>
      </c>
      <c r="O711" s="10">
        <v>4940922</v>
      </c>
      <c r="P711" s="10">
        <v>6000000</v>
      </c>
      <c r="Q711" s="10">
        <v>6298313</v>
      </c>
      <c r="R711" s="10">
        <v>5000000</v>
      </c>
      <c r="S711" s="10">
        <v>6500127</v>
      </c>
      <c r="T711" s="10">
        <v>-3653632</v>
      </c>
      <c r="U711" s="11">
        <v>0.89752426905623528</v>
      </c>
      <c r="V711" s="10">
        <v>32000000</v>
      </c>
      <c r="W711" s="10">
        <v>35653632</v>
      </c>
    </row>
    <row r="712" spans="1:23" x14ac:dyDescent="0.25">
      <c r="A712" s="9" t="s">
        <v>1196</v>
      </c>
      <c r="B712" s="9" t="s">
        <v>2462</v>
      </c>
      <c r="C712" s="9" t="s">
        <v>2515</v>
      </c>
      <c r="D712" s="9">
        <v>25</v>
      </c>
      <c r="E712" s="9" t="s">
        <v>2516</v>
      </c>
      <c r="F712" s="9" t="s">
        <v>2517</v>
      </c>
      <c r="G712" s="9" t="s">
        <v>2518</v>
      </c>
      <c r="H712" s="10">
        <v>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0</v>
      </c>
      <c r="P712" s="10">
        <v>613414.63414634147</v>
      </c>
      <c r="Q712" s="10">
        <v>924334</v>
      </c>
      <c r="R712" s="10">
        <v>925000</v>
      </c>
      <c r="S712" s="10">
        <v>6248798</v>
      </c>
      <c r="T712" s="10">
        <v>-5634717.3658536579</v>
      </c>
      <c r="U712" s="11">
        <v>0.21446902610273191</v>
      </c>
      <c r="V712" s="10">
        <v>1538414.6341463416</v>
      </c>
      <c r="W712" s="10">
        <v>7173132</v>
      </c>
    </row>
    <row r="713" spans="1:23" x14ac:dyDescent="0.25">
      <c r="A713" s="9" t="s">
        <v>1196</v>
      </c>
      <c r="B713" s="9" t="s">
        <v>2462</v>
      </c>
      <c r="C713" s="9" t="s">
        <v>199</v>
      </c>
      <c r="D713" s="9">
        <v>28</v>
      </c>
      <c r="E713" s="9" t="s">
        <v>2519</v>
      </c>
      <c r="F713" s="9" t="s">
        <v>2520</v>
      </c>
      <c r="G713" s="9" t="s">
        <v>2521</v>
      </c>
      <c r="H713" s="10">
        <v>0</v>
      </c>
      <c r="I713" s="10">
        <v>0</v>
      </c>
      <c r="J713" s="10">
        <v>0</v>
      </c>
      <c r="K713" s="10">
        <v>0</v>
      </c>
      <c r="L713" s="10">
        <v>787500</v>
      </c>
      <c r="M713" s="10">
        <v>667631</v>
      </c>
      <c r="N713" s="10">
        <v>787500</v>
      </c>
      <c r="O713" s="10">
        <v>1364215</v>
      </c>
      <c r="P713" s="10">
        <v>1900000</v>
      </c>
      <c r="Q713" s="10">
        <v>1289330</v>
      </c>
      <c r="R713" s="10">
        <v>3000000</v>
      </c>
      <c r="S713" s="10">
        <v>2885190</v>
      </c>
      <c r="T713" s="10">
        <v>268634</v>
      </c>
      <c r="U713" s="11">
        <v>1.0432836220100459</v>
      </c>
      <c r="V713" s="10">
        <v>6475000</v>
      </c>
      <c r="W713" s="10">
        <v>6206366</v>
      </c>
    </row>
    <row r="714" spans="1:23" x14ac:dyDescent="0.25">
      <c r="A714" s="9" t="s">
        <v>1196</v>
      </c>
      <c r="B714" s="9" t="s">
        <v>2462</v>
      </c>
      <c r="C714" s="9" t="s">
        <v>2522</v>
      </c>
      <c r="D714" s="9">
        <v>26</v>
      </c>
      <c r="E714" s="9" t="s">
        <v>1686</v>
      </c>
      <c r="F714" s="9" t="s">
        <v>2523</v>
      </c>
      <c r="G714" s="9" t="s">
        <v>2524</v>
      </c>
      <c r="H714" s="10">
        <v>0</v>
      </c>
      <c r="I714" s="10">
        <v>0</v>
      </c>
      <c r="J714" s="10">
        <v>0</v>
      </c>
      <c r="K714" s="10">
        <v>0</v>
      </c>
      <c r="L714" s="10">
        <v>900000</v>
      </c>
      <c r="M714" s="10">
        <v>3645334</v>
      </c>
      <c r="N714" s="10">
        <v>1450000</v>
      </c>
      <c r="O714" s="10">
        <v>5670111</v>
      </c>
      <c r="P714" s="10">
        <v>3000000</v>
      </c>
      <c r="Q714" s="10">
        <v>408677</v>
      </c>
      <c r="R714" s="10">
        <v>775000</v>
      </c>
      <c r="S714" s="10">
        <v>660826</v>
      </c>
      <c r="T714" s="10">
        <v>-4259948</v>
      </c>
      <c r="U714" s="11">
        <v>0.58979592386981616</v>
      </c>
      <c r="V714" s="10">
        <v>6125000</v>
      </c>
      <c r="W714" s="10">
        <v>10384948</v>
      </c>
    </row>
    <row r="715" spans="1:23" x14ac:dyDescent="0.25">
      <c r="A715" s="9" t="s">
        <v>1196</v>
      </c>
      <c r="B715" s="9" t="s">
        <v>2462</v>
      </c>
      <c r="C715" s="9" t="s">
        <v>1907</v>
      </c>
      <c r="D715" s="9">
        <v>25</v>
      </c>
      <c r="E715" s="9" t="s">
        <v>2525</v>
      </c>
      <c r="F715" s="9" t="s">
        <v>2526</v>
      </c>
      <c r="G715" s="9" t="s">
        <v>2527</v>
      </c>
      <c r="H715" s="10">
        <v>0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0</v>
      </c>
      <c r="P715" s="10">
        <v>0</v>
      </c>
      <c r="Q715" s="10">
        <v>0</v>
      </c>
      <c r="R715" s="10">
        <v>632317.07317073166</v>
      </c>
      <c r="S715" s="10">
        <v>2562881</v>
      </c>
      <c r="T715" s="10">
        <v>-1930563.9268292682</v>
      </c>
      <c r="U715" s="11">
        <v>0.24672119898299283</v>
      </c>
      <c r="V715" s="10">
        <v>632317.07317073166</v>
      </c>
      <c r="W715" s="10">
        <v>2562881</v>
      </c>
    </row>
    <row r="716" spans="1:23" x14ac:dyDescent="0.25">
      <c r="A716" s="9" t="s">
        <v>1196</v>
      </c>
      <c r="B716" s="9" t="s">
        <v>2462</v>
      </c>
      <c r="C716" s="9" t="s">
        <v>2528</v>
      </c>
      <c r="D716" s="9">
        <v>25</v>
      </c>
      <c r="E716" s="9" t="s">
        <v>222</v>
      </c>
      <c r="F716" s="9" t="s">
        <v>2529</v>
      </c>
      <c r="G716" s="9" t="s">
        <v>2530</v>
      </c>
      <c r="H716" s="10">
        <v>0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0</v>
      </c>
      <c r="P716" s="10">
        <v>277439.02439024393</v>
      </c>
      <c r="Q716" s="10">
        <v>163894</v>
      </c>
      <c r="R716" s="10">
        <v>775000</v>
      </c>
      <c r="S716" s="10">
        <v>703833</v>
      </c>
      <c r="T716" s="10">
        <v>184712.02439024393</v>
      </c>
      <c r="U716" s="11">
        <v>1.2128688220952488</v>
      </c>
      <c r="V716" s="10">
        <v>1052439.0243902439</v>
      </c>
      <c r="W716" s="10">
        <v>867727</v>
      </c>
    </row>
    <row r="717" spans="1:23" x14ac:dyDescent="0.25">
      <c r="A717" s="9" t="s">
        <v>1196</v>
      </c>
      <c r="B717" s="9" t="s">
        <v>2462</v>
      </c>
      <c r="C717" s="9" t="s">
        <v>1345</v>
      </c>
      <c r="D717" s="9">
        <v>28</v>
      </c>
      <c r="E717" s="9" t="s">
        <v>1338</v>
      </c>
      <c r="F717" s="9" t="s">
        <v>2531</v>
      </c>
      <c r="G717" s="9" t="s">
        <v>2532</v>
      </c>
      <c r="H717" s="10">
        <v>0</v>
      </c>
      <c r="I717" s="10">
        <v>0</v>
      </c>
      <c r="J717" s="10">
        <v>0</v>
      </c>
      <c r="K717" s="10">
        <v>0</v>
      </c>
      <c r="L717" s="10">
        <v>271951.21951219509</v>
      </c>
      <c r="M717" s="10">
        <v>83600</v>
      </c>
      <c r="N717" s="10">
        <v>274390.24390243902</v>
      </c>
      <c r="O717" s="10">
        <v>506539</v>
      </c>
      <c r="P717" s="10">
        <v>417073.1707317073</v>
      </c>
      <c r="Q717" s="10">
        <v>568747</v>
      </c>
      <c r="R717" s="10">
        <v>489634.14634146338</v>
      </c>
      <c r="S717" s="10">
        <v>388251</v>
      </c>
      <c r="T717" s="10">
        <v>-94088.219512195326</v>
      </c>
      <c r="U717" s="11">
        <v>0.93918559279999425</v>
      </c>
      <c r="V717" s="10">
        <v>1453048.7804878047</v>
      </c>
      <c r="W717" s="10">
        <v>1547137</v>
      </c>
    </row>
    <row r="718" spans="1:23" x14ac:dyDescent="0.25">
      <c r="A718" s="9" t="s">
        <v>1196</v>
      </c>
      <c r="B718" s="9" t="s">
        <v>2462</v>
      </c>
      <c r="C718" s="9" t="s">
        <v>2074</v>
      </c>
      <c r="D718" s="9">
        <v>29</v>
      </c>
      <c r="E718" s="9" t="s">
        <v>2533</v>
      </c>
      <c r="F718" s="9" t="s">
        <v>2534</v>
      </c>
      <c r="G718" s="9" t="s">
        <v>2535</v>
      </c>
      <c r="H718" s="10">
        <v>0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114146.34146341463</v>
      </c>
      <c r="O718" s="10">
        <v>1356420</v>
      </c>
      <c r="P718" s="10">
        <v>750000</v>
      </c>
      <c r="Q718" s="10">
        <v>1227301</v>
      </c>
      <c r="R718" s="10">
        <v>850000</v>
      </c>
      <c r="S718" s="10">
        <v>613462</v>
      </c>
      <c r="T718" s="10">
        <v>-1483036.6585365855</v>
      </c>
      <c r="U718" s="11">
        <v>0.53614270483216464</v>
      </c>
      <c r="V718" s="10">
        <v>1714146.3414634145</v>
      </c>
      <c r="W718" s="10">
        <v>3197183</v>
      </c>
    </row>
    <row r="719" spans="1:23" x14ac:dyDescent="0.25">
      <c r="A719" s="9" t="s">
        <v>1196</v>
      </c>
      <c r="B719" s="9" t="s">
        <v>2462</v>
      </c>
      <c r="C719" s="9" t="s">
        <v>2536</v>
      </c>
      <c r="D719" s="9">
        <v>30</v>
      </c>
      <c r="E719" s="9" t="s">
        <v>2222</v>
      </c>
      <c r="F719" s="9" t="s">
        <v>2537</v>
      </c>
      <c r="G719" s="9" t="s">
        <v>2538</v>
      </c>
      <c r="H719" s="10">
        <v>0</v>
      </c>
      <c r="I719" s="10">
        <v>0</v>
      </c>
      <c r="J719" s="10">
        <v>200000</v>
      </c>
      <c r="K719" s="10">
        <v>856296</v>
      </c>
      <c r="L719" s="10">
        <v>350000</v>
      </c>
      <c r="M719" s="10">
        <v>142875</v>
      </c>
      <c r="N719" s="10">
        <v>0</v>
      </c>
      <c r="O719" s="10">
        <v>0</v>
      </c>
      <c r="P719" s="10">
        <v>0</v>
      </c>
      <c r="Q719" s="10">
        <v>0</v>
      </c>
      <c r="R719" s="10">
        <v>0</v>
      </c>
      <c r="S719" s="10">
        <v>0</v>
      </c>
      <c r="T719" s="10">
        <v>-449171</v>
      </c>
      <c r="U719" s="11">
        <v>0.55045632829615754</v>
      </c>
      <c r="V719" s="10">
        <v>550000</v>
      </c>
      <c r="W719" s="10">
        <v>999171</v>
      </c>
    </row>
    <row r="720" spans="1:23" x14ac:dyDescent="0.25">
      <c r="A720" s="9" t="s">
        <v>1196</v>
      </c>
      <c r="B720" s="9" t="s">
        <v>2462</v>
      </c>
      <c r="C720" s="9" t="s">
        <v>1804</v>
      </c>
      <c r="D720" s="9">
        <v>30</v>
      </c>
      <c r="E720" s="9" t="s">
        <v>2539</v>
      </c>
      <c r="F720" s="9" t="s">
        <v>2540</v>
      </c>
      <c r="G720" s="9" t="s">
        <v>2541</v>
      </c>
      <c r="H720" s="10">
        <v>2860000</v>
      </c>
      <c r="I720" s="10">
        <v>10929165</v>
      </c>
      <c r="J720" s="10">
        <v>6250000</v>
      </c>
      <c r="K720" s="10">
        <v>8396290</v>
      </c>
      <c r="L720" s="10">
        <v>4250000</v>
      </c>
      <c r="M720" s="10">
        <v>2670085</v>
      </c>
      <c r="N720" s="10">
        <v>5875000</v>
      </c>
      <c r="O720" s="10">
        <v>9580523</v>
      </c>
      <c r="P720" s="10">
        <v>4750000</v>
      </c>
      <c r="Q720" s="10">
        <v>4657708</v>
      </c>
      <c r="R720" s="10">
        <v>5875000</v>
      </c>
      <c r="S720" s="10">
        <v>7316805</v>
      </c>
      <c r="T720" s="10">
        <v>-13690576</v>
      </c>
      <c r="U720" s="11">
        <v>0.68563961128780482</v>
      </c>
      <c r="V720" s="10">
        <v>29860000</v>
      </c>
      <c r="W720" s="10">
        <v>43550576</v>
      </c>
    </row>
    <row r="721" spans="1:23" x14ac:dyDescent="0.25">
      <c r="A721" s="9" t="s">
        <v>2542</v>
      </c>
      <c r="B721" s="9" t="s">
        <v>2543</v>
      </c>
      <c r="C721" s="9" t="s">
        <v>2544</v>
      </c>
      <c r="D721" s="9">
        <v>35</v>
      </c>
      <c r="E721" s="9" t="s">
        <v>853</v>
      </c>
      <c r="F721" s="9" t="s">
        <v>2545</v>
      </c>
      <c r="G721" s="9" t="s">
        <v>2546</v>
      </c>
      <c r="H721" s="10">
        <v>2200000</v>
      </c>
      <c r="I721" s="10">
        <v>490286</v>
      </c>
      <c r="J721" s="10">
        <v>1600000</v>
      </c>
      <c r="K721" s="10">
        <v>2512356</v>
      </c>
      <c r="L721" s="10">
        <v>800000</v>
      </c>
      <c r="M721" s="10">
        <v>-148161</v>
      </c>
      <c r="N721" s="10">
        <v>350000</v>
      </c>
      <c r="O721" s="10">
        <v>463328</v>
      </c>
      <c r="P721" s="10">
        <v>350000</v>
      </c>
      <c r="Q721" s="10">
        <v>272081</v>
      </c>
      <c r="R721" s="10">
        <v>250000</v>
      </c>
      <c r="S721" s="10">
        <v>100408</v>
      </c>
      <c r="T721" s="10">
        <v>1859702</v>
      </c>
      <c r="U721" s="11">
        <v>1.5039435839598863</v>
      </c>
      <c r="V721" s="10">
        <v>5550000</v>
      </c>
      <c r="W721" s="10">
        <v>3690298</v>
      </c>
    </row>
    <row r="722" spans="1:23" x14ac:dyDescent="0.25">
      <c r="A722" s="9" t="s">
        <v>2542</v>
      </c>
      <c r="B722" s="9" t="s">
        <v>2543</v>
      </c>
      <c r="C722" s="9" t="s">
        <v>2547</v>
      </c>
      <c r="D722" s="9">
        <v>28</v>
      </c>
      <c r="E722" s="9" t="s">
        <v>85</v>
      </c>
      <c r="F722" s="9" t="s">
        <v>2548</v>
      </c>
      <c r="G722" s="9" t="s">
        <v>2549</v>
      </c>
      <c r="H722" s="10">
        <v>0</v>
      </c>
      <c r="I722" s="10">
        <v>0</v>
      </c>
      <c r="J722" s="10">
        <v>1650000</v>
      </c>
      <c r="K722" s="10">
        <v>2895190</v>
      </c>
      <c r="L722" s="10">
        <v>2150000</v>
      </c>
      <c r="M722" s="10">
        <v>1745595</v>
      </c>
      <c r="N722" s="10">
        <v>750000</v>
      </c>
      <c r="O722" s="10">
        <v>2430407</v>
      </c>
      <c r="P722" s="10">
        <v>1200000</v>
      </c>
      <c r="Q722" s="10">
        <v>3178216</v>
      </c>
      <c r="R722" s="10">
        <v>2000000</v>
      </c>
      <c r="S722" s="10">
        <v>2021340</v>
      </c>
      <c r="T722" s="10">
        <v>-4520748</v>
      </c>
      <c r="U722" s="11">
        <v>0.63158333949975987</v>
      </c>
      <c r="V722" s="10">
        <v>7750000</v>
      </c>
      <c r="W722" s="10">
        <v>12270748</v>
      </c>
    </row>
    <row r="723" spans="1:23" x14ac:dyDescent="0.25">
      <c r="A723" s="9" t="s">
        <v>2542</v>
      </c>
      <c r="B723" s="9" t="s">
        <v>2543</v>
      </c>
      <c r="C723" s="9" t="s">
        <v>2299</v>
      </c>
      <c r="D723" s="9">
        <v>26</v>
      </c>
      <c r="E723" s="9" t="s">
        <v>962</v>
      </c>
      <c r="F723" s="9" t="s">
        <v>2550</v>
      </c>
      <c r="G723" s="9" t="s">
        <v>2551</v>
      </c>
      <c r="H723" s="10">
        <v>0</v>
      </c>
      <c r="I723" s="10">
        <v>0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0</v>
      </c>
      <c r="P723" s="10">
        <v>11000000</v>
      </c>
      <c r="Q723" s="10">
        <v>12215867</v>
      </c>
      <c r="R723" s="10">
        <v>12000000</v>
      </c>
      <c r="S723" s="10">
        <v>13636647</v>
      </c>
      <c r="T723" s="10">
        <v>-2852514</v>
      </c>
      <c r="U723" s="11">
        <v>0.88966202667949434</v>
      </c>
      <c r="V723" s="10">
        <v>23000000</v>
      </c>
      <c r="W723" s="10">
        <v>25852514</v>
      </c>
    </row>
    <row r="724" spans="1:23" x14ac:dyDescent="0.25">
      <c r="A724" s="9" t="s">
        <v>2542</v>
      </c>
      <c r="B724" s="9" t="s">
        <v>2543</v>
      </c>
      <c r="C724" s="9" t="s">
        <v>2552</v>
      </c>
      <c r="D724" s="9">
        <v>28</v>
      </c>
      <c r="E724" s="9" t="s">
        <v>962</v>
      </c>
      <c r="F724" s="9" t="s">
        <v>2553</v>
      </c>
      <c r="G724" s="9" t="s">
        <v>2554</v>
      </c>
      <c r="H724" s="10">
        <v>0</v>
      </c>
      <c r="I724" s="10">
        <v>0</v>
      </c>
      <c r="J724" s="10">
        <v>0</v>
      </c>
      <c r="K724" s="10">
        <v>0</v>
      </c>
      <c r="L724" s="10">
        <v>950000</v>
      </c>
      <c r="M724" s="10">
        <v>379157</v>
      </c>
      <c r="N724" s="10">
        <v>997500</v>
      </c>
      <c r="O724" s="10">
        <v>733263</v>
      </c>
      <c r="P724" s="10">
        <v>750000</v>
      </c>
      <c r="Q724" s="10">
        <v>480760</v>
      </c>
      <c r="R724" s="10">
        <v>409146.3414634146</v>
      </c>
      <c r="S724" s="10">
        <v>631927</v>
      </c>
      <c r="T724" s="10">
        <v>881539.34146341449</v>
      </c>
      <c r="U724" s="11">
        <v>1.3961784046625239</v>
      </c>
      <c r="V724" s="10">
        <v>3106646.3414634145</v>
      </c>
      <c r="W724" s="10">
        <v>2225107</v>
      </c>
    </row>
    <row r="725" spans="1:23" x14ac:dyDescent="0.25">
      <c r="A725" s="9" t="s">
        <v>2542</v>
      </c>
      <c r="B725" s="9" t="s">
        <v>2543</v>
      </c>
      <c r="C725" s="9" t="s">
        <v>2555</v>
      </c>
      <c r="D725" s="9">
        <v>31</v>
      </c>
      <c r="E725" s="9" t="s">
        <v>2556</v>
      </c>
      <c r="F725" s="9" t="s">
        <v>2557</v>
      </c>
      <c r="G725" s="9" t="s">
        <v>2558</v>
      </c>
      <c r="H725" s="10">
        <v>250000</v>
      </c>
      <c r="I725" s="10">
        <v>2108</v>
      </c>
      <c r="J725" s="10">
        <v>750000</v>
      </c>
      <c r="K725" s="10">
        <v>0</v>
      </c>
      <c r="L725" s="10">
        <v>375000</v>
      </c>
      <c r="M725" s="10">
        <v>35972</v>
      </c>
      <c r="N725" s="10">
        <v>200000</v>
      </c>
      <c r="O725" s="10">
        <v>459989</v>
      </c>
      <c r="P725" s="10">
        <v>150000</v>
      </c>
      <c r="Q725" s="10">
        <v>168281</v>
      </c>
      <c r="R725" s="10">
        <v>0</v>
      </c>
      <c r="S725" s="10">
        <v>0</v>
      </c>
      <c r="T725" s="10">
        <v>1058650</v>
      </c>
      <c r="U725" s="11">
        <v>2.5887296465821263</v>
      </c>
      <c r="V725" s="10">
        <v>1725000</v>
      </c>
      <c r="W725" s="10">
        <v>666350</v>
      </c>
    </row>
    <row r="726" spans="1:23" x14ac:dyDescent="0.25">
      <c r="A726" s="9" t="s">
        <v>2542</v>
      </c>
      <c r="B726" s="9" t="s">
        <v>2543</v>
      </c>
      <c r="C726" s="9" t="s">
        <v>2559</v>
      </c>
      <c r="D726" s="9">
        <v>33</v>
      </c>
      <c r="E726" s="9" t="s">
        <v>2560</v>
      </c>
      <c r="F726" s="9" t="s">
        <v>2561</v>
      </c>
      <c r="G726" s="9" t="s">
        <v>2562</v>
      </c>
      <c r="H726" s="10">
        <v>850000</v>
      </c>
      <c r="I726" s="10">
        <v>2027194</v>
      </c>
      <c r="J726" s="10">
        <v>2000000</v>
      </c>
      <c r="K726" s="10">
        <v>742468</v>
      </c>
      <c r="L726" s="10">
        <v>1300000</v>
      </c>
      <c r="M726" s="10">
        <v>1585669</v>
      </c>
      <c r="N726" s="10">
        <v>1500000</v>
      </c>
      <c r="O726" s="10">
        <v>3032505</v>
      </c>
      <c r="P726" s="10">
        <v>1200000</v>
      </c>
      <c r="Q726" s="10">
        <v>2388563</v>
      </c>
      <c r="R726" s="10">
        <v>2700000</v>
      </c>
      <c r="S726" s="10">
        <v>-358371</v>
      </c>
      <c r="T726" s="10">
        <v>131972</v>
      </c>
      <c r="U726" s="11">
        <v>1.014012699898535</v>
      </c>
      <c r="V726" s="10">
        <v>9550000</v>
      </c>
      <c r="W726" s="10">
        <v>9418028</v>
      </c>
    </row>
    <row r="727" spans="1:23" x14ac:dyDescent="0.25">
      <c r="A727" s="9" t="s">
        <v>2542</v>
      </c>
      <c r="B727" s="9" t="s">
        <v>2543</v>
      </c>
      <c r="C727" s="9" t="s">
        <v>2228</v>
      </c>
      <c r="D727" s="9">
        <v>26</v>
      </c>
      <c r="E727" s="9" t="s">
        <v>1847</v>
      </c>
      <c r="F727" s="9" t="s">
        <v>2563</v>
      </c>
      <c r="G727" s="9" t="s">
        <v>2564</v>
      </c>
      <c r="H727" s="10">
        <v>0</v>
      </c>
      <c r="I727" s="10">
        <v>0</v>
      </c>
      <c r="J727" s="10">
        <v>0</v>
      </c>
      <c r="K727" s="10">
        <v>0</v>
      </c>
      <c r="L727" s="10">
        <v>0</v>
      </c>
      <c r="M727" s="10">
        <v>0</v>
      </c>
      <c r="N727" s="10">
        <v>0</v>
      </c>
      <c r="O727" s="10">
        <v>0</v>
      </c>
      <c r="P727" s="10">
        <v>0</v>
      </c>
      <c r="Q727" s="10">
        <v>0</v>
      </c>
      <c r="R727" s="10">
        <v>125000</v>
      </c>
      <c r="S727" s="10">
        <v>30640</v>
      </c>
      <c r="T727" s="10">
        <v>94360</v>
      </c>
      <c r="U727" s="11">
        <v>4.0796344647519582</v>
      </c>
      <c r="V727" s="10">
        <v>125000</v>
      </c>
      <c r="W727" s="10">
        <v>30640</v>
      </c>
    </row>
    <row r="728" spans="1:23" x14ac:dyDescent="0.25">
      <c r="A728" s="9" t="s">
        <v>2542</v>
      </c>
      <c r="B728" s="9" t="s">
        <v>2543</v>
      </c>
      <c r="C728" s="9" t="s">
        <v>2565</v>
      </c>
      <c r="D728" s="9">
        <v>29</v>
      </c>
      <c r="E728" s="9" t="s">
        <v>222</v>
      </c>
      <c r="F728" s="9" t="s">
        <v>1723</v>
      </c>
      <c r="G728" s="9" t="s">
        <v>2566</v>
      </c>
      <c r="H728" s="10">
        <v>0</v>
      </c>
      <c r="I728" s="10">
        <v>0</v>
      </c>
      <c r="J728" s="10">
        <v>0</v>
      </c>
      <c r="K728" s="10">
        <v>0</v>
      </c>
      <c r="L728" s="10">
        <v>358536.58536585362</v>
      </c>
      <c r="M728" s="10">
        <v>1706668</v>
      </c>
      <c r="N728" s="10">
        <v>442682.92682926828</v>
      </c>
      <c r="O728" s="10">
        <v>-727361</v>
      </c>
      <c r="P728" s="10">
        <v>476829.26829268294</v>
      </c>
      <c r="Q728" s="10">
        <v>1152073</v>
      </c>
      <c r="R728" s="10">
        <v>775000</v>
      </c>
      <c r="S728" s="10">
        <v>1144626</v>
      </c>
      <c r="T728" s="10">
        <v>-1222957.2195121951</v>
      </c>
      <c r="U728" s="11">
        <v>0.62669261914898966</v>
      </c>
      <c r="V728" s="10">
        <v>2053048.7804878049</v>
      </c>
      <c r="W728" s="10">
        <v>3276006</v>
      </c>
    </row>
    <row r="729" spans="1:23" x14ac:dyDescent="0.25">
      <c r="A729" s="9" t="s">
        <v>2542</v>
      </c>
      <c r="B729" s="9" t="s">
        <v>2543</v>
      </c>
      <c r="C729" s="9" t="s">
        <v>2567</v>
      </c>
      <c r="D729" s="9">
        <v>35</v>
      </c>
      <c r="E729" s="9" t="s">
        <v>787</v>
      </c>
      <c r="F729" s="9" t="s">
        <v>2568</v>
      </c>
      <c r="G729" s="9" t="s">
        <v>2569</v>
      </c>
      <c r="H729" s="10">
        <v>4450000</v>
      </c>
      <c r="I729" s="10">
        <v>5376316</v>
      </c>
      <c r="J729" s="10">
        <v>4450000</v>
      </c>
      <c r="K729" s="10">
        <v>7506202</v>
      </c>
      <c r="L729" s="10">
        <v>4450000</v>
      </c>
      <c r="M729" s="10">
        <v>6038465</v>
      </c>
      <c r="N729" s="10">
        <v>4450000</v>
      </c>
      <c r="O729" s="10">
        <v>6765459</v>
      </c>
      <c r="P729" s="10">
        <v>4450000</v>
      </c>
      <c r="Q729" s="10">
        <v>8253964</v>
      </c>
      <c r="R729" s="10">
        <v>6250000</v>
      </c>
      <c r="S729" s="10">
        <v>2325313</v>
      </c>
      <c r="T729" s="10">
        <v>-7765719</v>
      </c>
      <c r="U729" s="11">
        <v>0.78586612332158645</v>
      </c>
      <c r="V729" s="10">
        <v>28500000</v>
      </c>
      <c r="W729" s="10">
        <v>36265719</v>
      </c>
    </row>
    <row r="730" spans="1:23" x14ac:dyDescent="0.25">
      <c r="A730" s="9" t="s">
        <v>2542</v>
      </c>
      <c r="B730" s="9" t="s">
        <v>2543</v>
      </c>
      <c r="C730" s="9" t="s">
        <v>2570</v>
      </c>
      <c r="D730" s="9">
        <v>33</v>
      </c>
      <c r="E730" s="9" t="s">
        <v>1219</v>
      </c>
      <c r="F730" s="9" t="s">
        <v>2571</v>
      </c>
      <c r="G730" s="9" t="s">
        <v>2572</v>
      </c>
      <c r="H730" s="10">
        <v>4500000</v>
      </c>
      <c r="I730" s="10">
        <v>5673132</v>
      </c>
      <c r="J730" s="10">
        <v>4000000</v>
      </c>
      <c r="K730" s="10">
        <v>5952612</v>
      </c>
      <c r="L730" s="10">
        <v>10000000</v>
      </c>
      <c r="M730" s="10">
        <v>3905776</v>
      </c>
      <c r="N730" s="10">
        <v>9500000</v>
      </c>
      <c r="O730" s="10">
        <v>13973816</v>
      </c>
      <c r="P730" s="10">
        <v>6000000</v>
      </c>
      <c r="Q730" s="10">
        <v>10899429</v>
      </c>
      <c r="R730" s="10">
        <v>5000000</v>
      </c>
      <c r="S730" s="10">
        <v>12478792</v>
      </c>
      <c r="T730" s="10">
        <v>-13883557</v>
      </c>
      <c r="U730" s="11">
        <v>0.73746930449477899</v>
      </c>
      <c r="V730" s="10">
        <v>39000000</v>
      </c>
      <c r="W730" s="10">
        <v>52883557</v>
      </c>
    </row>
    <row r="731" spans="1:23" x14ac:dyDescent="0.25">
      <c r="A731" s="9" t="s">
        <v>2542</v>
      </c>
      <c r="B731" s="9" t="s">
        <v>2543</v>
      </c>
      <c r="C731" s="9" t="s">
        <v>2573</v>
      </c>
      <c r="D731" s="9">
        <v>26</v>
      </c>
      <c r="E731" s="9" t="s">
        <v>207</v>
      </c>
      <c r="F731" s="9" t="s">
        <v>2574</v>
      </c>
      <c r="G731" s="9" t="s">
        <v>2575</v>
      </c>
      <c r="H731" s="10">
        <v>0</v>
      </c>
      <c r="I731" s="10">
        <v>0</v>
      </c>
      <c r="J731" s="10">
        <v>0</v>
      </c>
      <c r="K731" s="10">
        <v>0</v>
      </c>
      <c r="L731" s="10">
        <v>0</v>
      </c>
      <c r="M731" s="10">
        <v>0</v>
      </c>
      <c r="N731" s="10">
        <v>0</v>
      </c>
      <c r="O731" s="10">
        <v>0</v>
      </c>
      <c r="P731" s="10">
        <v>129024.39024390242</v>
      </c>
      <c r="Q731" s="10">
        <v>573581</v>
      </c>
      <c r="R731" s="10">
        <v>130853.65853658537</v>
      </c>
      <c r="S731" s="10">
        <v>414158</v>
      </c>
      <c r="T731" s="10">
        <v>-727860.95121951215</v>
      </c>
      <c r="U731" s="11">
        <v>0.26310396651391488</v>
      </c>
      <c r="V731" s="10">
        <v>259878.04878048779</v>
      </c>
      <c r="W731" s="10">
        <v>987739</v>
      </c>
    </row>
    <row r="732" spans="1:23" x14ac:dyDescent="0.25">
      <c r="A732" s="9" t="s">
        <v>2542</v>
      </c>
      <c r="B732" s="9" t="s">
        <v>2543</v>
      </c>
      <c r="C732" s="9" t="s">
        <v>2576</v>
      </c>
      <c r="D732" s="9">
        <v>29</v>
      </c>
      <c r="E732" s="9" t="s">
        <v>342</v>
      </c>
      <c r="F732" s="9" t="s">
        <v>2577</v>
      </c>
      <c r="G732" s="9" t="s">
        <v>2578</v>
      </c>
      <c r="H732" s="10">
        <v>70000</v>
      </c>
      <c r="I732" s="10">
        <v>183214</v>
      </c>
      <c r="J732" s="10">
        <v>0</v>
      </c>
      <c r="K732" s="10">
        <v>0</v>
      </c>
      <c r="L732" s="10">
        <v>100000</v>
      </c>
      <c r="M732" s="10">
        <v>185134</v>
      </c>
      <c r="N732" s="10">
        <v>200000</v>
      </c>
      <c r="O732" s="10">
        <v>395280</v>
      </c>
      <c r="P732" s="10">
        <v>300000</v>
      </c>
      <c r="Q732" s="10">
        <v>369990</v>
      </c>
      <c r="R732" s="10">
        <v>0</v>
      </c>
      <c r="S732" s="10">
        <v>0</v>
      </c>
      <c r="T732" s="10">
        <v>-463618</v>
      </c>
      <c r="U732" s="11">
        <v>0.59102801825659079</v>
      </c>
      <c r="V732" s="10">
        <v>670000</v>
      </c>
      <c r="W732" s="10">
        <v>1133618</v>
      </c>
    </row>
    <row r="733" spans="1:23" x14ac:dyDescent="0.25">
      <c r="A733" s="9" t="s">
        <v>2542</v>
      </c>
      <c r="B733" s="9" t="s">
        <v>2543</v>
      </c>
      <c r="C733" s="9" t="s">
        <v>2579</v>
      </c>
      <c r="D733" s="9">
        <v>32</v>
      </c>
      <c r="E733" s="9" t="s">
        <v>1249</v>
      </c>
      <c r="F733" s="9" t="s">
        <v>2580</v>
      </c>
      <c r="G733" s="9" t="s">
        <v>2581</v>
      </c>
      <c r="H733" s="10">
        <v>1100000</v>
      </c>
      <c r="I733" s="10">
        <v>3859382</v>
      </c>
      <c r="J733" s="10">
        <v>1200000</v>
      </c>
      <c r="K733" s="10">
        <v>4850086</v>
      </c>
      <c r="L733" s="10">
        <v>1200000</v>
      </c>
      <c r="M733" s="10">
        <v>3879752</v>
      </c>
      <c r="N733" s="10">
        <v>1750000</v>
      </c>
      <c r="O733" s="10">
        <v>1889662</v>
      </c>
      <c r="P733" s="10">
        <v>2000000</v>
      </c>
      <c r="Q733" s="10">
        <v>3496188</v>
      </c>
      <c r="R733" s="10">
        <v>3500000</v>
      </c>
      <c r="S733" s="10">
        <v>915530</v>
      </c>
      <c r="T733" s="10">
        <v>-8140600</v>
      </c>
      <c r="U733" s="11">
        <v>0.56906609636538807</v>
      </c>
      <c r="V733" s="10">
        <v>10750000</v>
      </c>
      <c r="W733" s="10">
        <v>18890600</v>
      </c>
    </row>
    <row r="734" spans="1:23" x14ac:dyDescent="0.25">
      <c r="A734" s="9" t="s">
        <v>2542</v>
      </c>
      <c r="B734" s="9" t="s">
        <v>2543</v>
      </c>
      <c r="C734" s="9" t="s">
        <v>2582</v>
      </c>
      <c r="D734" s="9">
        <v>25</v>
      </c>
      <c r="E734" s="9" t="s">
        <v>1919</v>
      </c>
      <c r="F734" s="9" t="s">
        <v>2583</v>
      </c>
      <c r="G734" s="9" t="s">
        <v>2584</v>
      </c>
      <c r="H734" s="10">
        <v>0</v>
      </c>
      <c r="I734" s="10">
        <v>0</v>
      </c>
      <c r="J734" s="10">
        <v>0</v>
      </c>
      <c r="K734" s="10">
        <v>0</v>
      </c>
      <c r="L734" s="10">
        <v>0</v>
      </c>
      <c r="M734" s="10">
        <v>0</v>
      </c>
      <c r="N734" s="10">
        <v>0</v>
      </c>
      <c r="O734" s="10">
        <v>0</v>
      </c>
      <c r="P734" s="10">
        <v>0</v>
      </c>
      <c r="Q734" s="10">
        <v>0</v>
      </c>
      <c r="R734" s="10">
        <v>108231.70731707317</v>
      </c>
      <c r="S734" s="10">
        <v>437720</v>
      </c>
      <c r="T734" s="10">
        <v>-329488.29268292681</v>
      </c>
      <c r="U734" s="11">
        <v>0.24726242190686551</v>
      </c>
      <c r="V734" s="10">
        <v>108231.70731707317</v>
      </c>
      <c r="W734" s="10">
        <v>437720</v>
      </c>
    </row>
    <row r="735" spans="1:23" x14ac:dyDescent="0.25">
      <c r="A735" s="9" t="s">
        <v>2542</v>
      </c>
      <c r="B735" s="9" t="s">
        <v>2543</v>
      </c>
      <c r="C735" s="9" t="s">
        <v>2585</v>
      </c>
      <c r="D735" s="9">
        <v>30</v>
      </c>
      <c r="E735" s="9" t="s">
        <v>46</v>
      </c>
      <c r="F735" s="9" t="s">
        <v>2586</v>
      </c>
      <c r="G735" s="9" t="s">
        <v>2587</v>
      </c>
      <c r="H735" s="10">
        <v>3250000</v>
      </c>
      <c r="I735" s="10">
        <v>2818421</v>
      </c>
      <c r="J735" s="10">
        <v>3525000</v>
      </c>
      <c r="K735" s="10">
        <v>2983901</v>
      </c>
      <c r="L735" s="10">
        <v>3850000</v>
      </c>
      <c r="M735" s="10">
        <v>2220522</v>
      </c>
      <c r="N735" s="10">
        <v>1750000</v>
      </c>
      <c r="O735" s="10">
        <v>5440125</v>
      </c>
      <c r="P735" s="10">
        <v>3500000</v>
      </c>
      <c r="Q735" s="10">
        <v>10268598</v>
      </c>
      <c r="R735" s="10">
        <v>5250000</v>
      </c>
      <c r="S735" s="10">
        <v>6683426</v>
      </c>
      <c r="T735" s="10">
        <v>-9289993</v>
      </c>
      <c r="U735" s="11">
        <v>0.69455876580343123</v>
      </c>
      <c r="V735" s="10">
        <v>21125000</v>
      </c>
      <c r="W735" s="10">
        <v>30414993</v>
      </c>
    </row>
    <row r="736" spans="1:23" x14ac:dyDescent="0.25">
      <c r="A736" s="9" t="s">
        <v>2542</v>
      </c>
      <c r="B736" s="9" t="s">
        <v>2543</v>
      </c>
      <c r="C736" s="9" t="s">
        <v>2114</v>
      </c>
      <c r="D736" s="9">
        <v>26</v>
      </c>
      <c r="E736" s="9" t="s">
        <v>2588</v>
      </c>
      <c r="F736" s="9" t="s">
        <v>189</v>
      </c>
      <c r="G736" s="9" t="s">
        <v>2589</v>
      </c>
      <c r="H736" s="10">
        <v>0</v>
      </c>
      <c r="I736" s="10">
        <v>0</v>
      </c>
      <c r="J736" s="10">
        <v>0</v>
      </c>
      <c r="K736" s="10">
        <v>0</v>
      </c>
      <c r="L736" s="10">
        <v>0</v>
      </c>
      <c r="M736" s="10">
        <v>0</v>
      </c>
      <c r="N736" s="10">
        <v>0</v>
      </c>
      <c r="O736" s="10">
        <v>0</v>
      </c>
      <c r="P736" s="10">
        <v>750000</v>
      </c>
      <c r="Q736" s="10">
        <v>950944</v>
      </c>
      <c r="R736" s="10">
        <v>925000</v>
      </c>
      <c r="S736" s="10">
        <v>4529852</v>
      </c>
      <c r="T736" s="10">
        <v>-3805796</v>
      </c>
      <c r="U736" s="11">
        <v>0.3056125424117227</v>
      </c>
      <c r="V736" s="10">
        <v>1675000</v>
      </c>
      <c r="W736" s="10">
        <v>5480796</v>
      </c>
    </row>
    <row r="737" spans="1:23" x14ac:dyDescent="0.25">
      <c r="A737" s="9" t="s">
        <v>2542</v>
      </c>
      <c r="B737" s="9" t="s">
        <v>2543</v>
      </c>
      <c r="C737" s="9" t="s">
        <v>2590</v>
      </c>
      <c r="D737" s="9">
        <v>31</v>
      </c>
      <c r="E737" s="9" t="s">
        <v>2591</v>
      </c>
      <c r="F737" s="9" t="s">
        <v>2592</v>
      </c>
      <c r="G737" s="9" t="s">
        <v>2593</v>
      </c>
      <c r="H737" s="10">
        <v>70000</v>
      </c>
      <c r="I737" s="10">
        <v>428618</v>
      </c>
      <c r="J737" s="10">
        <v>225000</v>
      </c>
      <c r="K737" s="10">
        <v>341280</v>
      </c>
      <c r="L737" s="10">
        <v>300000</v>
      </c>
      <c r="M737" s="10">
        <v>443100</v>
      </c>
      <c r="N737" s="10">
        <v>450000</v>
      </c>
      <c r="O737" s="10">
        <v>308309</v>
      </c>
      <c r="P737" s="10">
        <v>450000</v>
      </c>
      <c r="Q737" s="10">
        <v>362320</v>
      </c>
      <c r="R737" s="10">
        <v>0</v>
      </c>
      <c r="S737" s="10">
        <v>0</v>
      </c>
      <c r="T737" s="10">
        <v>-388627</v>
      </c>
      <c r="U737" s="11">
        <v>0.79368155160230769</v>
      </c>
      <c r="V737" s="10">
        <v>1495000</v>
      </c>
      <c r="W737" s="10">
        <v>1883627</v>
      </c>
    </row>
    <row r="738" spans="1:23" x14ac:dyDescent="0.25">
      <c r="A738" s="9" t="s">
        <v>2542</v>
      </c>
      <c r="B738" s="9" t="s">
        <v>2543</v>
      </c>
      <c r="C738" s="9" t="s">
        <v>519</v>
      </c>
      <c r="D738" s="9">
        <v>29</v>
      </c>
      <c r="E738" s="9" t="s">
        <v>2368</v>
      </c>
      <c r="F738" s="9" t="s">
        <v>2594</v>
      </c>
      <c r="G738" s="9" t="s">
        <v>2595</v>
      </c>
      <c r="H738" s="10">
        <v>0</v>
      </c>
      <c r="I738" s="10">
        <v>0</v>
      </c>
      <c r="J738" s="10">
        <v>100000</v>
      </c>
      <c r="K738" s="10">
        <v>402086</v>
      </c>
      <c r="L738" s="10">
        <v>125000</v>
      </c>
      <c r="M738" s="10">
        <v>63873</v>
      </c>
      <c r="N738" s="10">
        <v>750000</v>
      </c>
      <c r="O738" s="10">
        <v>172120</v>
      </c>
      <c r="P738" s="10">
        <v>325000</v>
      </c>
      <c r="Q738" s="10">
        <v>297440</v>
      </c>
      <c r="R738" s="10">
        <v>275000</v>
      </c>
      <c r="S738" s="10">
        <v>201040</v>
      </c>
      <c r="T738" s="10">
        <v>438441</v>
      </c>
      <c r="U738" s="11">
        <v>1.3857617598382486</v>
      </c>
      <c r="V738" s="10">
        <v>1575000</v>
      </c>
      <c r="W738" s="10">
        <v>1136559</v>
      </c>
    </row>
    <row r="739" spans="1:23" x14ac:dyDescent="0.25">
      <c r="A739" s="9" t="s">
        <v>2542</v>
      </c>
      <c r="B739" s="9" t="s">
        <v>2543</v>
      </c>
      <c r="C739" s="9" t="s">
        <v>2596</v>
      </c>
      <c r="D739" s="9">
        <v>26</v>
      </c>
      <c r="E739" s="9" t="s">
        <v>2066</v>
      </c>
      <c r="F739" s="9" t="s">
        <v>2597</v>
      </c>
      <c r="G739" s="9" t="s">
        <v>2598</v>
      </c>
      <c r="H739" s="10">
        <v>0</v>
      </c>
      <c r="I739" s="10">
        <v>0</v>
      </c>
      <c r="J739" s="10">
        <v>0</v>
      </c>
      <c r="K739" s="10">
        <v>0</v>
      </c>
      <c r="L739" s="10">
        <v>0</v>
      </c>
      <c r="M739" s="10">
        <v>0</v>
      </c>
      <c r="N739" s="10">
        <v>0</v>
      </c>
      <c r="O739" s="10">
        <v>0</v>
      </c>
      <c r="P739" s="10">
        <v>0</v>
      </c>
      <c r="Q739" s="10">
        <v>0</v>
      </c>
      <c r="R739" s="10">
        <v>165243.90243902439</v>
      </c>
      <c r="S739" s="10">
        <v>309926</v>
      </c>
      <c r="T739" s="10">
        <v>-144682.09756097561</v>
      </c>
      <c r="U739" s="11">
        <v>0.53317211992225366</v>
      </c>
      <c r="V739" s="10">
        <v>165243.90243902439</v>
      </c>
      <c r="W739" s="10">
        <v>309926</v>
      </c>
    </row>
    <row r="740" spans="1:23" x14ac:dyDescent="0.25">
      <c r="A740" s="9" t="s">
        <v>2542</v>
      </c>
      <c r="B740" s="9" t="s">
        <v>2543</v>
      </c>
      <c r="C740" s="9" t="s">
        <v>2599</v>
      </c>
      <c r="D740" s="9">
        <v>33</v>
      </c>
      <c r="E740" s="9" t="s">
        <v>2600</v>
      </c>
      <c r="F740" s="9" t="s">
        <v>2601</v>
      </c>
      <c r="G740" s="9" t="s">
        <v>2602</v>
      </c>
      <c r="H740" s="10">
        <v>2300000</v>
      </c>
      <c r="I740" s="10">
        <v>7040295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0</v>
      </c>
      <c r="P740" s="10">
        <v>0</v>
      </c>
      <c r="Q740" s="10">
        <v>0</v>
      </c>
      <c r="R740" s="10">
        <v>0</v>
      </c>
      <c r="S740" s="10">
        <v>0</v>
      </c>
      <c r="T740" s="10">
        <v>-4740295</v>
      </c>
      <c r="U740" s="11">
        <v>0.32669085599396047</v>
      </c>
      <c r="V740" s="10">
        <v>2300000</v>
      </c>
      <c r="W740" s="10">
        <v>7040295</v>
      </c>
    </row>
    <row r="741" spans="1:23" x14ac:dyDescent="0.25">
      <c r="A741" s="9" t="s">
        <v>2542</v>
      </c>
      <c r="B741" s="9" t="s">
        <v>2543</v>
      </c>
      <c r="C741" s="9" t="s">
        <v>244</v>
      </c>
      <c r="D741" s="9">
        <v>27</v>
      </c>
      <c r="E741" s="9" t="s">
        <v>85</v>
      </c>
      <c r="F741" s="9" t="s">
        <v>1023</v>
      </c>
      <c r="G741" s="9" t="s">
        <v>2603</v>
      </c>
      <c r="H741" s="10">
        <v>0</v>
      </c>
      <c r="I741" s="10">
        <v>0</v>
      </c>
      <c r="J741" s="10">
        <v>0</v>
      </c>
      <c r="K741" s="10">
        <v>0</v>
      </c>
      <c r="L741" s="10">
        <v>0</v>
      </c>
      <c r="M741" s="10">
        <v>0</v>
      </c>
      <c r="N741" s="10">
        <v>0</v>
      </c>
      <c r="O741" s="10">
        <v>0</v>
      </c>
      <c r="P741" s="10">
        <v>351951.21951219515</v>
      </c>
      <c r="Q741" s="10">
        <v>381540</v>
      </c>
      <c r="R741" s="10">
        <v>775000</v>
      </c>
      <c r="S741" s="10">
        <v>485672</v>
      </c>
      <c r="T741" s="10">
        <v>259739.21951219509</v>
      </c>
      <c r="U741" s="11">
        <v>1.2995106381279262</v>
      </c>
      <c r="V741" s="10">
        <v>1126951.2195121951</v>
      </c>
      <c r="W741" s="10">
        <v>867212</v>
      </c>
    </row>
    <row r="742" spans="1:23" x14ac:dyDescent="0.25">
      <c r="A742" s="9" t="s">
        <v>2542</v>
      </c>
      <c r="B742" s="9" t="s">
        <v>2543</v>
      </c>
      <c r="C742" s="9" t="s">
        <v>2604</v>
      </c>
      <c r="D742" s="9">
        <v>29</v>
      </c>
      <c r="E742" s="9" t="s">
        <v>253</v>
      </c>
      <c r="F742" s="9" t="s">
        <v>2605</v>
      </c>
      <c r="G742" s="9" t="s">
        <v>2606</v>
      </c>
      <c r="H742" s="10">
        <v>0</v>
      </c>
      <c r="I742" s="10">
        <v>0</v>
      </c>
      <c r="J742" s="10">
        <v>687803.35365853657</v>
      </c>
      <c r="K742" s="10">
        <v>845219</v>
      </c>
      <c r="L742" s="10">
        <v>700000</v>
      </c>
      <c r="M742" s="10">
        <v>3140722</v>
      </c>
      <c r="N742" s="10">
        <v>750000</v>
      </c>
      <c r="O742" s="10">
        <v>2052164</v>
      </c>
      <c r="P742" s="10">
        <v>2000000</v>
      </c>
      <c r="Q742" s="10">
        <v>2226467</v>
      </c>
      <c r="R742" s="10">
        <v>2000000</v>
      </c>
      <c r="S742" s="10">
        <v>766890</v>
      </c>
      <c r="T742" s="10">
        <v>-2893658.6463414636</v>
      </c>
      <c r="U742" s="11">
        <v>0.67960241139901123</v>
      </c>
      <c r="V742" s="10">
        <v>6137803.3536585364</v>
      </c>
      <c r="W742" s="10">
        <v>9031462</v>
      </c>
    </row>
    <row r="743" spans="1:23" x14ac:dyDescent="0.25">
      <c r="A743" s="9" t="s">
        <v>2542</v>
      </c>
      <c r="B743" s="9" t="s">
        <v>2543</v>
      </c>
      <c r="C743" s="9" t="s">
        <v>2607</v>
      </c>
      <c r="D743" s="9">
        <v>34</v>
      </c>
      <c r="E743" s="9" t="s">
        <v>2608</v>
      </c>
      <c r="F743" s="9" t="s">
        <v>2609</v>
      </c>
      <c r="G743" s="9" t="s">
        <v>2610</v>
      </c>
      <c r="H743" s="10">
        <v>1300000</v>
      </c>
      <c r="I743" s="10">
        <v>-53117</v>
      </c>
      <c r="J743" s="10">
        <v>0</v>
      </c>
      <c r="K743" s="10">
        <v>0</v>
      </c>
      <c r="L743" s="10">
        <v>0</v>
      </c>
      <c r="M743" s="10">
        <v>0</v>
      </c>
      <c r="N743" s="10">
        <v>250000</v>
      </c>
      <c r="O743" s="10">
        <v>617098</v>
      </c>
      <c r="P743" s="10">
        <v>400000</v>
      </c>
      <c r="Q743" s="10">
        <v>129040</v>
      </c>
      <c r="R743" s="10">
        <v>0</v>
      </c>
      <c r="S743" s="10">
        <v>0</v>
      </c>
      <c r="T743" s="10">
        <v>1256979</v>
      </c>
      <c r="U743" s="11">
        <v>2.8137675481695359</v>
      </c>
      <c r="V743" s="10">
        <v>1950000</v>
      </c>
      <c r="W743" s="10">
        <v>693021</v>
      </c>
    </row>
    <row r="744" spans="1:23" x14ac:dyDescent="0.25">
      <c r="A744" s="9" t="s">
        <v>2542</v>
      </c>
      <c r="B744" s="9" t="s">
        <v>2543</v>
      </c>
      <c r="C744" s="9" t="s">
        <v>2611</v>
      </c>
      <c r="D744" s="9">
        <v>25</v>
      </c>
      <c r="E744" s="9" t="s">
        <v>2612</v>
      </c>
      <c r="F744" s="9" t="s">
        <v>2613</v>
      </c>
      <c r="G744" s="9" t="s">
        <v>2614</v>
      </c>
      <c r="H744" s="10">
        <v>0</v>
      </c>
      <c r="I744" s="10">
        <v>0</v>
      </c>
      <c r="J744" s="10">
        <v>0</v>
      </c>
      <c r="K744" s="10">
        <v>0</v>
      </c>
      <c r="L744" s="10">
        <v>0</v>
      </c>
      <c r="M744" s="10">
        <v>0</v>
      </c>
      <c r="N744" s="10">
        <v>0</v>
      </c>
      <c r="O744" s="10">
        <v>0</v>
      </c>
      <c r="P744" s="10">
        <v>0</v>
      </c>
      <c r="Q744" s="10">
        <v>0</v>
      </c>
      <c r="R744" s="10">
        <v>100000</v>
      </c>
      <c r="S744" s="10">
        <v>234587</v>
      </c>
      <c r="T744" s="10">
        <v>-134587</v>
      </c>
      <c r="U744" s="11">
        <v>0.42628108121933439</v>
      </c>
      <c r="V744" s="10">
        <v>100000</v>
      </c>
      <c r="W744" s="10">
        <v>234587</v>
      </c>
    </row>
    <row r="745" spans="1:23" x14ac:dyDescent="0.25">
      <c r="A745" s="9" t="s">
        <v>2542</v>
      </c>
      <c r="B745" s="9" t="s">
        <v>2543</v>
      </c>
      <c r="C745" s="9" t="s">
        <v>2615</v>
      </c>
      <c r="D745" s="9">
        <v>38</v>
      </c>
      <c r="E745" s="9" t="s">
        <v>556</v>
      </c>
      <c r="F745" s="9" t="s">
        <v>2616</v>
      </c>
      <c r="G745" s="9" t="s">
        <v>2617</v>
      </c>
      <c r="H745" s="10">
        <v>5800000</v>
      </c>
      <c r="I745" s="10">
        <v>7791338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v>800000</v>
      </c>
      <c r="S745" s="10">
        <v>1594375</v>
      </c>
      <c r="T745" s="10">
        <v>-2785713</v>
      </c>
      <c r="U745" s="11">
        <v>0.70319644336024334</v>
      </c>
      <c r="V745" s="10">
        <v>6600000</v>
      </c>
      <c r="W745" s="10">
        <v>9385713</v>
      </c>
    </row>
    <row r="746" spans="1:23" x14ac:dyDescent="0.25">
      <c r="A746" s="9" t="s">
        <v>2618</v>
      </c>
      <c r="B746" s="9" t="s">
        <v>2619</v>
      </c>
      <c r="C746" s="9" t="s">
        <v>2620</v>
      </c>
      <c r="D746" s="9">
        <v>31</v>
      </c>
      <c r="E746" s="9" t="s">
        <v>2387</v>
      </c>
      <c r="F746" s="9" t="s">
        <v>2621</v>
      </c>
      <c r="G746" s="9" t="s">
        <v>2622</v>
      </c>
      <c r="H746" s="10">
        <v>900000</v>
      </c>
      <c r="I746" s="10">
        <v>1332602</v>
      </c>
      <c r="J746" s="10">
        <v>1600000</v>
      </c>
      <c r="K746" s="10">
        <v>2960752</v>
      </c>
      <c r="L746" s="10">
        <v>2000000</v>
      </c>
      <c r="M746" s="10">
        <v>5990500</v>
      </c>
      <c r="N746" s="10">
        <v>3000000</v>
      </c>
      <c r="O746" s="10">
        <v>7401607</v>
      </c>
      <c r="P746" s="10">
        <v>4750000</v>
      </c>
      <c r="Q746" s="10">
        <v>4552918</v>
      </c>
      <c r="R746" s="10">
        <v>6250000</v>
      </c>
      <c r="S746" s="10">
        <v>7331434</v>
      </c>
      <c r="T746" s="10">
        <v>-11069813</v>
      </c>
      <c r="U746" s="11">
        <v>0.62563804512392418</v>
      </c>
      <c r="V746" s="10">
        <v>18500000</v>
      </c>
      <c r="W746" s="10">
        <v>29569813</v>
      </c>
    </row>
    <row r="747" spans="1:23" x14ac:dyDescent="0.25">
      <c r="A747" s="9" t="s">
        <v>1302</v>
      </c>
      <c r="B747" s="9" t="s">
        <v>2623</v>
      </c>
      <c r="C747" s="9" t="s">
        <v>2624</v>
      </c>
      <c r="D747" s="9">
        <v>27</v>
      </c>
      <c r="E747" s="9" t="s">
        <v>2625</v>
      </c>
      <c r="F747" s="9" t="s">
        <v>2626</v>
      </c>
      <c r="G747" s="9" t="s">
        <v>2627</v>
      </c>
      <c r="H747" s="10">
        <v>0</v>
      </c>
      <c r="I747" s="10">
        <v>0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v>205000</v>
      </c>
      <c r="S747" s="10">
        <v>680287</v>
      </c>
      <c r="T747" s="10">
        <v>-475287</v>
      </c>
      <c r="U747" s="11">
        <v>0.30134340359289535</v>
      </c>
      <c r="V747" s="10">
        <v>205000</v>
      </c>
      <c r="W747" s="10">
        <v>680287</v>
      </c>
    </row>
    <row r="748" spans="1:23" x14ac:dyDescent="0.25">
      <c r="A748" s="9" t="s">
        <v>1302</v>
      </c>
      <c r="B748" s="9" t="s">
        <v>2623</v>
      </c>
      <c r="C748" s="9" t="s">
        <v>2628</v>
      </c>
      <c r="D748" s="9">
        <v>32</v>
      </c>
      <c r="E748" s="9" t="s">
        <v>577</v>
      </c>
      <c r="F748" s="9" t="s">
        <v>2629</v>
      </c>
      <c r="G748" s="9" t="s">
        <v>2630</v>
      </c>
      <c r="H748" s="10">
        <v>650000</v>
      </c>
      <c r="I748" s="10">
        <v>3953967</v>
      </c>
      <c r="J748" s="10">
        <v>1200000</v>
      </c>
      <c r="K748" s="10">
        <v>3004268</v>
      </c>
      <c r="L748" s="10">
        <v>1600000</v>
      </c>
      <c r="M748" s="10">
        <v>1784884</v>
      </c>
      <c r="N748" s="10">
        <v>1250000</v>
      </c>
      <c r="O748" s="10">
        <v>1225857</v>
      </c>
      <c r="P748" s="10">
        <v>1450000</v>
      </c>
      <c r="Q748" s="10">
        <v>1106666</v>
      </c>
      <c r="R748" s="10">
        <v>925000</v>
      </c>
      <c r="S748" s="10">
        <v>569719</v>
      </c>
      <c r="T748" s="10">
        <v>-4570361</v>
      </c>
      <c r="U748" s="11">
        <v>0.60753805742904832</v>
      </c>
      <c r="V748" s="10">
        <v>7075000</v>
      </c>
      <c r="W748" s="10">
        <v>11645361</v>
      </c>
    </row>
    <row r="749" spans="1:23" x14ac:dyDescent="0.25">
      <c r="A749" s="9" t="s">
        <v>1302</v>
      </c>
      <c r="B749" s="9" t="s">
        <v>2623</v>
      </c>
      <c r="C749" s="9" t="s">
        <v>2631</v>
      </c>
      <c r="D749" s="9">
        <v>34</v>
      </c>
      <c r="E749" s="9" t="s">
        <v>308</v>
      </c>
      <c r="F749" s="9" t="s">
        <v>2632</v>
      </c>
      <c r="G749" s="9" t="s">
        <v>2633</v>
      </c>
      <c r="H749" s="10">
        <v>650000</v>
      </c>
      <c r="I749" s="10">
        <v>72514</v>
      </c>
      <c r="J749" s="10">
        <v>350000</v>
      </c>
      <c r="K749" s="10">
        <v>337635</v>
      </c>
      <c r="L749" s="10">
        <v>350000</v>
      </c>
      <c r="M749" s="10">
        <v>691317</v>
      </c>
      <c r="N749" s="10">
        <v>325000</v>
      </c>
      <c r="O749" s="10">
        <v>393099</v>
      </c>
      <c r="P749" s="10">
        <v>325000</v>
      </c>
      <c r="Q749" s="10">
        <v>193920</v>
      </c>
      <c r="R749" s="10">
        <v>0</v>
      </c>
      <c r="S749" s="10">
        <v>0</v>
      </c>
      <c r="T749" s="10">
        <v>311515</v>
      </c>
      <c r="U749" s="11">
        <v>1.1844937917719138</v>
      </c>
      <c r="V749" s="10">
        <v>2000000</v>
      </c>
      <c r="W749" s="10">
        <v>1688485</v>
      </c>
    </row>
    <row r="750" spans="1:23" x14ac:dyDescent="0.25">
      <c r="A750" s="9" t="s">
        <v>1302</v>
      </c>
      <c r="B750" s="9" t="s">
        <v>2634</v>
      </c>
      <c r="C750" s="9" t="s">
        <v>2635</v>
      </c>
      <c r="D750" s="9">
        <v>30</v>
      </c>
      <c r="E750" s="9" t="s">
        <v>85</v>
      </c>
      <c r="F750" s="9" t="s">
        <v>2636</v>
      </c>
      <c r="G750" s="9" t="s">
        <v>2637</v>
      </c>
      <c r="H750" s="10">
        <v>875000</v>
      </c>
      <c r="I750" s="10">
        <v>1435523</v>
      </c>
      <c r="J750" s="10">
        <v>1900000</v>
      </c>
      <c r="K750" s="10">
        <v>1136639</v>
      </c>
      <c r="L750" s="10">
        <v>1900000</v>
      </c>
      <c r="M750" s="10">
        <v>1827567</v>
      </c>
      <c r="N750" s="10">
        <v>1100000</v>
      </c>
      <c r="O750" s="10">
        <v>7706073</v>
      </c>
      <c r="P750" s="10">
        <v>2000000</v>
      </c>
      <c r="Q750" s="10">
        <v>2481265</v>
      </c>
      <c r="R750" s="10">
        <v>2000000</v>
      </c>
      <c r="S750" s="10">
        <v>3405740</v>
      </c>
      <c r="T750" s="10">
        <v>-8217807</v>
      </c>
      <c r="U750" s="11">
        <v>0.54327265334419472</v>
      </c>
      <c r="V750" s="10">
        <v>9775000</v>
      </c>
      <c r="W750" s="10">
        <v>17992807</v>
      </c>
    </row>
    <row r="751" spans="1:23" x14ac:dyDescent="0.25">
      <c r="A751" s="9" t="s">
        <v>1302</v>
      </c>
      <c r="B751" s="9" t="s">
        <v>2634</v>
      </c>
      <c r="C751" s="9" t="s">
        <v>2638</v>
      </c>
      <c r="D751" s="9">
        <v>34</v>
      </c>
      <c r="E751" s="9" t="s">
        <v>207</v>
      </c>
      <c r="F751" s="9" t="s">
        <v>2639</v>
      </c>
      <c r="G751" s="9" t="s">
        <v>2640</v>
      </c>
      <c r="H751" s="10">
        <v>3250000</v>
      </c>
      <c r="I751" s="10">
        <v>2022327</v>
      </c>
      <c r="J751" s="10">
        <v>3250000</v>
      </c>
      <c r="K751" s="10">
        <v>489958</v>
      </c>
      <c r="L751" s="10">
        <v>2250000</v>
      </c>
      <c r="M751" s="10">
        <v>245285</v>
      </c>
      <c r="N751" s="10">
        <v>2750000</v>
      </c>
      <c r="O751" s="10">
        <v>397081</v>
      </c>
      <c r="P751" s="10">
        <v>2250000</v>
      </c>
      <c r="Q751" s="10">
        <v>0</v>
      </c>
      <c r="R751" s="10">
        <v>0</v>
      </c>
      <c r="S751" s="10">
        <v>0</v>
      </c>
      <c r="T751" s="10">
        <v>10595349</v>
      </c>
      <c r="U751" s="11">
        <v>4.3586437929266975</v>
      </c>
      <c r="V751" s="10">
        <v>13750000</v>
      </c>
      <c r="W751" s="10">
        <v>3154651</v>
      </c>
    </row>
    <row r="752" spans="1:23" x14ac:dyDescent="0.25">
      <c r="A752" s="9" t="s">
        <v>1302</v>
      </c>
      <c r="B752" s="9" t="s">
        <v>2634</v>
      </c>
      <c r="C752" s="9" t="s">
        <v>2641</v>
      </c>
      <c r="D752" s="9">
        <v>38</v>
      </c>
      <c r="E752" s="9" t="s">
        <v>2642</v>
      </c>
      <c r="F752" s="9" t="s">
        <v>2643</v>
      </c>
      <c r="G752" s="9" t="s">
        <v>2644</v>
      </c>
      <c r="H752" s="10">
        <v>7500000</v>
      </c>
      <c r="I752" s="10">
        <v>6477096</v>
      </c>
      <c r="J752" s="10">
        <v>6500000</v>
      </c>
      <c r="K752" s="10">
        <v>6576248</v>
      </c>
      <c r="L752" s="10">
        <v>4500000</v>
      </c>
      <c r="M752" s="10">
        <v>5626613</v>
      </c>
      <c r="N752" s="10">
        <v>6000000</v>
      </c>
      <c r="O752" s="10">
        <v>4188151</v>
      </c>
      <c r="P752" s="10">
        <v>4500000</v>
      </c>
      <c r="Q752" s="10">
        <v>2545929</v>
      </c>
      <c r="R752" s="10">
        <v>5000000</v>
      </c>
      <c r="S752" s="10">
        <v>1494064</v>
      </c>
      <c r="T752" s="10">
        <v>7091899</v>
      </c>
      <c r="U752" s="11">
        <v>1.263559996299999</v>
      </c>
      <c r="V752" s="10">
        <v>34000000</v>
      </c>
      <c r="W752" s="10">
        <v>26908101</v>
      </c>
    </row>
    <row r="753" spans="1:23" x14ac:dyDescent="0.25">
      <c r="A753" s="9" t="s">
        <v>1302</v>
      </c>
      <c r="B753" s="9" t="s">
        <v>2634</v>
      </c>
      <c r="C753" s="9" t="s">
        <v>2645</v>
      </c>
      <c r="D753" s="9">
        <v>35</v>
      </c>
      <c r="E753" s="9" t="s">
        <v>118</v>
      </c>
      <c r="F753" s="9" t="s">
        <v>227</v>
      </c>
      <c r="G753" s="9" t="s">
        <v>2646</v>
      </c>
      <c r="H753" s="10">
        <v>4525000</v>
      </c>
      <c r="I753" s="10">
        <v>444280</v>
      </c>
      <c r="J753" s="10">
        <v>4525000</v>
      </c>
      <c r="K753" s="10">
        <v>-375399</v>
      </c>
      <c r="L753" s="10">
        <v>3350000</v>
      </c>
      <c r="M753" s="10">
        <v>665772</v>
      </c>
      <c r="N753" s="10">
        <v>800000</v>
      </c>
      <c r="O753" s="10">
        <v>1942177</v>
      </c>
      <c r="P753" s="10">
        <v>1000000</v>
      </c>
      <c r="Q753" s="10">
        <v>541924</v>
      </c>
      <c r="R753" s="10">
        <v>1200000</v>
      </c>
      <c r="S753" s="10">
        <v>1435278</v>
      </c>
      <c r="T753" s="10">
        <v>10745968</v>
      </c>
      <c r="U753" s="11">
        <v>3.3089587695142622</v>
      </c>
      <c r="V753" s="10">
        <v>15400000</v>
      </c>
      <c r="W753" s="10">
        <v>4654032</v>
      </c>
    </row>
    <row r="754" spans="1:23" x14ac:dyDescent="0.25">
      <c r="A754" s="9" t="s">
        <v>1302</v>
      </c>
      <c r="B754" s="9" t="s">
        <v>2634</v>
      </c>
      <c r="C754" s="9" t="s">
        <v>2647</v>
      </c>
      <c r="D754" s="9">
        <v>34</v>
      </c>
      <c r="E754" s="9" t="s">
        <v>517</v>
      </c>
      <c r="F754" s="9" t="s">
        <v>2648</v>
      </c>
      <c r="G754" s="9" t="s">
        <v>2649</v>
      </c>
      <c r="H754" s="10">
        <v>800000</v>
      </c>
      <c r="I754" s="10">
        <v>112684</v>
      </c>
      <c r="J754" s="10">
        <v>250000</v>
      </c>
      <c r="K754" s="10">
        <v>16424</v>
      </c>
      <c r="L754" s="10">
        <v>250000</v>
      </c>
      <c r="M754" s="10">
        <v>13120</v>
      </c>
      <c r="N754" s="10">
        <v>250000</v>
      </c>
      <c r="O754" s="10">
        <v>137559</v>
      </c>
      <c r="P754" s="10">
        <v>250000</v>
      </c>
      <c r="Q754" s="10">
        <v>10320</v>
      </c>
      <c r="R754" s="10">
        <v>0</v>
      </c>
      <c r="S754" s="10">
        <v>0</v>
      </c>
      <c r="T754" s="10">
        <v>1509893</v>
      </c>
      <c r="U754" s="11">
        <v>6.2046072655951079</v>
      </c>
      <c r="V754" s="10">
        <v>1800000</v>
      </c>
      <c r="W754" s="10">
        <v>290107</v>
      </c>
    </row>
    <row r="755" spans="1:23" x14ac:dyDescent="0.25">
      <c r="A755" s="9" t="s">
        <v>2650</v>
      </c>
      <c r="B755" s="9" t="s">
        <v>2651</v>
      </c>
      <c r="C755" s="9" t="s">
        <v>2652</v>
      </c>
      <c r="D755" s="9">
        <v>29</v>
      </c>
      <c r="E755" s="9" t="s">
        <v>2653</v>
      </c>
      <c r="F755" s="9" t="s">
        <v>2654</v>
      </c>
      <c r="G755" s="9" t="s">
        <v>2655</v>
      </c>
      <c r="H755" s="10">
        <v>0</v>
      </c>
      <c r="I755" s="10">
        <v>0</v>
      </c>
      <c r="J755" s="10">
        <v>0</v>
      </c>
      <c r="K755" s="10">
        <v>0</v>
      </c>
      <c r="L755" s="10">
        <v>0</v>
      </c>
      <c r="M755" s="10">
        <v>0</v>
      </c>
      <c r="N755" s="10">
        <v>3000000</v>
      </c>
      <c r="O755" s="10">
        <v>25002840</v>
      </c>
      <c r="P755" s="10">
        <v>6000000</v>
      </c>
      <c r="Q755" s="10">
        <v>10715952</v>
      </c>
      <c r="R755" s="10">
        <v>7000000</v>
      </c>
      <c r="S755" s="10">
        <v>10835941</v>
      </c>
      <c r="T755" s="10">
        <v>-30554733</v>
      </c>
      <c r="U755" s="11">
        <v>0.3436814899142478</v>
      </c>
      <c r="V755" s="10">
        <v>16000000</v>
      </c>
      <c r="W755" s="10">
        <v>46554733</v>
      </c>
    </row>
    <row r="756" spans="1:23" x14ac:dyDescent="0.25">
      <c r="A756" s="9" t="s">
        <v>2650</v>
      </c>
      <c r="B756" s="9" t="s">
        <v>2651</v>
      </c>
      <c r="C756" s="9" t="s">
        <v>2656</v>
      </c>
      <c r="D756" s="9">
        <v>35</v>
      </c>
      <c r="E756" s="9" t="s">
        <v>941</v>
      </c>
      <c r="F756" s="9" t="s">
        <v>2657</v>
      </c>
      <c r="G756" s="9" t="s">
        <v>2658</v>
      </c>
      <c r="H756" s="10">
        <v>3750000</v>
      </c>
      <c r="I756" s="10">
        <v>7830094</v>
      </c>
      <c r="J756" s="10">
        <v>3600000</v>
      </c>
      <c r="K756" s="10">
        <v>5954947</v>
      </c>
      <c r="L756" s="10">
        <v>3500000</v>
      </c>
      <c r="M756" s="10">
        <v>2775922</v>
      </c>
      <c r="N756" s="10">
        <v>5000000</v>
      </c>
      <c r="O756" s="10">
        <v>5331363</v>
      </c>
      <c r="P756" s="10">
        <v>6500000</v>
      </c>
      <c r="Q756" s="10">
        <v>4484466</v>
      </c>
      <c r="R756" s="10">
        <v>2250000</v>
      </c>
      <c r="S756" s="10">
        <v>2996518</v>
      </c>
      <c r="T756" s="10">
        <v>-4773310</v>
      </c>
      <c r="U756" s="11">
        <v>0.83749499120119597</v>
      </c>
      <c r="V756" s="10">
        <v>24600000</v>
      </c>
      <c r="W756" s="10">
        <v>29373310</v>
      </c>
    </row>
    <row r="757" spans="1:23" x14ac:dyDescent="0.25">
      <c r="A757" s="9" t="s">
        <v>2659</v>
      </c>
      <c r="B757" s="9" t="s">
        <v>2660</v>
      </c>
      <c r="C757" s="9" t="s">
        <v>2661</v>
      </c>
      <c r="D757" s="9">
        <v>27</v>
      </c>
      <c r="E757" s="9" t="s">
        <v>1627</v>
      </c>
      <c r="F757" s="9" t="s">
        <v>2662</v>
      </c>
      <c r="G757" s="9" t="s">
        <v>2663</v>
      </c>
      <c r="H757" s="10">
        <v>0</v>
      </c>
      <c r="I757" s="10">
        <v>0</v>
      </c>
      <c r="J757" s="10">
        <v>0</v>
      </c>
      <c r="K757" s="10">
        <v>0</v>
      </c>
      <c r="L757" s="10">
        <v>100000</v>
      </c>
      <c r="M757" s="10">
        <v>236280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0</v>
      </c>
      <c r="T757" s="10">
        <v>-136280</v>
      </c>
      <c r="U757" s="11">
        <v>0.42322668020992044</v>
      </c>
      <c r="V757" s="10">
        <v>100000</v>
      </c>
      <c r="W757" s="10">
        <v>236280</v>
      </c>
    </row>
    <row r="758" spans="1:23" x14ac:dyDescent="0.25">
      <c r="A758" s="9" t="s">
        <v>2659</v>
      </c>
      <c r="B758" s="9" t="s">
        <v>2660</v>
      </c>
      <c r="C758" s="9" t="s">
        <v>2664</v>
      </c>
      <c r="D758" s="9">
        <v>26</v>
      </c>
      <c r="E758" s="9" t="s">
        <v>2665</v>
      </c>
      <c r="F758" s="9" t="s">
        <v>2666</v>
      </c>
      <c r="G758" s="9" t="s">
        <v>2667</v>
      </c>
      <c r="H758" s="10">
        <v>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90000</v>
      </c>
      <c r="O758" s="10">
        <v>801713</v>
      </c>
      <c r="P758" s="10">
        <v>150000</v>
      </c>
      <c r="Q758" s="10">
        <v>336030</v>
      </c>
      <c r="R758" s="10">
        <v>210000</v>
      </c>
      <c r="S758" s="10">
        <v>176560</v>
      </c>
      <c r="T758" s="10">
        <v>-864303</v>
      </c>
      <c r="U758" s="11">
        <v>0.34238680121707094</v>
      </c>
      <c r="V758" s="10">
        <v>450000</v>
      </c>
      <c r="W758" s="10">
        <v>1314303</v>
      </c>
    </row>
    <row r="759" spans="1:23" x14ac:dyDescent="0.25">
      <c r="A759" s="9" t="s">
        <v>2659</v>
      </c>
      <c r="B759" s="9" t="s">
        <v>2660</v>
      </c>
      <c r="C759" s="9" t="s">
        <v>2668</v>
      </c>
      <c r="D759" s="9">
        <v>31</v>
      </c>
      <c r="E759" s="9" t="s">
        <v>249</v>
      </c>
      <c r="F759" s="9" t="s">
        <v>2669</v>
      </c>
      <c r="G759" s="9" t="s">
        <v>2670</v>
      </c>
      <c r="H759" s="10">
        <v>0</v>
      </c>
      <c r="I759" s="10">
        <v>0</v>
      </c>
      <c r="J759" s="10">
        <v>70000</v>
      </c>
      <c r="K759" s="10">
        <v>241240</v>
      </c>
      <c r="L759" s="10">
        <v>70000</v>
      </c>
      <c r="M759" s="10">
        <v>118480</v>
      </c>
      <c r="N759" s="10">
        <v>280000</v>
      </c>
      <c r="O759" s="10">
        <v>327600</v>
      </c>
      <c r="P759" s="10">
        <v>320000</v>
      </c>
      <c r="Q759" s="10">
        <v>327380</v>
      </c>
      <c r="R759" s="10">
        <v>0</v>
      </c>
      <c r="S759" s="10">
        <v>0</v>
      </c>
      <c r="T759" s="10">
        <v>-274700</v>
      </c>
      <c r="U759" s="11">
        <v>0.7292795900266088</v>
      </c>
      <c r="V759" s="10">
        <v>740000</v>
      </c>
      <c r="W759" s="10">
        <v>1014700</v>
      </c>
    </row>
    <row r="760" spans="1:23" x14ac:dyDescent="0.25">
      <c r="A760" s="9" t="s">
        <v>2659</v>
      </c>
      <c r="B760" s="9" t="s">
        <v>2660</v>
      </c>
      <c r="C760" s="9" t="s">
        <v>2671</v>
      </c>
      <c r="D760" s="9">
        <v>29</v>
      </c>
      <c r="E760" s="9" t="s">
        <v>864</v>
      </c>
      <c r="F760" s="9" t="s">
        <v>2672</v>
      </c>
      <c r="G760" s="9" t="s">
        <v>2673</v>
      </c>
      <c r="H760" s="10">
        <v>0</v>
      </c>
      <c r="I760" s="10">
        <v>0</v>
      </c>
      <c r="J760" s="10">
        <v>1000000</v>
      </c>
      <c r="K760" s="10">
        <v>1473985</v>
      </c>
      <c r="L760" s="10">
        <v>3200000</v>
      </c>
      <c r="M760" s="10">
        <v>2234130</v>
      </c>
      <c r="N760" s="10">
        <v>3950000</v>
      </c>
      <c r="O760" s="10">
        <v>525682</v>
      </c>
      <c r="P760" s="10">
        <v>5875000</v>
      </c>
      <c r="Q760" s="10">
        <v>1795535</v>
      </c>
      <c r="R760" s="10">
        <v>5875000</v>
      </c>
      <c r="S760" s="10">
        <v>-639307</v>
      </c>
      <c r="T760" s="10">
        <v>14509975</v>
      </c>
      <c r="U760" s="11">
        <v>3.6920051391227315</v>
      </c>
      <c r="V760" s="10">
        <v>19900000</v>
      </c>
      <c r="W760" s="10">
        <v>5390025</v>
      </c>
    </row>
    <row r="761" spans="1:23" x14ac:dyDescent="0.25">
      <c r="A761" s="9" t="s">
        <v>2659</v>
      </c>
      <c r="B761" s="9" t="s">
        <v>2660</v>
      </c>
      <c r="C761" s="9" t="s">
        <v>2674</v>
      </c>
      <c r="D761" s="9">
        <v>27</v>
      </c>
      <c r="E761" s="9" t="s">
        <v>144</v>
      </c>
      <c r="F761" s="9" t="s">
        <v>2675</v>
      </c>
      <c r="G761" s="9" t="s">
        <v>2676</v>
      </c>
      <c r="H761" s="10">
        <v>0</v>
      </c>
      <c r="I761" s="10">
        <v>0</v>
      </c>
      <c r="J761" s="10">
        <v>3700000</v>
      </c>
      <c r="K761" s="10">
        <v>6452867</v>
      </c>
      <c r="L761" s="10">
        <v>3700000</v>
      </c>
      <c r="M761" s="10">
        <v>7594267</v>
      </c>
      <c r="N761" s="10">
        <v>7300000</v>
      </c>
      <c r="O761" s="10">
        <v>10407406</v>
      </c>
      <c r="P761" s="10">
        <v>9250000</v>
      </c>
      <c r="Q761" s="10">
        <v>9421090</v>
      </c>
      <c r="R761" s="10">
        <v>11000000</v>
      </c>
      <c r="S761" s="10">
        <v>7695382</v>
      </c>
      <c r="T761" s="10">
        <v>-6621012</v>
      </c>
      <c r="U761" s="11">
        <v>0.84073007411991796</v>
      </c>
      <c r="V761" s="10">
        <v>34950000</v>
      </c>
      <c r="W761" s="10">
        <v>41571012</v>
      </c>
    </row>
    <row r="762" spans="1:23" x14ac:dyDescent="0.25">
      <c r="A762" s="9" t="s">
        <v>2659</v>
      </c>
      <c r="B762" s="9" t="s">
        <v>2660</v>
      </c>
      <c r="C762" s="9" t="s">
        <v>2677</v>
      </c>
      <c r="D762" s="9">
        <v>25</v>
      </c>
      <c r="E762" s="9" t="s">
        <v>2678</v>
      </c>
      <c r="F762" s="9" t="s">
        <v>2679</v>
      </c>
      <c r="G762" s="9" t="s">
        <v>2680</v>
      </c>
      <c r="H762" s="10">
        <v>0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1450000</v>
      </c>
      <c r="O762" s="10">
        <v>2646389</v>
      </c>
      <c r="P762" s="10">
        <v>1450000</v>
      </c>
      <c r="Q762" s="10">
        <v>4942593</v>
      </c>
      <c r="R762" s="10">
        <v>1450000</v>
      </c>
      <c r="S762" s="10">
        <v>3148970</v>
      </c>
      <c r="T762" s="10">
        <v>-6387952</v>
      </c>
      <c r="U762" s="11">
        <v>0.40510518206823798</v>
      </c>
      <c r="V762" s="10">
        <v>4350000</v>
      </c>
      <c r="W762" s="10">
        <v>10737952</v>
      </c>
    </row>
    <row r="763" spans="1:23" x14ac:dyDescent="0.25">
      <c r="A763" s="9" t="s">
        <v>2681</v>
      </c>
      <c r="B763" s="9" t="s">
        <v>2682</v>
      </c>
      <c r="C763" s="9" t="s">
        <v>2683</v>
      </c>
      <c r="D763" s="9">
        <v>24</v>
      </c>
      <c r="E763" s="9" t="s">
        <v>1034</v>
      </c>
      <c r="F763" s="9" t="s">
        <v>2684</v>
      </c>
      <c r="G763" s="9" t="s">
        <v>2685</v>
      </c>
      <c r="H763" s="10">
        <v>0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0">
        <v>566463.41463414638</v>
      </c>
      <c r="S763" s="10">
        <v>2397196</v>
      </c>
      <c r="T763" s="10">
        <v>-1830732.5853658537</v>
      </c>
      <c r="U763" s="11">
        <v>0.23630250285506332</v>
      </c>
      <c r="V763" s="10">
        <v>566463.41463414638</v>
      </c>
      <c r="W763" s="10">
        <v>2397196</v>
      </c>
    </row>
    <row r="764" spans="1:23" x14ac:dyDescent="0.25">
      <c r="A764" s="9" t="s">
        <v>2681</v>
      </c>
      <c r="B764" s="9" t="s">
        <v>2682</v>
      </c>
      <c r="C764" s="9" t="s">
        <v>2515</v>
      </c>
      <c r="D764" s="9">
        <v>25</v>
      </c>
      <c r="E764" s="9" t="s">
        <v>800</v>
      </c>
      <c r="F764" s="9" t="s">
        <v>2686</v>
      </c>
      <c r="G764" s="9" t="s">
        <v>2687</v>
      </c>
      <c r="H764" s="10">
        <v>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v>775000</v>
      </c>
      <c r="S764" s="10">
        <v>2378564</v>
      </c>
      <c r="T764" s="10">
        <v>-1603564</v>
      </c>
      <c r="U764" s="11">
        <v>0.32582684342317464</v>
      </c>
      <c r="V764" s="10">
        <v>775000</v>
      </c>
      <c r="W764" s="10">
        <v>2378564</v>
      </c>
    </row>
    <row r="765" spans="1:23" x14ac:dyDescent="0.25">
      <c r="A765" s="9" t="s">
        <v>2681</v>
      </c>
      <c r="B765" s="9" t="s">
        <v>2682</v>
      </c>
      <c r="C765" s="9" t="s">
        <v>2688</v>
      </c>
      <c r="D765" s="9">
        <v>32</v>
      </c>
      <c r="E765" s="9" t="s">
        <v>304</v>
      </c>
      <c r="F765" s="9" t="s">
        <v>910</v>
      </c>
      <c r="G765" s="9" t="s">
        <v>2689</v>
      </c>
      <c r="H765" s="10">
        <v>5250000</v>
      </c>
      <c r="I765" s="10">
        <v>7254098</v>
      </c>
      <c r="J765" s="10">
        <v>5900000</v>
      </c>
      <c r="K765" s="10">
        <v>6330544</v>
      </c>
      <c r="L765" s="10">
        <v>5900000</v>
      </c>
      <c r="M765" s="10">
        <v>7957478</v>
      </c>
      <c r="N765" s="10">
        <v>7100000</v>
      </c>
      <c r="O765" s="10">
        <v>3520816</v>
      </c>
      <c r="P765" s="10">
        <v>5900000</v>
      </c>
      <c r="Q765" s="10">
        <v>9932541</v>
      </c>
      <c r="R765" s="10">
        <v>5600000</v>
      </c>
      <c r="S765" s="10">
        <v>8111433</v>
      </c>
      <c r="T765" s="10">
        <v>-7456910</v>
      </c>
      <c r="U765" s="11">
        <v>0.82701358088529198</v>
      </c>
      <c r="V765" s="10">
        <v>35650000</v>
      </c>
      <c r="W765" s="10">
        <v>43106910</v>
      </c>
    </row>
    <row r="766" spans="1:23" x14ac:dyDescent="0.25">
      <c r="A766" s="9" t="s">
        <v>2681</v>
      </c>
      <c r="B766" s="9" t="s">
        <v>2682</v>
      </c>
      <c r="C766" s="9" t="s">
        <v>2170</v>
      </c>
      <c r="D766" s="9">
        <v>30</v>
      </c>
      <c r="E766" s="9" t="s">
        <v>1019</v>
      </c>
      <c r="F766" s="9" t="s">
        <v>2690</v>
      </c>
      <c r="G766" s="9" t="s">
        <v>2691</v>
      </c>
      <c r="H766" s="10">
        <v>0</v>
      </c>
      <c r="I766" s="10">
        <v>0</v>
      </c>
      <c r="J766" s="10">
        <v>0</v>
      </c>
      <c r="K766" s="10">
        <v>0</v>
      </c>
      <c r="L766" s="10">
        <v>300000</v>
      </c>
      <c r="M766" s="10">
        <v>298046</v>
      </c>
      <c r="N766" s="10">
        <v>800000</v>
      </c>
      <c r="O766" s="10">
        <v>21360</v>
      </c>
      <c r="P766" s="10">
        <v>0</v>
      </c>
      <c r="Q766" s="10">
        <v>0</v>
      </c>
      <c r="R766" s="10">
        <v>0</v>
      </c>
      <c r="S766" s="10">
        <v>0</v>
      </c>
      <c r="T766" s="10">
        <v>780594</v>
      </c>
      <c r="U766" s="11">
        <v>3.4438927258724008</v>
      </c>
      <c r="V766" s="10">
        <v>1100000</v>
      </c>
      <c r="W766" s="10">
        <v>319406</v>
      </c>
    </row>
    <row r="767" spans="1:23" x14ac:dyDescent="0.25">
      <c r="A767" s="9" t="s">
        <v>2681</v>
      </c>
      <c r="B767" s="9" t="s">
        <v>2682</v>
      </c>
      <c r="C767" s="9" t="s">
        <v>2692</v>
      </c>
      <c r="D767" s="9">
        <v>26</v>
      </c>
      <c r="E767" s="9" t="s">
        <v>278</v>
      </c>
      <c r="F767" s="9" t="s">
        <v>2693</v>
      </c>
      <c r="G767" s="9" t="s">
        <v>2694</v>
      </c>
      <c r="H767" s="10">
        <v>0</v>
      </c>
      <c r="I767" s="10">
        <v>0</v>
      </c>
      <c r="J767" s="10">
        <v>0</v>
      </c>
      <c r="K767" s="10">
        <v>0</v>
      </c>
      <c r="L767" s="10">
        <v>0</v>
      </c>
      <c r="M767" s="10">
        <v>0</v>
      </c>
      <c r="N767" s="10">
        <v>0</v>
      </c>
      <c r="O767" s="10">
        <v>0</v>
      </c>
      <c r="P767" s="10">
        <v>2500000</v>
      </c>
      <c r="Q767" s="10">
        <v>9008042</v>
      </c>
      <c r="R767" s="10">
        <v>3500000</v>
      </c>
      <c r="S767" s="10">
        <v>5393798</v>
      </c>
      <c r="T767" s="10">
        <v>-8401840</v>
      </c>
      <c r="U767" s="11">
        <v>0.4166134327280403</v>
      </c>
      <c r="V767" s="10">
        <v>6000000</v>
      </c>
      <c r="W767" s="10">
        <v>14401840</v>
      </c>
    </row>
    <row r="768" spans="1:23" x14ac:dyDescent="0.25">
      <c r="A768" s="9" t="s">
        <v>1354</v>
      </c>
      <c r="B768" s="9" t="s">
        <v>2695</v>
      </c>
      <c r="C768" s="9" t="s">
        <v>2696</v>
      </c>
      <c r="D768" s="9">
        <v>27</v>
      </c>
      <c r="E768" s="9" t="s">
        <v>913</v>
      </c>
      <c r="F768" s="9" t="s">
        <v>2697</v>
      </c>
      <c r="G768" s="9" t="s">
        <v>2698</v>
      </c>
      <c r="H768" s="10">
        <v>0</v>
      </c>
      <c r="I768" s="10">
        <v>0</v>
      </c>
      <c r="J768" s="10">
        <v>0</v>
      </c>
      <c r="K768" s="10">
        <v>0</v>
      </c>
      <c r="L768" s="10">
        <v>0</v>
      </c>
      <c r="M768" s="10">
        <v>0</v>
      </c>
      <c r="N768" s="10">
        <v>750000</v>
      </c>
      <c r="O768" s="10">
        <v>2269630</v>
      </c>
      <c r="P768" s="10">
        <v>850000</v>
      </c>
      <c r="Q768" s="10">
        <v>-962095</v>
      </c>
      <c r="R768" s="10">
        <v>3045000</v>
      </c>
      <c r="S768" s="10">
        <v>-323903</v>
      </c>
      <c r="T768" s="10">
        <v>3661368</v>
      </c>
      <c r="U768" s="11">
        <v>4.7222945166485024</v>
      </c>
      <c r="V768" s="10">
        <v>4645000</v>
      </c>
      <c r="W768" s="10">
        <v>983632</v>
      </c>
    </row>
    <row r="769" spans="1:23" x14ac:dyDescent="0.25">
      <c r="A769" s="9" t="s">
        <v>2699</v>
      </c>
      <c r="B769" s="9" t="s">
        <v>2700</v>
      </c>
      <c r="C769" s="9" t="s">
        <v>2701</v>
      </c>
      <c r="D769" s="9">
        <v>26</v>
      </c>
      <c r="E769" s="9" t="s">
        <v>2702</v>
      </c>
      <c r="F769" s="9" t="s">
        <v>1398</v>
      </c>
      <c r="G769" s="9" t="s">
        <v>2703</v>
      </c>
      <c r="H769" s="10">
        <v>0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0">
        <v>0</v>
      </c>
      <c r="O769" s="10">
        <v>0</v>
      </c>
      <c r="P769" s="10">
        <v>750000</v>
      </c>
      <c r="Q769" s="10">
        <v>-633475</v>
      </c>
      <c r="R769" s="10">
        <v>850000</v>
      </c>
      <c r="S769" s="10">
        <v>-1216781</v>
      </c>
      <c r="T769" s="10">
        <v>3450256</v>
      </c>
      <c r="U769" s="11">
        <v>-0.86474520282598732</v>
      </c>
      <c r="V769" s="10">
        <v>1600000</v>
      </c>
      <c r="W769" s="10">
        <v>-1850256</v>
      </c>
    </row>
    <row r="770" spans="1:23" x14ac:dyDescent="0.25">
      <c r="A770" s="9" t="s">
        <v>2699</v>
      </c>
      <c r="B770" s="9" t="s">
        <v>2700</v>
      </c>
      <c r="C770" s="9" t="s">
        <v>580</v>
      </c>
      <c r="D770" s="9">
        <v>29</v>
      </c>
      <c r="E770" s="9" t="s">
        <v>61</v>
      </c>
      <c r="F770" s="9" t="s">
        <v>2704</v>
      </c>
      <c r="G770" s="9" t="s">
        <v>2705</v>
      </c>
      <c r="H770" s="10">
        <v>0</v>
      </c>
      <c r="I770" s="10">
        <v>0</v>
      </c>
      <c r="J770" s="10">
        <v>0</v>
      </c>
      <c r="K770" s="10">
        <v>0</v>
      </c>
      <c r="L770" s="10">
        <v>85000</v>
      </c>
      <c r="M770" s="10">
        <v>73120</v>
      </c>
      <c r="N770" s="10">
        <v>0</v>
      </c>
      <c r="O770" s="10">
        <v>0</v>
      </c>
      <c r="P770" s="10">
        <v>130000</v>
      </c>
      <c r="Q770" s="10">
        <v>650299</v>
      </c>
      <c r="R770" s="10">
        <v>300000</v>
      </c>
      <c r="S770" s="10">
        <v>209400</v>
      </c>
      <c r="T770" s="10">
        <v>-417819</v>
      </c>
      <c r="U770" s="11">
        <v>0.55208995528607374</v>
      </c>
      <c r="V770" s="10">
        <v>515000</v>
      </c>
      <c r="W770" s="10">
        <v>932819</v>
      </c>
    </row>
    <row r="771" spans="1:23" x14ac:dyDescent="0.25">
      <c r="A771" s="9" t="s">
        <v>2706</v>
      </c>
      <c r="B771" s="9" t="s">
        <v>2707</v>
      </c>
      <c r="C771" s="9" t="s">
        <v>2708</v>
      </c>
      <c r="D771" s="9">
        <v>31</v>
      </c>
      <c r="E771" s="9" t="s">
        <v>1019</v>
      </c>
      <c r="F771" s="9" t="s">
        <v>2709</v>
      </c>
      <c r="G771" s="9" t="s">
        <v>2710</v>
      </c>
      <c r="H771" s="10">
        <v>1850000</v>
      </c>
      <c r="I771" s="10">
        <v>2491845</v>
      </c>
      <c r="J771" s="10">
        <v>2800000</v>
      </c>
      <c r="K771" s="10">
        <v>4891765</v>
      </c>
      <c r="L771" s="10">
        <v>2400000</v>
      </c>
      <c r="M771" s="10">
        <v>3542411</v>
      </c>
      <c r="N771" s="10">
        <v>2000000</v>
      </c>
      <c r="O771" s="10">
        <v>370705</v>
      </c>
      <c r="P771" s="10">
        <v>3000000</v>
      </c>
      <c r="Q771" s="10">
        <v>630300</v>
      </c>
      <c r="R771" s="10">
        <v>4800000</v>
      </c>
      <c r="S771" s="10">
        <v>2512711</v>
      </c>
      <c r="T771" s="10">
        <v>2410263</v>
      </c>
      <c r="U771" s="11">
        <v>1.1669187603624636</v>
      </c>
      <c r="V771" s="10">
        <v>16850000</v>
      </c>
      <c r="W771" s="10">
        <v>14439737</v>
      </c>
    </row>
    <row r="772" spans="1:23" x14ac:dyDescent="0.25">
      <c r="A772" s="9" t="s">
        <v>2706</v>
      </c>
      <c r="B772" s="9" t="s">
        <v>2707</v>
      </c>
      <c r="C772" s="9" t="s">
        <v>2711</v>
      </c>
      <c r="D772" s="9">
        <v>27</v>
      </c>
      <c r="E772" s="9" t="s">
        <v>2712</v>
      </c>
      <c r="F772" s="9" t="s">
        <v>2713</v>
      </c>
      <c r="G772" s="9" t="s">
        <v>2714</v>
      </c>
      <c r="H772" s="10">
        <v>0</v>
      </c>
      <c r="I772" s="10">
        <v>0</v>
      </c>
      <c r="J772" s="10">
        <v>0</v>
      </c>
      <c r="K772" s="10">
        <v>0</v>
      </c>
      <c r="L772" s="10">
        <v>0</v>
      </c>
      <c r="M772" s="10">
        <v>0</v>
      </c>
      <c r="N772" s="10">
        <v>70000</v>
      </c>
      <c r="O772" s="10">
        <v>214859</v>
      </c>
      <c r="P772" s="10">
        <v>0</v>
      </c>
      <c r="Q772" s="10">
        <v>0</v>
      </c>
      <c r="R772" s="10">
        <v>0</v>
      </c>
      <c r="S772" s="10">
        <v>0</v>
      </c>
      <c r="T772" s="10">
        <v>-144859</v>
      </c>
      <c r="U772" s="11">
        <v>0.32579505629273153</v>
      </c>
      <c r="V772" s="10">
        <v>70000</v>
      </c>
      <c r="W772" s="10">
        <v>214859</v>
      </c>
    </row>
    <row r="773" spans="1:23" x14ac:dyDescent="0.25">
      <c r="A773" s="9" t="s">
        <v>2706</v>
      </c>
      <c r="B773" s="9" t="s">
        <v>2707</v>
      </c>
      <c r="C773" s="9" t="s">
        <v>2715</v>
      </c>
      <c r="D773" s="9">
        <v>32</v>
      </c>
      <c r="E773" s="9" t="s">
        <v>714</v>
      </c>
      <c r="F773" s="9" t="s">
        <v>1709</v>
      </c>
      <c r="G773" s="9" t="s">
        <v>2716</v>
      </c>
      <c r="H773" s="10">
        <v>800000</v>
      </c>
      <c r="I773" s="10">
        <v>166668</v>
      </c>
      <c r="J773" s="10">
        <v>775000</v>
      </c>
      <c r="K773" s="10">
        <v>540031</v>
      </c>
      <c r="L773" s="10">
        <v>700000</v>
      </c>
      <c r="M773" s="10">
        <v>936033</v>
      </c>
      <c r="N773" s="10">
        <v>900000</v>
      </c>
      <c r="O773" s="10">
        <v>8237644</v>
      </c>
      <c r="P773" s="10">
        <v>2550000</v>
      </c>
      <c r="Q773" s="10">
        <v>1140821</v>
      </c>
      <c r="R773" s="10">
        <v>2950000</v>
      </c>
      <c r="S773" s="10">
        <v>1059008</v>
      </c>
      <c r="T773" s="10">
        <v>-3405205</v>
      </c>
      <c r="U773" s="11">
        <v>0.71811695248549179</v>
      </c>
      <c r="V773" s="10">
        <v>8675000</v>
      </c>
      <c r="W773" s="10">
        <v>12080205</v>
      </c>
    </row>
    <row r="774" spans="1:23" x14ac:dyDescent="0.25">
      <c r="A774" s="9" t="s">
        <v>2706</v>
      </c>
      <c r="B774" s="9" t="s">
        <v>2707</v>
      </c>
      <c r="C774" s="9" t="s">
        <v>2717</v>
      </c>
      <c r="D774" s="9">
        <v>32</v>
      </c>
      <c r="E774" s="9" t="s">
        <v>2718</v>
      </c>
      <c r="F774" s="9" t="s">
        <v>2719</v>
      </c>
      <c r="G774" s="9" t="s">
        <v>2720</v>
      </c>
      <c r="H774" s="10">
        <v>0</v>
      </c>
      <c r="I774" s="10">
        <v>0</v>
      </c>
      <c r="J774" s="10">
        <v>850000</v>
      </c>
      <c r="K774" s="10">
        <v>413858</v>
      </c>
      <c r="L774" s="10">
        <v>750000</v>
      </c>
      <c r="M774" s="10">
        <v>1554823</v>
      </c>
      <c r="N774" s="10">
        <v>1000000</v>
      </c>
      <c r="O774" s="10">
        <v>2079260</v>
      </c>
      <c r="P774" s="10">
        <v>1500000</v>
      </c>
      <c r="Q774" s="10">
        <v>3748614</v>
      </c>
      <c r="R774" s="10">
        <v>2000000</v>
      </c>
      <c r="S774" s="10">
        <v>2464086</v>
      </c>
      <c r="T774" s="10">
        <v>-4160641</v>
      </c>
      <c r="U774" s="11">
        <v>0.59450476826935084</v>
      </c>
      <c r="V774" s="10">
        <v>6100000</v>
      </c>
      <c r="W774" s="10">
        <v>10260641</v>
      </c>
    </row>
    <row r="775" spans="1:23" x14ac:dyDescent="0.25">
      <c r="A775" s="9" t="s">
        <v>2706</v>
      </c>
      <c r="B775" s="9" t="s">
        <v>2707</v>
      </c>
      <c r="C775" s="9" t="s">
        <v>2721</v>
      </c>
      <c r="D775" s="9">
        <v>29</v>
      </c>
      <c r="E775" s="9" t="s">
        <v>2722</v>
      </c>
      <c r="F775" s="9" t="s">
        <v>2723</v>
      </c>
      <c r="G775" s="9" t="s">
        <v>2724</v>
      </c>
      <c r="H775" s="10">
        <v>0</v>
      </c>
      <c r="I775" s="10">
        <v>0</v>
      </c>
      <c r="J775" s="10">
        <v>2400000</v>
      </c>
      <c r="K775" s="10">
        <v>3270584</v>
      </c>
      <c r="L775" s="10">
        <v>2400000</v>
      </c>
      <c r="M775" s="10">
        <v>2132043</v>
      </c>
      <c r="N775" s="10">
        <v>2300000</v>
      </c>
      <c r="O775" s="10">
        <v>5932448</v>
      </c>
      <c r="P775" s="10">
        <v>5000000</v>
      </c>
      <c r="Q775" s="10">
        <v>6735022</v>
      </c>
      <c r="R775" s="10">
        <v>5000000</v>
      </c>
      <c r="S775" s="10">
        <v>5737443</v>
      </c>
      <c r="T775" s="10">
        <v>-6707540</v>
      </c>
      <c r="U775" s="11">
        <v>0.71825984541031962</v>
      </c>
      <c r="V775" s="10">
        <v>17100000</v>
      </c>
      <c r="W775" s="10">
        <v>23807540</v>
      </c>
    </row>
    <row r="776" spans="1:23" x14ac:dyDescent="0.25">
      <c r="A776" s="9" t="s">
        <v>2706</v>
      </c>
      <c r="B776" s="9" t="s">
        <v>2707</v>
      </c>
      <c r="C776" s="9" t="s">
        <v>2725</v>
      </c>
      <c r="D776" s="9">
        <v>26</v>
      </c>
      <c r="E776" s="9" t="s">
        <v>2726</v>
      </c>
      <c r="F776" s="9" t="s">
        <v>2727</v>
      </c>
      <c r="G776" s="9" t="s">
        <v>2728</v>
      </c>
      <c r="H776" s="10">
        <v>0</v>
      </c>
      <c r="I776" s="10">
        <v>0</v>
      </c>
      <c r="J776" s="10">
        <v>0</v>
      </c>
      <c r="K776" s="10">
        <v>0</v>
      </c>
      <c r="L776" s="10">
        <v>0</v>
      </c>
      <c r="M776" s="10">
        <v>0</v>
      </c>
      <c r="N776" s="10">
        <v>0</v>
      </c>
      <c r="O776" s="10">
        <v>0</v>
      </c>
      <c r="P776" s="10">
        <v>800000</v>
      </c>
      <c r="Q776" s="10">
        <v>197425</v>
      </c>
      <c r="R776" s="10">
        <v>900000</v>
      </c>
      <c r="S776" s="10">
        <v>1632404</v>
      </c>
      <c r="T776" s="10">
        <v>-129829</v>
      </c>
      <c r="U776" s="11">
        <v>0.92904856136830272</v>
      </c>
      <c r="V776" s="10">
        <v>1700000</v>
      </c>
      <c r="W776" s="10">
        <v>1829829</v>
      </c>
    </row>
    <row r="777" spans="1:23" x14ac:dyDescent="0.25">
      <c r="A777" s="9" t="s">
        <v>2706</v>
      </c>
      <c r="B777" s="9" t="s">
        <v>2707</v>
      </c>
      <c r="C777" s="9" t="s">
        <v>2729</v>
      </c>
      <c r="D777" s="9">
        <v>28</v>
      </c>
      <c r="E777" s="9" t="s">
        <v>1019</v>
      </c>
      <c r="F777" s="9" t="s">
        <v>2730</v>
      </c>
      <c r="G777" s="9" t="s">
        <v>2731</v>
      </c>
      <c r="H777" s="10">
        <v>0</v>
      </c>
      <c r="I777" s="10">
        <v>0</v>
      </c>
      <c r="J777" s="10">
        <v>0</v>
      </c>
      <c r="K777" s="10">
        <v>0</v>
      </c>
      <c r="L777" s="10">
        <v>0</v>
      </c>
      <c r="M777" s="10">
        <v>0</v>
      </c>
      <c r="N777" s="10">
        <v>900000</v>
      </c>
      <c r="O777" s="10">
        <v>228079</v>
      </c>
      <c r="P777" s="10">
        <v>1200000</v>
      </c>
      <c r="Q777" s="10">
        <v>726704</v>
      </c>
      <c r="R777" s="10">
        <v>608536.58536585374</v>
      </c>
      <c r="S777" s="10">
        <v>1455446</v>
      </c>
      <c r="T777" s="10">
        <v>298307.58536585374</v>
      </c>
      <c r="U777" s="11">
        <v>1.1237673206014258</v>
      </c>
      <c r="V777" s="10">
        <v>2708536.5853658537</v>
      </c>
      <c r="W777" s="10">
        <v>2410229</v>
      </c>
    </row>
    <row r="778" spans="1:23" x14ac:dyDescent="0.25">
      <c r="A778" s="9" t="s">
        <v>2732</v>
      </c>
      <c r="B778" s="9" t="s">
        <v>2732</v>
      </c>
      <c r="C778" s="9" t="s">
        <v>2733</v>
      </c>
      <c r="D778" s="9">
        <v>31</v>
      </c>
      <c r="E778" s="9" t="s">
        <v>2734</v>
      </c>
      <c r="F778" s="9" t="s">
        <v>2735</v>
      </c>
      <c r="G778" s="9" t="s">
        <v>2736</v>
      </c>
      <c r="H778" s="10">
        <v>5500000</v>
      </c>
      <c r="I778" s="10">
        <v>6323274</v>
      </c>
      <c r="J778" s="10">
        <v>5350000</v>
      </c>
      <c r="K778" s="10">
        <v>9451643</v>
      </c>
      <c r="L778" s="10">
        <v>5150000</v>
      </c>
      <c r="M778" s="10">
        <v>4656876</v>
      </c>
      <c r="N778" s="10">
        <v>4750000</v>
      </c>
      <c r="O778" s="10">
        <v>13403785</v>
      </c>
      <c r="P778" s="10">
        <v>8000000</v>
      </c>
      <c r="Q778" s="10">
        <v>11301826</v>
      </c>
      <c r="R778" s="10">
        <v>10000000</v>
      </c>
      <c r="S778" s="10">
        <v>11116432</v>
      </c>
      <c r="T778" s="10">
        <v>-17503836</v>
      </c>
      <c r="U778" s="11">
        <v>0.68884191293194652</v>
      </c>
      <c r="V778" s="10">
        <v>38750000</v>
      </c>
      <c r="W778" s="10">
        <v>56253836</v>
      </c>
    </row>
    <row r="779" spans="1:23" x14ac:dyDescent="0.25">
      <c r="A779" s="9" t="s">
        <v>2737</v>
      </c>
      <c r="B779" s="9" t="s">
        <v>2738</v>
      </c>
      <c r="C779" s="9" t="s">
        <v>774</v>
      </c>
      <c r="D779" s="9">
        <v>28</v>
      </c>
      <c r="E779" s="9" t="s">
        <v>1231</v>
      </c>
      <c r="F779" s="9" t="s">
        <v>2739</v>
      </c>
      <c r="G779" s="9" t="s">
        <v>2740</v>
      </c>
      <c r="H779" s="10">
        <v>0</v>
      </c>
      <c r="I779" s="10">
        <v>0</v>
      </c>
      <c r="J779" s="10">
        <v>640000.00000000012</v>
      </c>
      <c r="K779" s="10">
        <v>265760</v>
      </c>
      <c r="L779" s="10">
        <v>642926.82926829276</v>
      </c>
      <c r="M779" s="10">
        <v>213540</v>
      </c>
      <c r="N779" s="10">
        <v>689024.39024390245</v>
      </c>
      <c r="O779" s="10">
        <v>427616</v>
      </c>
      <c r="P779" s="10">
        <v>691463.41463414638</v>
      </c>
      <c r="Q779" s="10">
        <v>1238371</v>
      </c>
      <c r="R779" s="10">
        <v>775000</v>
      </c>
      <c r="S779" s="10">
        <v>3300778</v>
      </c>
      <c r="T779" s="10">
        <v>-2007650.3658536584</v>
      </c>
      <c r="U779" s="11">
        <v>0.63135761951910996</v>
      </c>
      <c r="V779" s="10">
        <v>3438414.6341463416</v>
      </c>
      <c r="W779" s="10">
        <v>5446065</v>
      </c>
    </row>
    <row r="780" spans="1:23" x14ac:dyDescent="0.25">
      <c r="A780" s="9" t="s">
        <v>2737</v>
      </c>
      <c r="B780" s="9" t="s">
        <v>2738</v>
      </c>
      <c r="C780" s="9" t="s">
        <v>976</v>
      </c>
      <c r="D780" s="9">
        <v>25</v>
      </c>
      <c r="E780" s="9" t="s">
        <v>1545</v>
      </c>
      <c r="F780" s="9" t="s">
        <v>2741</v>
      </c>
      <c r="G780" s="9" t="s">
        <v>2742</v>
      </c>
      <c r="H780" s="10">
        <v>0</v>
      </c>
      <c r="I780" s="10">
        <v>0</v>
      </c>
      <c r="J780" s="10">
        <v>0</v>
      </c>
      <c r="K780" s="10">
        <v>0</v>
      </c>
      <c r="L780" s="10">
        <v>0</v>
      </c>
      <c r="M780" s="10">
        <v>0</v>
      </c>
      <c r="N780" s="10">
        <v>0</v>
      </c>
      <c r="O780" s="10">
        <v>0</v>
      </c>
      <c r="P780" s="10">
        <v>0</v>
      </c>
      <c r="Q780" s="10">
        <v>0</v>
      </c>
      <c r="R780" s="10">
        <v>98353.658536585368</v>
      </c>
      <c r="S780" s="10">
        <v>108471</v>
      </c>
      <c r="T780" s="10">
        <v>-10117.341463414632</v>
      </c>
      <c r="U780" s="11">
        <v>0.90672768331245557</v>
      </c>
      <c r="V780" s="10">
        <v>98353.658536585368</v>
      </c>
      <c r="W780" s="10">
        <v>108471</v>
      </c>
    </row>
    <row r="781" spans="1:23" x14ac:dyDescent="0.25">
      <c r="A781" s="9" t="s">
        <v>2737</v>
      </c>
      <c r="B781" s="9" t="s">
        <v>2738</v>
      </c>
      <c r="C781" s="9" t="s">
        <v>2743</v>
      </c>
      <c r="D781" s="9">
        <v>25</v>
      </c>
      <c r="E781" s="9" t="s">
        <v>2744</v>
      </c>
      <c r="F781" s="9" t="s">
        <v>2745</v>
      </c>
      <c r="G781" s="9" t="s">
        <v>2746</v>
      </c>
      <c r="H781" s="10">
        <v>0</v>
      </c>
      <c r="I781" s="10">
        <v>0</v>
      </c>
      <c r="J781" s="10">
        <v>0</v>
      </c>
      <c r="K781" s="10">
        <v>0</v>
      </c>
      <c r="L781" s="10">
        <v>0</v>
      </c>
      <c r="M781" s="10">
        <v>0</v>
      </c>
      <c r="N781" s="10">
        <v>0</v>
      </c>
      <c r="O781" s="10">
        <v>0</v>
      </c>
      <c r="P781" s="10">
        <v>472062.5</v>
      </c>
      <c r="Q781" s="10">
        <v>4266228</v>
      </c>
      <c r="R781" s="10">
        <v>2500000</v>
      </c>
      <c r="S781" s="10">
        <v>692027</v>
      </c>
      <c r="T781" s="10">
        <v>-1986192.5</v>
      </c>
      <c r="U781" s="11">
        <v>0.59941703280690484</v>
      </c>
      <c r="V781" s="10">
        <v>2972062.5</v>
      </c>
      <c r="W781" s="10">
        <v>4958255</v>
      </c>
    </row>
    <row r="782" spans="1:23" x14ac:dyDescent="0.25">
      <c r="A782" s="9" t="s">
        <v>2737</v>
      </c>
      <c r="B782" s="9" t="s">
        <v>2738</v>
      </c>
      <c r="C782" s="9" t="s">
        <v>2747</v>
      </c>
      <c r="D782" s="9">
        <v>26</v>
      </c>
      <c r="E782" s="9" t="s">
        <v>1102</v>
      </c>
      <c r="F782" s="9" t="s">
        <v>2748</v>
      </c>
      <c r="G782" s="9" t="s">
        <v>2749</v>
      </c>
      <c r="H782" s="10">
        <v>0</v>
      </c>
      <c r="I782" s="10">
        <v>0</v>
      </c>
      <c r="J782" s="10">
        <v>0</v>
      </c>
      <c r="K782" s="10">
        <v>0</v>
      </c>
      <c r="L782" s="10">
        <v>0</v>
      </c>
      <c r="M782" s="10">
        <v>0</v>
      </c>
      <c r="N782" s="10">
        <v>0</v>
      </c>
      <c r="O782" s="10">
        <v>0</v>
      </c>
      <c r="P782" s="10">
        <v>2700000</v>
      </c>
      <c r="Q782" s="10">
        <v>4576401</v>
      </c>
      <c r="R782" s="10">
        <v>1482450</v>
      </c>
      <c r="S782" s="10">
        <v>1403013</v>
      </c>
      <c r="T782" s="10">
        <v>-1796964</v>
      </c>
      <c r="U782" s="11">
        <v>0.69947489837632915</v>
      </c>
      <c r="V782" s="10">
        <v>4182450</v>
      </c>
      <c r="W782" s="10">
        <v>5979414</v>
      </c>
    </row>
    <row r="783" spans="1:23" x14ac:dyDescent="0.25">
      <c r="A783" s="9" t="s">
        <v>2737</v>
      </c>
      <c r="B783" s="9" t="s">
        <v>2738</v>
      </c>
      <c r="C783" s="9" t="s">
        <v>2750</v>
      </c>
      <c r="D783" s="9">
        <v>25</v>
      </c>
      <c r="E783" s="9" t="s">
        <v>2751</v>
      </c>
      <c r="F783" s="9" t="s">
        <v>2752</v>
      </c>
      <c r="G783" s="9" t="s">
        <v>2753</v>
      </c>
      <c r="H783" s="10">
        <v>0</v>
      </c>
      <c r="I783" s="10">
        <v>0</v>
      </c>
      <c r="J783" s="10">
        <v>0</v>
      </c>
      <c r="K783" s="10">
        <v>0</v>
      </c>
      <c r="L783" s="10">
        <v>0</v>
      </c>
      <c r="M783" s="10">
        <v>0</v>
      </c>
      <c r="N783" s="10">
        <v>0</v>
      </c>
      <c r="O783" s="10">
        <v>0</v>
      </c>
      <c r="P783" s="10">
        <v>0</v>
      </c>
      <c r="Q783" s="10">
        <v>0</v>
      </c>
      <c r="R783" s="10">
        <v>110000</v>
      </c>
      <c r="S783" s="10">
        <v>98712</v>
      </c>
      <c r="T783" s="10">
        <v>11288</v>
      </c>
      <c r="U783" s="11">
        <v>1.1143528648999108</v>
      </c>
      <c r="V783" s="10">
        <v>110000</v>
      </c>
      <c r="W783" s="10">
        <v>98712</v>
      </c>
    </row>
    <row r="784" spans="1:23" x14ac:dyDescent="0.25">
      <c r="A784" s="9" t="s">
        <v>2737</v>
      </c>
      <c r="B784" s="9" t="s">
        <v>2738</v>
      </c>
      <c r="C784" s="9" t="s">
        <v>214</v>
      </c>
      <c r="D784" s="9">
        <v>29</v>
      </c>
      <c r="E784" s="9" t="s">
        <v>2754</v>
      </c>
      <c r="F784" s="9" t="s">
        <v>2639</v>
      </c>
      <c r="G784" s="9" t="s">
        <v>2755</v>
      </c>
      <c r="H784" s="10">
        <v>0</v>
      </c>
      <c r="I784" s="10">
        <v>0</v>
      </c>
      <c r="J784" s="10">
        <v>750000</v>
      </c>
      <c r="K784" s="10">
        <v>1193218</v>
      </c>
      <c r="L784" s="10">
        <v>800000</v>
      </c>
      <c r="M784" s="10">
        <v>2014291</v>
      </c>
      <c r="N784" s="10">
        <v>1500000</v>
      </c>
      <c r="O784" s="10">
        <v>6502261</v>
      </c>
      <c r="P784" s="10">
        <v>2250000</v>
      </c>
      <c r="Q784" s="10">
        <v>4030814</v>
      </c>
      <c r="R784" s="10">
        <v>4500000</v>
      </c>
      <c r="S784" s="10">
        <v>6628050</v>
      </c>
      <c r="T784" s="10">
        <v>-10568634</v>
      </c>
      <c r="U784" s="11">
        <v>0.481131920775836</v>
      </c>
      <c r="V784" s="10">
        <v>9800000</v>
      </c>
      <c r="W784" s="10">
        <v>20368634</v>
      </c>
    </row>
    <row r="785" spans="1:23" x14ac:dyDescent="0.25">
      <c r="A785" s="9" t="s">
        <v>2737</v>
      </c>
      <c r="B785" s="9" t="s">
        <v>2738</v>
      </c>
      <c r="C785" s="9" t="s">
        <v>2756</v>
      </c>
      <c r="D785" s="9">
        <v>31</v>
      </c>
      <c r="E785" s="9" t="s">
        <v>1342</v>
      </c>
      <c r="F785" s="9" t="s">
        <v>2757</v>
      </c>
      <c r="G785" s="9" t="s">
        <v>2758</v>
      </c>
      <c r="H785" s="10">
        <v>650000</v>
      </c>
      <c r="I785" s="10">
        <v>4181634</v>
      </c>
      <c r="J785" s="10">
        <v>3450000</v>
      </c>
      <c r="K785" s="10">
        <v>1885094</v>
      </c>
      <c r="L785" s="10">
        <v>2500000</v>
      </c>
      <c r="M785" s="10">
        <v>1942111</v>
      </c>
      <c r="N785" s="10">
        <v>3650000</v>
      </c>
      <c r="O785" s="10">
        <v>2180504</v>
      </c>
      <c r="P785" s="10">
        <v>2775000</v>
      </c>
      <c r="Q785" s="10">
        <v>2486229</v>
      </c>
      <c r="R785" s="10">
        <v>3500000</v>
      </c>
      <c r="S785" s="10">
        <v>3198556</v>
      </c>
      <c r="T785" s="10">
        <v>650872</v>
      </c>
      <c r="U785" s="11">
        <v>1.0410020632314418</v>
      </c>
      <c r="V785" s="10">
        <v>16525000</v>
      </c>
      <c r="W785" s="10">
        <v>15874128</v>
      </c>
    </row>
    <row r="786" spans="1:23" x14ac:dyDescent="0.25">
      <c r="A786" s="9" t="s">
        <v>2737</v>
      </c>
      <c r="B786" s="9" t="s">
        <v>2738</v>
      </c>
      <c r="C786" s="9" t="s">
        <v>1698</v>
      </c>
      <c r="D786" s="9">
        <v>28</v>
      </c>
      <c r="E786" s="9" t="s">
        <v>556</v>
      </c>
      <c r="F786" s="9" t="s">
        <v>2759</v>
      </c>
      <c r="G786" s="9" t="s">
        <v>2760</v>
      </c>
      <c r="H786" s="10">
        <v>0</v>
      </c>
      <c r="I786" s="10">
        <v>0</v>
      </c>
      <c r="J786" s="10">
        <v>0</v>
      </c>
      <c r="K786" s="10">
        <v>0</v>
      </c>
      <c r="L786" s="10">
        <v>70000</v>
      </c>
      <c r="M786" s="10">
        <v>0</v>
      </c>
      <c r="N786" s="10">
        <v>70000</v>
      </c>
      <c r="O786" s="10">
        <v>-167824</v>
      </c>
      <c r="P786" s="10">
        <v>0</v>
      </c>
      <c r="Q786" s="10">
        <v>0</v>
      </c>
      <c r="R786" s="10">
        <v>0</v>
      </c>
      <c r="S786" s="10">
        <v>0</v>
      </c>
      <c r="T786" s="10">
        <v>307824</v>
      </c>
      <c r="U786" s="11">
        <v>-0.83420726475355134</v>
      </c>
      <c r="V786" s="10">
        <v>140000</v>
      </c>
      <c r="W786" s="10">
        <v>-167824</v>
      </c>
    </row>
    <row r="787" spans="1:23" x14ac:dyDescent="0.25">
      <c r="A787" s="9" t="s">
        <v>2737</v>
      </c>
      <c r="B787" s="9" t="s">
        <v>2738</v>
      </c>
      <c r="C787" s="9" t="s">
        <v>2761</v>
      </c>
      <c r="D787" s="9">
        <v>25</v>
      </c>
      <c r="E787" s="9" t="s">
        <v>2762</v>
      </c>
      <c r="F787" s="9" t="s">
        <v>2763</v>
      </c>
      <c r="G787" s="9" t="s">
        <v>2764</v>
      </c>
      <c r="H787" s="10">
        <v>0</v>
      </c>
      <c r="I787" s="10">
        <v>0</v>
      </c>
      <c r="J787" s="10">
        <v>0</v>
      </c>
      <c r="K787" s="10">
        <v>0</v>
      </c>
      <c r="L787" s="10">
        <v>0</v>
      </c>
      <c r="M787" s="10">
        <v>0</v>
      </c>
      <c r="N787" s="10">
        <v>0</v>
      </c>
      <c r="O787" s="10">
        <v>0</v>
      </c>
      <c r="P787" s="10">
        <v>1250000</v>
      </c>
      <c r="Q787" s="10">
        <v>4417039</v>
      </c>
      <c r="R787" s="10">
        <v>1750000</v>
      </c>
      <c r="S787" s="10">
        <v>5101924</v>
      </c>
      <c r="T787" s="10">
        <v>-6518963</v>
      </c>
      <c r="U787" s="11">
        <v>0.31516038039017485</v>
      </c>
      <c r="V787" s="10">
        <v>3000000</v>
      </c>
      <c r="W787" s="10">
        <v>9518963</v>
      </c>
    </row>
    <row r="788" spans="1:23" x14ac:dyDescent="0.25">
      <c r="A788" s="9" t="s">
        <v>2737</v>
      </c>
      <c r="B788" s="9" t="s">
        <v>2738</v>
      </c>
      <c r="C788" s="9" t="s">
        <v>2765</v>
      </c>
      <c r="D788" s="9">
        <v>33</v>
      </c>
      <c r="E788" s="9" t="s">
        <v>211</v>
      </c>
      <c r="F788" s="9" t="s">
        <v>2766</v>
      </c>
      <c r="G788" s="9" t="s">
        <v>2767</v>
      </c>
      <c r="H788" s="10">
        <v>1100000</v>
      </c>
      <c r="I788" s="10">
        <v>1527815</v>
      </c>
      <c r="J788" s="10">
        <v>1200000</v>
      </c>
      <c r="K788" s="10">
        <v>-542582</v>
      </c>
      <c r="L788" s="10">
        <v>1500000</v>
      </c>
      <c r="M788" s="10">
        <v>-86369</v>
      </c>
      <c r="N788" s="10">
        <v>1500000</v>
      </c>
      <c r="O788" s="10">
        <v>151869</v>
      </c>
      <c r="P788" s="10">
        <v>1500000</v>
      </c>
      <c r="Q788" s="10">
        <v>-1104767</v>
      </c>
      <c r="R788" s="10">
        <v>776665</v>
      </c>
      <c r="S788" s="10">
        <v>-1541409</v>
      </c>
      <c r="T788" s="10">
        <v>9172108</v>
      </c>
      <c r="U788" s="11">
        <v>-4.7489412031642626</v>
      </c>
      <c r="V788" s="10">
        <v>7576665</v>
      </c>
      <c r="W788" s="10">
        <v>-1595443</v>
      </c>
    </row>
    <row r="789" spans="1:23" x14ac:dyDescent="0.25">
      <c r="A789" s="9" t="s">
        <v>2768</v>
      </c>
      <c r="B789" s="9" t="s">
        <v>2769</v>
      </c>
      <c r="C789" s="9" t="s">
        <v>2770</v>
      </c>
      <c r="D789" s="9">
        <v>31</v>
      </c>
      <c r="E789" s="9" t="s">
        <v>1442</v>
      </c>
      <c r="F789" s="9" t="s">
        <v>2771</v>
      </c>
      <c r="G789" s="9" t="s">
        <v>2772</v>
      </c>
      <c r="H789" s="10">
        <v>70000</v>
      </c>
      <c r="I789" s="10">
        <v>400652</v>
      </c>
      <c r="J789" s="10">
        <v>70000</v>
      </c>
      <c r="K789" s="10">
        <v>354499</v>
      </c>
      <c r="L789" s="10">
        <v>250000</v>
      </c>
      <c r="M789" s="10">
        <v>461030</v>
      </c>
      <c r="N789" s="10">
        <v>350000</v>
      </c>
      <c r="O789" s="10">
        <v>217856</v>
      </c>
      <c r="P789" s="10">
        <v>350000</v>
      </c>
      <c r="Q789" s="10">
        <v>449086</v>
      </c>
      <c r="R789" s="10">
        <v>350000</v>
      </c>
      <c r="S789" s="10">
        <v>283300</v>
      </c>
      <c r="T789" s="10">
        <v>-726423</v>
      </c>
      <c r="U789" s="11">
        <v>0.66469013669075705</v>
      </c>
      <c r="V789" s="10">
        <v>1440000</v>
      </c>
      <c r="W789" s="10">
        <v>2166423</v>
      </c>
    </row>
    <row r="790" spans="1:23" x14ac:dyDescent="0.25">
      <c r="A790" s="9" t="s">
        <v>2768</v>
      </c>
      <c r="B790" s="9" t="s">
        <v>2769</v>
      </c>
      <c r="C790" s="9" t="s">
        <v>1240</v>
      </c>
      <c r="D790" s="9">
        <v>26</v>
      </c>
      <c r="E790" s="9" t="s">
        <v>308</v>
      </c>
      <c r="F790" s="9" t="s">
        <v>2773</v>
      </c>
      <c r="G790" s="9" t="s">
        <v>2774</v>
      </c>
      <c r="H790" s="10">
        <v>0</v>
      </c>
      <c r="I790" s="10">
        <v>0</v>
      </c>
      <c r="J790" s="10">
        <v>0</v>
      </c>
      <c r="K790" s="10">
        <v>0</v>
      </c>
      <c r="L790" s="10">
        <v>0</v>
      </c>
      <c r="M790" s="10">
        <v>0</v>
      </c>
      <c r="N790" s="10">
        <v>0</v>
      </c>
      <c r="O790" s="10">
        <v>0</v>
      </c>
      <c r="P790" s="10">
        <v>250000</v>
      </c>
      <c r="Q790" s="10">
        <v>904238</v>
      </c>
      <c r="R790" s="10">
        <v>775000</v>
      </c>
      <c r="S790" s="10">
        <v>138560</v>
      </c>
      <c r="T790" s="10">
        <v>-17798</v>
      </c>
      <c r="U790" s="11">
        <v>0.98293245671740836</v>
      </c>
      <c r="V790" s="10">
        <v>1025000</v>
      </c>
      <c r="W790" s="10">
        <v>1042798</v>
      </c>
    </row>
    <row r="791" spans="1:23" x14ac:dyDescent="0.25">
      <c r="A791" s="9" t="s">
        <v>2768</v>
      </c>
      <c r="B791" s="9" t="s">
        <v>2769</v>
      </c>
      <c r="C791" s="9" t="s">
        <v>2775</v>
      </c>
      <c r="D791" s="9">
        <v>33</v>
      </c>
      <c r="E791" s="9" t="s">
        <v>262</v>
      </c>
      <c r="F791" s="9" t="s">
        <v>2776</v>
      </c>
      <c r="G791" s="9" t="s">
        <v>2777</v>
      </c>
      <c r="H791" s="10">
        <v>5500000</v>
      </c>
      <c r="I791" s="10">
        <v>4973791</v>
      </c>
      <c r="J791" s="10">
        <v>6000000</v>
      </c>
      <c r="K791" s="10">
        <v>5538146</v>
      </c>
      <c r="L791" s="10">
        <v>6500000</v>
      </c>
      <c r="M791" s="10">
        <v>5215570</v>
      </c>
      <c r="N791" s="10">
        <v>7000000</v>
      </c>
      <c r="O791" s="10">
        <v>3394275</v>
      </c>
      <c r="P791" s="10">
        <v>5000000</v>
      </c>
      <c r="Q791" s="10">
        <v>3059901</v>
      </c>
      <c r="R791" s="10">
        <v>4500000</v>
      </c>
      <c r="S791" s="10">
        <v>4927919</v>
      </c>
      <c r="T791" s="10">
        <v>7390398</v>
      </c>
      <c r="U791" s="11">
        <v>1.2726118221875777</v>
      </c>
      <c r="V791" s="10">
        <v>34500000</v>
      </c>
      <c r="W791" s="10">
        <v>27109602</v>
      </c>
    </row>
    <row r="792" spans="1:23" x14ac:dyDescent="0.25">
      <c r="A792" s="9" t="s">
        <v>2768</v>
      </c>
      <c r="B792" s="9" t="s">
        <v>2769</v>
      </c>
      <c r="C792" s="9" t="s">
        <v>2778</v>
      </c>
      <c r="D792" s="9">
        <v>34</v>
      </c>
      <c r="E792" s="9" t="s">
        <v>2174</v>
      </c>
      <c r="F792" s="9" t="s">
        <v>2779</v>
      </c>
      <c r="G792" s="9" t="s">
        <v>2780</v>
      </c>
      <c r="H792" s="10">
        <v>5000000</v>
      </c>
      <c r="I792" s="10">
        <v>7071006</v>
      </c>
      <c r="J792" s="10">
        <v>9000000</v>
      </c>
      <c r="K792" s="10">
        <v>6757149</v>
      </c>
      <c r="L792" s="10">
        <v>5850000</v>
      </c>
      <c r="M792" s="10">
        <v>3016637</v>
      </c>
      <c r="N792" s="10">
        <v>9000000</v>
      </c>
      <c r="O792" s="10">
        <v>4982782</v>
      </c>
      <c r="P792" s="10">
        <v>5850000</v>
      </c>
      <c r="Q792" s="10">
        <v>5579678</v>
      </c>
      <c r="R792" s="10">
        <v>8950000</v>
      </c>
      <c r="S792" s="10">
        <v>3054185</v>
      </c>
      <c r="T792" s="10">
        <v>13188563</v>
      </c>
      <c r="U792" s="11">
        <v>1.4329593183670226</v>
      </c>
      <c r="V792" s="10">
        <v>43650000</v>
      </c>
      <c r="W792" s="10">
        <v>30461437</v>
      </c>
    </row>
    <row r="793" spans="1:23" x14ac:dyDescent="0.25">
      <c r="A793" s="9" t="s">
        <v>2768</v>
      </c>
      <c r="B793" s="9" t="s">
        <v>2769</v>
      </c>
      <c r="C793" s="9" t="s">
        <v>2781</v>
      </c>
      <c r="D793" s="9">
        <v>26</v>
      </c>
      <c r="E793" s="9" t="s">
        <v>870</v>
      </c>
      <c r="F793" s="9" t="s">
        <v>2782</v>
      </c>
      <c r="G793" s="9" t="s">
        <v>2783</v>
      </c>
      <c r="H793" s="10">
        <v>0</v>
      </c>
      <c r="I793" s="10">
        <v>0</v>
      </c>
      <c r="J793" s="10">
        <v>0</v>
      </c>
      <c r="K793" s="10">
        <v>0</v>
      </c>
      <c r="L793" s="10">
        <v>854512.19512195117</v>
      </c>
      <c r="M793" s="10">
        <v>2087596</v>
      </c>
      <c r="N793" s="10">
        <v>2400000</v>
      </c>
      <c r="O793" s="10">
        <v>1242848</v>
      </c>
      <c r="P793" s="10">
        <v>2500000</v>
      </c>
      <c r="Q793" s="10">
        <v>5310051</v>
      </c>
      <c r="R793" s="10">
        <v>2600000</v>
      </c>
      <c r="S793" s="10">
        <v>6876003</v>
      </c>
      <c r="T793" s="10">
        <v>-7161985.8048780486</v>
      </c>
      <c r="U793" s="11">
        <v>0.5384276912949012</v>
      </c>
      <c r="V793" s="10">
        <v>8354512.1951219514</v>
      </c>
      <c r="W793" s="10">
        <v>15516498</v>
      </c>
    </row>
    <row r="794" spans="1:23" x14ac:dyDescent="0.25">
      <c r="A794" s="9" t="s">
        <v>2768</v>
      </c>
      <c r="B794" s="9" t="s">
        <v>2769</v>
      </c>
      <c r="C794" s="9" t="s">
        <v>2784</v>
      </c>
      <c r="D794" s="9">
        <v>29</v>
      </c>
      <c r="E794" s="9" t="s">
        <v>2785</v>
      </c>
      <c r="F794" s="9" t="s">
        <v>2786</v>
      </c>
      <c r="G794" s="9" t="s">
        <v>2787</v>
      </c>
      <c r="H794" s="10">
        <v>0</v>
      </c>
      <c r="I794" s="10">
        <v>0</v>
      </c>
      <c r="J794" s="10">
        <v>0</v>
      </c>
      <c r="K794" s="10">
        <v>0</v>
      </c>
      <c r="L794" s="10">
        <v>150000</v>
      </c>
      <c r="M794" s="10">
        <v>233360</v>
      </c>
      <c r="N794" s="10">
        <v>450000</v>
      </c>
      <c r="O794" s="10">
        <v>239240</v>
      </c>
      <c r="P794" s="10">
        <v>0</v>
      </c>
      <c r="Q794" s="10">
        <v>0</v>
      </c>
      <c r="R794" s="10">
        <v>475000</v>
      </c>
      <c r="S794" s="10">
        <v>231680</v>
      </c>
      <c r="T794" s="10">
        <v>370720</v>
      </c>
      <c r="U794" s="11">
        <v>1.5263815527915034</v>
      </c>
      <c r="V794" s="10">
        <v>1075000</v>
      </c>
      <c r="W794" s="10">
        <v>704280</v>
      </c>
    </row>
    <row r="795" spans="1:23" x14ac:dyDescent="0.25">
      <c r="A795" s="9" t="s">
        <v>2768</v>
      </c>
      <c r="B795" s="9" t="s">
        <v>2769</v>
      </c>
      <c r="C795" s="9" t="s">
        <v>2788</v>
      </c>
      <c r="D795" s="9">
        <v>40</v>
      </c>
      <c r="E795" s="9" t="s">
        <v>85</v>
      </c>
      <c r="F795" s="9" t="s">
        <v>1506</v>
      </c>
      <c r="G795" s="9" t="s">
        <v>2789</v>
      </c>
      <c r="H795" s="10">
        <v>9000000</v>
      </c>
      <c r="I795" s="10">
        <v>5006339</v>
      </c>
      <c r="J795" s="10">
        <v>9000000</v>
      </c>
      <c r="K795" s="10">
        <v>5938926</v>
      </c>
      <c r="L795" s="10">
        <v>8000000</v>
      </c>
      <c r="M795" s="10">
        <v>3612274</v>
      </c>
      <c r="N795" s="10">
        <v>2000000</v>
      </c>
      <c r="O795" s="10">
        <v>4000000</v>
      </c>
      <c r="P795" s="10">
        <v>4000000</v>
      </c>
      <c r="Q795" s="10">
        <v>3794870</v>
      </c>
      <c r="R795" s="10">
        <v>4300000</v>
      </c>
      <c r="S795" s="10">
        <v>3636430</v>
      </c>
      <c r="T795" s="10">
        <v>10311161</v>
      </c>
      <c r="U795" s="11">
        <v>1.3967534294240693</v>
      </c>
      <c r="V795" s="10">
        <v>36300000</v>
      </c>
      <c r="W795" s="10">
        <v>25988839</v>
      </c>
    </row>
    <row r="796" spans="1:23" x14ac:dyDescent="0.25">
      <c r="A796" s="9" t="s">
        <v>2768</v>
      </c>
      <c r="B796" s="9" t="s">
        <v>2769</v>
      </c>
      <c r="C796" s="9" t="s">
        <v>1801</v>
      </c>
      <c r="D796" s="9">
        <v>30</v>
      </c>
      <c r="E796" s="9" t="s">
        <v>2344</v>
      </c>
      <c r="F796" s="9" t="s">
        <v>2790</v>
      </c>
      <c r="G796" s="9" t="s">
        <v>2791</v>
      </c>
      <c r="H796" s="10">
        <v>0</v>
      </c>
      <c r="I796" s="10">
        <v>0</v>
      </c>
      <c r="J796" s="10">
        <v>198963.41463414635</v>
      </c>
      <c r="K796" s="10">
        <v>743045</v>
      </c>
      <c r="L796" s="10">
        <v>414024.39024390245</v>
      </c>
      <c r="M796" s="10">
        <v>580184</v>
      </c>
      <c r="N796" s="10">
        <v>464024.39024390245</v>
      </c>
      <c r="O796" s="10">
        <v>1359992</v>
      </c>
      <c r="P796" s="10">
        <v>750000</v>
      </c>
      <c r="Q796" s="10">
        <v>427068</v>
      </c>
      <c r="R796" s="10">
        <v>427743.90243902442</v>
      </c>
      <c r="S796" s="10">
        <v>958576</v>
      </c>
      <c r="T796" s="10">
        <v>-1814108.9024390243</v>
      </c>
      <c r="U796" s="11">
        <v>0.55414866247982564</v>
      </c>
      <c r="V796" s="10">
        <v>2254756.0975609757</v>
      </c>
      <c r="W796" s="10">
        <v>4068865</v>
      </c>
    </row>
    <row r="797" spans="1:23" x14ac:dyDescent="0.25">
      <c r="A797" s="9" t="s">
        <v>2792</v>
      </c>
      <c r="B797" s="9" t="s">
        <v>2793</v>
      </c>
      <c r="C797" s="9" t="s">
        <v>2794</v>
      </c>
      <c r="D797" s="9">
        <v>27</v>
      </c>
      <c r="E797" s="9" t="s">
        <v>2795</v>
      </c>
      <c r="F797" s="9" t="s">
        <v>249</v>
      </c>
      <c r="G797" s="9" t="s">
        <v>2796</v>
      </c>
      <c r="H797" s="10">
        <v>0</v>
      </c>
      <c r="I797" s="10">
        <v>0</v>
      </c>
      <c r="J797" s="10">
        <v>0</v>
      </c>
      <c r="K797" s="10">
        <v>0</v>
      </c>
      <c r="L797" s="10">
        <v>700000</v>
      </c>
      <c r="M797" s="10">
        <v>2793499</v>
      </c>
      <c r="N797" s="10">
        <v>775000</v>
      </c>
      <c r="O797" s="10">
        <v>3594293</v>
      </c>
      <c r="P797" s="10">
        <v>2500000</v>
      </c>
      <c r="Q797" s="10">
        <v>1803598</v>
      </c>
      <c r="R797" s="10">
        <v>2700000</v>
      </c>
      <c r="S797" s="10">
        <v>2332887</v>
      </c>
      <c r="T797" s="10">
        <v>-3849277</v>
      </c>
      <c r="U797" s="11">
        <v>0.63424784429372205</v>
      </c>
      <c r="V797" s="10">
        <v>6675000</v>
      </c>
      <c r="W797" s="10">
        <v>10524277</v>
      </c>
    </row>
    <row r="798" spans="1:23" x14ac:dyDescent="0.25">
      <c r="A798" s="9" t="s">
        <v>2792</v>
      </c>
      <c r="B798" s="9" t="s">
        <v>2793</v>
      </c>
      <c r="C798" s="9" t="s">
        <v>2797</v>
      </c>
      <c r="D798" s="9">
        <v>25</v>
      </c>
      <c r="E798" s="9" t="s">
        <v>2798</v>
      </c>
      <c r="F798" s="9" t="s">
        <v>249</v>
      </c>
      <c r="G798" s="9" t="s">
        <v>2799</v>
      </c>
      <c r="H798" s="10">
        <v>0</v>
      </c>
      <c r="I798" s="10">
        <v>0</v>
      </c>
      <c r="J798" s="10">
        <v>0</v>
      </c>
      <c r="K798" s="10">
        <v>0</v>
      </c>
      <c r="L798" s="10">
        <v>0</v>
      </c>
      <c r="M798" s="10">
        <v>0</v>
      </c>
      <c r="N798" s="10">
        <v>0</v>
      </c>
      <c r="O798" s="10">
        <v>0</v>
      </c>
      <c r="P798" s="10">
        <v>800000</v>
      </c>
      <c r="Q798" s="10">
        <v>2911921</v>
      </c>
      <c r="R798" s="10">
        <v>850000</v>
      </c>
      <c r="S798" s="10">
        <v>1243130</v>
      </c>
      <c r="T798" s="10">
        <v>-2505051</v>
      </c>
      <c r="U798" s="11">
        <v>0.39710703911937545</v>
      </c>
      <c r="V798" s="10">
        <v>1650000</v>
      </c>
      <c r="W798" s="10">
        <v>4155051</v>
      </c>
    </row>
    <row r="799" spans="1:23" x14ac:dyDescent="0.25">
      <c r="A799" s="9" t="s">
        <v>2792</v>
      </c>
      <c r="B799" s="9" t="s">
        <v>2793</v>
      </c>
      <c r="C799" s="9" t="s">
        <v>2800</v>
      </c>
      <c r="D799" s="9">
        <v>30</v>
      </c>
      <c r="E799" s="9" t="s">
        <v>230</v>
      </c>
      <c r="F799" s="9" t="s">
        <v>2801</v>
      </c>
      <c r="G799" s="9" t="s">
        <v>2802</v>
      </c>
      <c r="H799" s="10">
        <v>3300000</v>
      </c>
      <c r="I799" s="10">
        <v>4555444</v>
      </c>
      <c r="J799" s="10">
        <v>3300000</v>
      </c>
      <c r="K799" s="10">
        <v>3110512</v>
      </c>
      <c r="L799" s="10">
        <v>4500000</v>
      </c>
      <c r="M799" s="10">
        <v>2493624</v>
      </c>
      <c r="N799" s="10">
        <v>5300000</v>
      </c>
      <c r="O799" s="10">
        <v>2993585</v>
      </c>
      <c r="P799" s="10">
        <v>6500000</v>
      </c>
      <c r="Q799" s="10">
        <v>1868286</v>
      </c>
      <c r="R799" s="10">
        <v>6500000</v>
      </c>
      <c r="S799" s="10">
        <v>5688001</v>
      </c>
      <c r="T799" s="10">
        <v>8690548</v>
      </c>
      <c r="U799" s="11">
        <v>1.4196416206474223</v>
      </c>
      <c r="V799" s="10">
        <v>29400000</v>
      </c>
      <c r="W799" s="10">
        <v>20709452</v>
      </c>
    </row>
    <row r="800" spans="1:23" x14ac:dyDescent="0.25">
      <c r="A800" s="9" t="s">
        <v>1689</v>
      </c>
      <c r="B800" s="9" t="s">
        <v>2803</v>
      </c>
      <c r="C800" s="9" t="s">
        <v>2804</v>
      </c>
      <c r="D800" s="9">
        <v>29</v>
      </c>
      <c r="E800" s="9" t="s">
        <v>81</v>
      </c>
      <c r="F800" s="9" t="s">
        <v>2805</v>
      </c>
      <c r="G800" s="9" t="s">
        <v>2806</v>
      </c>
      <c r="H800" s="10">
        <v>534085.36585365853</v>
      </c>
      <c r="I800" s="10">
        <v>276440</v>
      </c>
      <c r="J800" s="10">
        <v>559268.29268292687</v>
      </c>
      <c r="K800" s="10">
        <v>469680</v>
      </c>
      <c r="L800" s="10">
        <v>602743.90243902442</v>
      </c>
      <c r="M800" s="10">
        <v>0</v>
      </c>
      <c r="N800" s="10">
        <v>651829.26829268294</v>
      </c>
      <c r="O800" s="10">
        <v>268400</v>
      </c>
      <c r="P800" s="10">
        <v>637804.87804878049</v>
      </c>
      <c r="Q800" s="10">
        <v>317500</v>
      </c>
      <c r="R800" s="10">
        <v>641768.29268292675</v>
      </c>
      <c r="S800" s="10">
        <v>83920</v>
      </c>
      <c r="T800" s="10">
        <v>2211559.9999999995</v>
      </c>
      <c r="U800" s="11">
        <v>2.5619023404946533</v>
      </c>
      <c r="V800" s="10">
        <v>3627499.9999999995</v>
      </c>
      <c r="W800" s="10">
        <v>1415940</v>
      </c>
    </row>
    <row r="801" spans="1:23" x14ac:dyDescent="0.25">
      <c r="A801" s="9" t="s">
        <v>1689</v>
      </c>
      <c r="B801" s="9" t="s">
        <v>2803</v>
      </c>
      <c r="C801" s="9" t="s">
        <v>2807</v>
      </c>
      <c r="D801" s="9">
        <v>27</v>
      </c>
      <c r="E801" s="9" t="s">
        <v>34</v>
      </c>
      <c r="F801" s="9" t="s">
        <v>2808</v>
      </c>
      <c r="G801" s="9" t="s">
        <v>2809</v>
      </c>
      <c r="H801" s="10">
        <v>0</v>
      </c>
      <c r="I801" s="10">
        <v>0</v>
      </c>
      <c r="J801" s="10">
        <v>0</v>
      </c>
      <c r="K801" s="10">
        <v>0</v>
      </c>
      <c r="L801" s="10">
        <v>0</v>
      </c>
      <c r="M801" s="10">
        <v>0</v>
      </c>
      <c r="N801" s="10">
        <v>775000</v>
      </c>
      <c r="O801" s="10">
        <v>1188565</v>
      </c>
      <c r="P801" s="10">
        <v>875000</v>
      </c>
      <c r="Q801" s="10">
        <v>1635177</v>
      </c>
      <c r="R801" s="10">
        <v>1350000</v>
      </c>
      <c r="S801" s="10">
        <v>314440</v>
      </c>
      <c r="T801" s="10">
        <v>-138182</v>
      </c>
      <c r="U801" s="11">
        <v>0.95596749965425842</v>
      </c>
      <c r="V801" s="10">
        <v>3000000</v>
      </c>
      <c r="W801" s="10">
        <v>3138182</v>
      </c>
    </row>
    <row r="802" spans="1:23" x14ac:dyDescent="0.25">
      <c r="A802" s="9" t="s">
        <v>1689</v>
      </c>
      <c r="B802" s="9" t="s">
        <v>2803</v>
      </c>
      <c r="C802" s="9" t="s">
        <v>2810</v>
      </c>
      <c r="D802" s="9">
        <v>25</v>
      </c>
      <c r="E802" s="9" t="s">
        <v>1102</v>
      </c>
      <c r="F802" s="9" t="s">
        <v>2811</v>
      </c>
      <c r="G802" s="9" t="s">
        <v>2812</v>
      </c>
      <c r="H802" s="10">
        <v>0</v>
      </c>
      <c r="I802" s="10">
        <v>0</v>
      </c>
      <c r="J802" s="10">
        <v>0</v>
      </c>
      <c r="K802" s="10">
        <v>0</v>
      </c>
      <c r="L802" s="10">
        <v>0</v>
      </c>
      <c r="M802" s="10">
        <v>0</v>
      </c>
      <c r="N802" s="10">
        <v>0</v>
      </c>
      <c r="O802" s="10">
        <v>0</v>
      </c>
      <c r="P802" s="10">
        <v>0</v>
      </c>
      <c r="Q802" s="10">
        <v>0</v>
      </c>
      <c r="R802" s="10">
        <v>90000</v>
      </c>
      <c r="S802" s="10">
        <v>48640</v>
      </c>
      <c r="T802" s="10">
        <v>41360</v>
      </c>
      <c r="U802" s="11">
        <v>1.850328947368421</v>
      </c>
      <c r="V802" s="10">
        <v>90000</v>
      </c>
      <c r="W802" s="10">
        <v>48640</v>
      </c>
    </row>
    <row r="803" spans="1:23" x14ac:dyDescent="0.25">
      <c r="A803" s="9" t="s">
        <v>1689</v>
      </c>
      <c r="B803" s="9" t="s">
        <v>2803</v>
      </c>
      <c r="C803" s="9" t="s">
        <v>2813</v>
      </c>
      <c r="D803" s="9">
        <v>27</v>
      </c>
      <c r="E803" s="9" t="s">
        <v>2814</v>
      </c>
      <c r="F803" s="9" t="s">
        <v>2815</v>
      </c>
      <c r="G803" s="9" t="s">
        <v>2816</v>
      </c>
      <c r="H803" s="10">
        <v>0</v>
      </c>
      <c r="I803" s="10">
        <v>0</v>
      </c>
      <c r="J803" s="10">
        <v>0</v>
      </c>
      <c r="K803" s="10">
        <v>0</v>
      </c>
      <c r="L803" s="10">
        <v>125000</v>
      </c>
      <c r="M803" s="10">
        <v>58876</v>
      </c>
      <c r="N803" s="10">
        <v>180000</v>
      </c>
      <c r="O803" s="10">
        <v>70992</v>
      </c>
      <c r="P803" s="10">
        <v>180000</v>
      </c>
      <c r="Q803" s="10">
        <v>501600</v>
      </c>
      <c r="R803" s="10">
        <v>375000</v>
      </c>
      <c r="S803" s="10">
        <v>5760</v>
      </c>
      <c r="T803" s="10">
        <v>222772</v>
      </c>
      <c r="U803" s="11">
        <v>1.3495954352288348</v>
      </c>
      <c r="V803" s="10">
        <v>860000</v>
      </c>
      <c r="W803" s="10">
        <v>637228</v>
      </c>
    </row>
    <row r="804" spans="1:23" x14ac:dyDescent="0.25">
      <c r="A804" s="9" t="s">
        <v>1689</v>
      </c>
      <c r="B804" s="9" t="s">
        <v>2803</v>
      </c>
      <c r="C804" s="9" t="s">
        <v>2817</v>
      </c>
      <c r="D804" s="9">
        <v>31</v>
      </c>
      <c r="E804" s="9" t="s">
        <v>2818</v>
      </c>
      <c r="F804" s="9" t="s">
        <v>2819</v>
      </c>
      <c r="G804" s="9" t="s">
        <v>2820</v>
      </c>
      <c r="H804" s="10">
        <v>650000</v>
      </c>
      <c r="I804" s="10">
        <v>452543</v>
      </c>
      <c r="J804" s="10">
        <v>547560.97560975607</v>
      </c>
      <c r="K804" s="10">
        <v>394203</v>
      </c>
      <c r="L804" s="10">
        <v>547560.97560975607</v>
      </c>
      <c r="M804" s="10">
        <v>232545</v>
      </c>
      <c r="N804" s="10">
        <v>586890.24390243902</v>
      </c>
      <c r="O804" s="10">
        <v>298581</v>
      </c>
      <c r="P804" s="10">
        <v>617378.04878048785</v>
      </c>
      <c r="Q804" s="10">
        <v>683583</v>
      </c>
      <c r="R804" s="10">
        <v>637804.87804878049</v>
      </c>
      <c r="S804" s="10">
        <v>1670499</v>
      </c>
      <c r="T804" s="10">
        <v>-144758.87804878037</v>
      </c>
      <c r="U804" s="11">
        <v>0.96121096936114958</v>
      </c>
      <c r="V804" s="10">
        <v>3587195.1219512196</v>
      </c>
      <c r="W804" s="10">
        <v>3731954</v>
      </c>
    </row>
    <row r="805" spans="1:23" x14ac:dyDescent="0.25">
      <c r="A805" s="9" t="s">
        <v>1689</v>
      </c>
      <c r="B805" s="9" t="s">
        <v>2803</v>
      </c>
      <c r="C805" s="9" t="s">
        <v>2821</v>
      </c>
      <c r="D805" s="9">
        <v>24</v>
      </c>
      <c r="E805" s="9" t="s">
        <v>541</v>
      </c>
      <c r="F805" s="9" t="s">
        <v>2822</v>
      </c>
      <c r="G805" s="9" t="s">
        <v>2823</v>
      </c>
      <c r="H805" s="10">
        <v>0</v>
      </c>
      <c r="I805" s="10">
        <v>0</v>
      </c>
      <c r="J805" s="10">
        <v>0</v>
      </c>
      <c r="K805" s="10">
        <v>0</v>
      </c>
      <c r="L805" s="10">
        <v>0</v>
      </c>
      <c r="M805" s="10">
        <v>0</v>
      </c>
      <c r="N805" s="10">
        <v>0</v>
      </c>
      <c r="O805" s="10">
        <v>0</v>
      </c>
      <c r="P805" s="10">
        <v>0</v>
      </c>
      <c r="Q805" s="10">
        <v>0</v>
      </c>
      <c r="R805" s="10">
        <v>9975000</v>
      </c>
      <c r="S805" s="10">
        <v>7202049</v>
      </c>
      <c r="T805" s="10">
        <v>2772951</v>
      </c>
      <c r="U805" s="11">
        <v>1.3850225123433624</v>
      </c>
      <c r="V805" s="10">
        <v>9975000</v>
      </c>
      <c r="W805" s="10">
        <v>7202049</v>
      </c>
    </row>
    <row r="806" spans="1:23" x14ac:dyDescent="0.25">
      <c r="A806" s="9" t="s">
        <v>1689</v>
      </c>
      <c r="B806" s="9" t="s">
        <v>2803</v>
      </c>
      <c r="C806" s="9" t="s">
        <v>2824</v>
      </c>
      <c r="D806" s="9">
        <v>37</v>
      </c>
      <c r="E806" s="9" t="s">
        <v>2825</v>
      </c>
      <c r="F806" s="9" t="s">
        <v>2826</v>
      </c>
      <c r="G806" s="9" t="s">
        <v>2827</v>
      </c>
      <c r="H806" s="10">
        <v>10000000</v>
      </c>
      <c r="I806" s="10">
        <v>12096806</v>
      </c>
      <c r="J806" s="10">
        <v>9000000</v>
      </c>
      <c r="K806" s="10">
        <v>5347745</v>
      </c>
      <c r="L806" s="10">
        <v>9600000</v>
      </c>
      <c r="M806" s="10">
        <v>7316563</v>
      </c>
      <c r="N806" s="10">
        <v>9000000</v>
      </c>
      <c r="O806" s="10">
        <v>10917311</v>
      </c>
      <c r="P806" s="10">
        <v>3000000</v>
      </c>
      <c r="Q806" s="10">
        <v>9657738</v>
      </c>
      <c r="R806" s="10">
        <v>3000000</v>
      </c>
      <c r="S806" s="10">
        <v>10283011</v>
      </c>
      <c r="T806" s="10">
        <v>-12019174</v>
      </c>
      <c r="U806" s="11">
        <v>0.78390232835892171</v>
      </c>
      <c r="V806" s="10">
        <v>43600000</v>
      </c>
      <c r="W806" s="10">
        <v>55619174</v>
      </c>
    </row>
    <row r="807" spans="1:23" x14ac:dyDescent="0.25">
      <c r="A807" s="9" t="s">
        <v>1689</v>
      </c>
      <c r="B807" s="9" t="s">
        <v>2803</v>
      </c>
      <c r="C807" s="9" t="s">
        <v>2828</v>
      </c>
      <c r="D807" s="9">
        <v>26</v>
      </c>
      <c r="E807" s="9" t="s">
        <v>2829</v>
      </c>
      <c r="F807" s="9" t="s">
        <v>2830</v>
      </c>
      <c r="G807" s="9" t="s">
        <v>2831</v>
      </c>
      <c r="H807" s="10">
        <v>0</v>
      </c>
      <c r="I807" s="10">
        <v>0</v>
      </c>
      <c r="J807" s="10">
        <v>0</v>
      </c>
      <c r="K807" s="10">
        <v>0</v>
      </c>
      <c r="L807" s="10">
        <v>3350000</v>
      </c>
      <c r="M807" s="10">
        <v>1665148</v>
      </c>
      <c r="N807" s="10">
        <v>6650000</v>
      </c>
      <c r="O807" s="10">
        <v>5147335</v>
      </c>
      <c r="P807" s="10">
        <v>6000000</v>
      </c>
      <c r="Q807" s="10">
        <v>6658223</v>
      </c>
      <c r="R807" s="10">
        <v>9000000</v>
      </c>
      <c r="S807" s="10">
        <v>2464372</v>
      </c>
      <c r="T807" s="10">
        <v>9064922</v>
      </c>
      <c r="U807" s="11">
        <v>1.5688658693732156</v>
      </c>
      <c r="V807" s="10">
        <v>25000000</v>
      </c>
      <c r="W807" s="10">
        <v>15935078</v>
      </c>
    </row>
    <row r="808" spans="1:23" x14ac:dyDescent="0.25">
      <c r="A808" s="9" t="s">
        <v>1689</v>
      </c>
      <c r="B808" s="9" t="s">
        <v>2803</v>
      </c>
      <c r="C808" s="9" t="s">
        <v>2832</v>
      </c>
      <c r="D808" s="9">
        <v>34</v>
      </c>
      <c r="E808" s="9" t="s">
        <v>308</v>
      </c>
      <c r="F808" s="9" t="s">
        <v>2833</v>
      </c>
      <c r="G808" s="9" t="s">
        <v>2834</v>
      </c>
      <c r="H808" s="10">
        <v>6500000</v>
      </c>
      <c r="I808" s="10">
        <v>9830904</v>
      </c>
      <c r="J808" s="10">
        <v>10000000</v>
      </c>
      <c r="K808" s="10">
        <v>4485098</v>
      </c>
      <c r="L808" s="10">
        <v>8000000</v>
      </c>
      <c r="M808" s="10">
        <v>1597504</v>
      </c>
      <c r="N808" s="10">
        <v>10000000</v>
      </c>
      <c r="O808" s="10">
        <v>10607368</v>
      </c>
      <c r="P808" s="10">
        <v>8000000</v>
      </c>
      <c r="Q808" s="10">
        <v>5518945</v>
      </c>
      <c r="R808" s="10">
        <v>3000000</v>
      </c>
      <c r="S808" s="10">
        <v>8625442</v>
      </c>
      <c r="T808" s="10">
        <v>4834739</v>
      </c>
      <c r="U808" s="11">
        <v>1.1188911341304313</v>
      </c>
      <c r="V808" s="10">
        <v>45500000</v>
      </c>
      <c r="W808" s="10">
        <v>40665261</v>
      </c>
    </row>
    <row r="809" spans="1:23" x14ac:dyDescent="0.25">
      <c r="A809" s="9" t="s">
        <v>1689</v>
      </c>
      <c r="B809" s="9" t="s">
        <v>2803</v>
      </c>
      <c r="C809" s="9" t="s">
        <v>2835</v>
      </c>
      <c r="D809" s="9">
        <v>28</v>
      </c>
      <c r="E809" s="9" t="s">
        <v>771</v>
      </c>
      <c r="F809" s="9" t="s">
        <v>2836</v>
      </c>
      <c r="G809" s="9" t="s">
        <v>2837</v>
      </c>
      <c r="H809" s="10">
        <v>10000000</v>
      </c>
      <c r="I809" s="10">
        <v>6875906</v>
      </c>
      <c r="J809" s="10">
        <v>10000000</v>
      </c>
      <c r="K809" s="10">
        <v>8156007</v>
      </c>
      <c r="L809" s="10">
        <v>10000000</v>
      </c>
      <c r="M809" s="10">
        <v>1035285</v>
      </c>
      <c r="N809" s="10">
        <v>10000000</v>
      </c>
      <c r="O809" s="10">
        <v>3412312</v>
      </c>
      <c r="P809" s="10">
        <v>10000000</v>
      </c>
      <c r="Q809" s="10">
        <v>12655027</v>
      </c>
      <c r="R809" s="10">
        <v>10000000</v>
      </c>
      <c r="S809" s="10">
        <v>8190871</v>
      </c>
      <c r="T809" s="10">
        <v>19674592</v>
      </c>
      <c r="U809" s="11">
        <v>1.487895671136173</v>
      </c>
      <c r="V809" s="10">
        <v>60000000</v>
      </c>
      <c r="W809" s="10">
        <v>40325408</v>
      </c>
    </row>
    <row r="810" spans="1:23" x14ac:dyDescent="0.25">
      <c r="A810" s="9" t="s">
        <v>1689</v>
      </c>
      <c r="B810" s="9" t="s">
        <v>2803</v>
      </c>
      <c r="C810" s="9" t="s">
        <v>2838</v>
      </c>
      <c r="D810" s="9">
        <v>33</v>
      </c>
      <c r="E810" s="9" t="s">
        <v>2665</v>
      </c>
      <c r="F810" s="9" t="s">
        <v>2839</v>
      </c>
      <c r="G810" s="9" t="s">
        <v>2840</v>
      </c>
      <c r="H810" s="10">
        <v>7500000</v>
      </c>
      <c r="I810" s="10">
        <v>3301583</v>
      </c>
      <c r="J810" s="10">
        <v>7500000</v>
      </c>
      <c r="K810" s="10">
        <v>3419915</v>
      </c>
      <c r="L810" s="10">
        <v>4750000</v>
      </c>
      <c r="M810" s="10">
        <v>2007783</v>
      </c>
      <c r="N810" s="10">
        <v>6250000</v>
      </c>
      <c r="O810" s="10">
        <v>5252251</v>
      </c>
      <c r="P810" s="10">
        <v>4750000</v>
      </c>
      <c r="Q810" s="10">
        <v>5026643</v>
      </c>
      <c r="R810" s="10">
        <v>7500000</v>
      </c>
      <c r="S810" s="10">
        <v>3462991</v>
      </c>
      <c r="T810" s="10">
        <v>15778834</v>
      </c>
      <c r="U810" s="11">
        <v>1.7021813643315171</v>
      </c>
      <c r="V810" s="10">
        <v>38250000</v>
      </c>
      <c r="W810" s="10">
        <v>22471166</v>
      </c>
    </row>
    <row r="811" spans="1:23" x14ac:dyDescent="0.25">
      <c r="A811" s="9" t="s">
        <v>1689</v>
      </c>
      <c r="B811" s="9" t="s">
        <v>2803</v>
      </c>
      <c r="C811" s="9" t="s">
        <v>2841</v>
      </c>
      <c r="D811" s="9">
        <v>30</v>
      </c>
      <c r="E811" s="9" t="s">
        <v>38</v>
      </c>
      <c r="F811" s="9" t="s">
        <v>2842</v>
      </c>
      <c r="G811" s="9" t="s">
        <v>2843</v>
      </c>
      <c r="H811" s="10">
        <v>4900000</v>
      </c>
      <c r="I811" s="10">
        <v>3104437</v>
      </c>
      <c r="J811" s="10">
        <v>4900000</v>
      </c>
      <c r="K811" s="10">
        <v>1999486</v>
      </c>
      <c r="L811" s="10">
        <v>1050000</v>
      </c>
      <c r="M811" s="10">
        <v>1099085</v>
      </c>
      <c r="N811" s="10">
        <v>750000</v>
      </c>
      <c r="O811" s="10">
        <v>813184</v>
      </c>
      <c r="P811" s="10">
        <v>250000</v>
      </c>
      <c r="Q811" s="10">
        <v>-62256</v>
      </c>
      <c r="R811" s="10">
        <v>225000</v>
      </c>
      <c r="S811" s="10">
        <v>0</v>
      </c>
      <c r="T811" s="10">
        <v>5121064</v>
      </c>
      <c r="U811" s="11">
        <v>1.7364266797968806</v>
      </c>
      <c r="V811" s="10">
        <v>12075000</v>
      </c>
      <c r="W811" s="10">
        <v>6953936</v>
      </c>
    </row>
    <row r="812" spans="1:23" x14ac:dyDescent="0.25">
      <c r="A812" s="9" t="s">
        <v>1689</v>
      </c>
      <c r="B812" s="9" t="s">
        <v>2803</v>
      </c>
      <c r="C812" s="9" t="s">
        <v>2844</v>
      </c>
      <c r="D812" s="9">
        <v>34</v>
      </c>
      <c r="E812" s="9" t="s">
        <v>26</v>
      </c>
      <c r="F812" s="9" t="s">
        <v>2845</v>
      </c>
      <c r="G812" s="9" t="s">
        <v>2846</v>
      </c>
      <c r="H812" s="10">
        <v>4050000</v>
      </c>
      <c r="I812" s="10">
        <v>5275334</v>
      </c>
      <c r="J812" s="10">
        <v>3650000</v>
      </c>
      <c r="K812" s="10">
        <v>2007534</v>
      </c>
      <c r="L812" s="10">
        <v>3900000</v>
      </c>
      <c r="M812" s="10">
        <v>937247</v>
      </c>
      <c r="N812" s="10">
        <v>4200000</v>
      </c>
      <c r="O812" s="10">
        <v>0</v>
      </c>
      <c r="P812" s="10">
        <v>4450000</v>
      </c>
      <c r="Q812" s="10">
        <v>0</v>
      </c>
      <c r="R812" s="10">
        <v>0</v>
      </c>
      <c r="S812" s="10">
        <v>0</v>
      </c>
      <c r="T812" s="10">
        <v>12029885</v>
      </c>
      <c r="U812" s="11">
        <v>2.4634691850418151</v>
      </c>
      <c r="V812" s="10">
        <v>20250000</v>
      </c>
      <c r="W812" s="10">
        <v>8220115</v>
      </c>
    </row>
    <row r="813" spans="1:23" x14ac:dyDescent="0.25">
      <c r="A813" s="9" t="s">
        <v>1689</v>
      </c>
      <c r="B813" s="9" t="s">
        <v>2803</v>
      </c>
      <c r="C813" s="9" t="s">
        <v>660</v>
      </c>
      <c r="D813" s="9">
        <v>31</v>
      </c>
      <c r="E813" s="9" t="s">
        <v>2847</v>
      </c>
      <c r="F813" s="9" t="s">
        <v>2848</v>
      </c>
      <c r="G813" s="9" t="s">
        <v>2849</v>
      </c>
      <c r="H813" s="10">
        <v>543902.43902439019</v>
      </c>
      <c r="I813" s="10">
        <v>1172503</v>
      </c>
      <c r="J813" s="10">
        <v>700000</v>
      </c>
      <c r="K813" s="10">
        <v>262040</v>
      </c>
      <c r="L813" s="10">
        <v>635975.60975609755</v>
      </c>
      <c r="M813" s="10">
        <v>2230130</v>
      </c>
      <c r="N813" s="10">
        <v>1000000</v>
      </c>
      <c r="O813" s="10">
        <v>5833074</v>
      </c>
      <c r="P813" s="10">
        <v>1400000</v>
      </c>
      <c r="Q813" s="10">
        <v>4883147</v>
      </c>
      <c r="R813" s="10">
        <v>2950000</v>
      </c>
      <c r="S813" s="10">
        <v>110389</v>
      </c>
      <c r="T813" s="10">
        <v>-7261404.9512195121</v>
      </c>
      <c r="U813" s="11">
        <v>0.49891221148468967</v>
      </c>
      <c r="V813" s="10">
        <v>7229878.0487804879</v>
      </c>
      <c r="W813" s="10">
        <v>14491283</v>
      </c>
    </row>
    <row r="814" spans="1:23" x14ac:dyDescent="0.25">
      <c r="A814" s="9" t="s">
        <v>1689</v>
      </c>
      <c r="B814" s="9" t="s">
        <v>2803</v>
      </c>
      <c r="C814" s="9" t="s">
        <v>529</v>
      </c>
      <c r="D814" s="9">
        <v>26</v>
      </c>
      <c r="E814" s="9" t="s">
        <v>861</v>
      </c>
      <c r="F814" s="9" t="s">
        <v>2850</v>
      </c>
      <c r="G814" s="9" t="s">
        <v>2851</v>
      </c>
      <c r="H814" s="10">
        <v>0</v>
      </c>
      <c r="I814" s="10">
        <v>0</v>
      </c>
      <c r="J814" s="10">
        <v>0</v>
      </c>
      <c r="K814" s="10">
        <v>0</v>
      </c>
      <c r="L814" s="10">
        <v>5000000</v>
      </c>
      <c r="M814" s="10">
        <v>5982475</v>
      </c>
      <c r="N814" s="10">
        <v>5000000</v>
      </c>
      <c r="O814" s="10">
        <v>4201418</v>
      </c>
      <c r="P814" s="10">
        <v>5000000</v>
      </c>
      <c r="Q814" s="10">
        <v>4324931</v>
      </c>
      <c r="R814" s="10">
        <v>5000000</v>
      </c>
      <c r="S814" s="10">
        <v>3920811</v>
      </c>
      <c r="T814" s="10">
        <v>1570365</v>
      </c>
      <c r="U814" s="11">
        <v>1.0852086869870186</v>
      </c>
      <c r="V814" s="10">
        <v>20000000</v>
      </c>
      <c r="W814" s="10">
        <v>18429635</v>
      </c>
    </row>
    <row r="815" spans="1:23" x14ac:dyDescent="0.25">
      <c r="A815" s="9" t="s">
        <v>1689</v>
      </c>
      <c r="B815" s="9" t="s">
        <v>2803</v>
      </c>
      <c r="C815" s="9" t="s">
        <v>2852</v>
      </c>
      <c r="D815" s="9">
        <v>24</v>
      </c>
      <c r="E815" s="9" t="s">
        <v>266</v>
      </c>
      <c r="F815" s="9" t="s">
        <v>2853</v>
      </c>
      <c r="G815" s="9" t="s">
        <v>2854</v>
      </c>
      <c r="H815" s="10">
        <v>0</v>
      </c>
      <c r="I815" s="10">
        <v>0</v>
      </c>
      <c r="J815" s="10">
        <v>0</v>
      </c>
      <c r="K815" s="10">
        <v>0</v>
      </c>
      <c r="L815" s="10">
        <v>0</v>
      </c>
      <c r="M815" s="10">
        <v>0</v>
      </c>
      <c r="N815" s="10">
        <v>0</v>
      </c>
      <c r="O815" s="10">
        <v>0</v>
      </c>
      <c r="P815" s="10">
        <v>0</v>
      </c>
      <c r="Q815" s="10">
        <v>0</v>
      </c>
      <c r="R815" s="10">
        <v>207012.19512195123</v>
      </c>
      <c r="S815" s="10">
        <v>184021</v>
      </c>
      <c r="T815" s="10">
        <v>22991.195121951227</v>
      </c>
      <c r="U815" s="11">
        <v>1.1249378881864094</v>
      </c>
      <c r="V815" s="10">
        <v>207012.19512195123</v>
      </c>
      <c r="W815" s="10">
        <v>184021</v>
      </c>
    </row>
    <row r="816" spans="1:23" x14ac:dyDescent="0.25">
      <c r="A816" s="9" t="s">
        <v>1689</v>
      </c>
      <c r="B816" s="9" t="s">
        <v>2803</v>
      </c>
      <c r="C816" s="9" t="s">
        <v>183</v>
      </c>
      <c r="D816" s="9">
        <v>28</v>
      </c>
      <c r="E816" s="9" t="s">
        <v>358</v>
      </c>
      <c r="F816" s="9" t="s">
        <v>2855</v>
      </c>
      <c r="G816" s="9" t="s">
        <v>2856</v>
      </c>
      <c r="H816" s="10">
        <v>4950000</v>
      </c>
      <c r="I816" s="10">
        <v>5479284</v>
      </c>
      <c r="J816" s="10">
        <v>4950000</v>
      </c>
      <c r="K816" s="10">
        <v>3749562</v>
      </c>
      <c r="L816" s="10">
        <v>4950000</v>
      </c>
      <c r="M816" s="10">
        <v>1748443</v>
      </c>
      <c r="N816" s="10">
        <v>4950000</v>
      </c>
      <c r="O816" s="10">
        <v>7579581</v>
      </c>
      <c r="P816" s="10">
        <v>4950000</v>
      </c>
      <c r="Q816" s="10">
        <v>4719324</v>
      </c>
      <c r="R816" s="10">
        <v>4950000</v>
      </c>
      <c r="S816" s="10">
        <v>8219952</v>
      </c>
      <c r="T816" s="10">
        <v>-1796146</v>
      </c>
      <c r="U816" s="11">
        <v>0.94297251479593724</v>
      </c>
      <c r="V816" s="10">
        <v>29700000</v>
      </c>
      <c r="W816" s="10">
        <v>31496146</v>
      </c>
    </row>
    <row r="817" spans="1:23" x14ac:dyDescent="0.25">
      <c r="A817" s="9" t="s">
        <v>1689</v>
      </c>
      <c r="B817" s="9" t="s">
        <v>2803</v>
      </c>
      <c r="C817" s="9" t="s">
        <v>2857</v>
      </c>
      <c r="D817" s="9">
        <v>29</v>
      </c>
      <c r="E817" s="9" t="s">
        <v>207</v>
      </c>
      <c r="F817" s="9" t="s">
        <v>2858</v>
      </c>
      <c r="G817" s="9" t="s">
        <v>2859</v>
      </c>
      <c r="H817" s="10">
        <v>700000</v>
      </c>
      <c r="I817" s="10">
        <v>-71808</v>
      </c>
      <c r="J817" s="10">
        <v>800000</v>
      </c>
      <c r="K817" s="10">
        <v>-1196570</v>
      </c>
      <c r="L817" s="10">
        <v>750000</v>
      </c>
      <c r="M817" s="10">
        <v>-295697</v>
      </c>
      <c r="N817" s="10">
        <v>262195.12195121951</v>
      </c>
      <c r="O817" s="10">
        <v>-1768631</v>
      </c>
      <c r="P817" s="10">
        <v>335365.85365853657</v>
      </c>
      <c r="Q817" s="10">
        <v>654770</v>
      </c>
      <c r="R817" s="10">
        <v>409146.3414634146</v>
      </c>
      <c r="S817" s="10">
        <v>425943</v>
      </c>
      <c r="T817" s="10">
        <v>5508700.3170731701</v>
      </c>
      <c r="U817" s="11">
        <v>-1.446144511582927</v>
      </c>
      <c r="V817" s="10">
        <v>3256707.3170731706</v>
      </c>
      <c r="W817" s="10">
        <v>-2251993</v>
      </c>
    </row>
    <row r="818" spans="1:23" x14ac:dyDescent="0.25">
      <c r="A818" s="9" t="s">
        <v>1689</v>
      </c>
      <c r="B818" s="9" t="s">
        <v>2803</v>
      </c>
      <c r="C818" s="9" t="s">
        <v>2860</v>
      </c>
      <c r="D818" s="9">
        <v>25</v>
      </c>
      <c r="E818" s="9" t="s">
        <v>2861</v>
      </c>
      <c r="F818" s="9" t="s">
        <v>1546</v>
      </c>
      <c r="G818" s="9" t="s">
        <v>2862</v>
      </c>
      <c r="H818" s="10">
        <v>0</v>
      </c>
      <c r="I818" s="10">
        <v>0</v>
      </c>
      <c r="J818" s="10">
        <v>0</v>
      </c>
      <c r="K818" s="10">
        <v>0</v>
      </c>
      <c r="L818" s="10">
        <v>0</v>
      </c>
      <c r="M818" s="10">
        <v>0</v>
      </c>
      <c r="N818" s="10">
        <v>4000000</v>
      </c>
      <c r="O818" s="10">
        <v>8520149</v>
      </c>
      <c r="P818" s="10">
        <v>6500000</v>
      </c>
      <c r="Q818" s="10">
        <v>8978376</v>
      </c>
      <c r="R818" s="10">
        <v>8600000</v>
      </c>
      <c r="S818" s="10">
        <v>13921782</v>
      </c>
      <c r="T818" s="10">
        <v>-12320307</v>
      </c>
      <c r="U818" s="11">
        <v>0.60788712217229446</v>
      </c>
      <c r="V818" s="10">
        <v>19100000</v>
      </c>
      <c r="W818" s="10">
        <v>31420307</v>
      </c>
    </row>
    <row r="819" spans="1:23" x14ac:dyDescent="0.25">
      <c r="A819" s="9" t="s">
        <v>1689</v>
      </c>
      <c r="B819" s="9" t="s">
        <v>2803</v>
      </c>
      <c r="C819" s="9" t="s">
        <v>2863</v>
      </c>
      <c r="D819" s="9">
        <v>38</v>
      </c>
      <c r="E819" s="9" t="s">
        <v>771</v>
      </c>
      <c r="F819" s="9" t="s">
        <v>1398</v>
      </c>
      <c r="G819" s="9" t="s">
        <v>2864</v>
      </c>
      <c r="H819" s="10">
        <v>0</v>
      </c>
      <c r="I819" s="10">
        <v>0</v>
      </c>
      <c r="J819" s="10">
        <v>0</v>
      </c>
      <c r="K819" s="10">
        <v>0</v>
      </c>
      <c r="L819" s="10">
        <v>1150000</v>
      </c>
      <c r="M819" s="10">
        <v>89616</v>
      </c>
      <c r="N819" s="10">
        <v>750000</v>
      </c>
      <c r="O819" s="10">
        <v>1372942</v>
      </c>
      <c r="P819" s="10">
        <v>950000</v>
      </c>
      <c r="Q819" s="10">
        <v>2156644</v>
      </c>
      <c r="R819" s="10">
        <v>775000</v>
      </c>
      <c r="S819" s="10">
        <v>3810469</v>
      </c>
      <c r="T819" s="10">
        <v>-3804671</v>
      </c>
      <c r="U819" s="11">
        <v>0.48790854938260386</v>
      </c>
      <c r="V819" s="10">
        <v>3625000</v>
      </c>
      <c r="W819" s="10">
        <v>7429671</v>
      </c>
    </row>
    <row r="820" spans="1:23" x14ac:dyDescent="0.25">
      <c r="A820" s="9" t="s">
        <v>1689</v>
      </c>
      <c r="B820" s="9" t="s">
        <v>2803</v>
      </c>
      <c r="C820" s="9" t="s">
        <v>2865</v>
      </c>
      <c r="D820" s="9">
        <v>27</v>
      </c>
      <c r="E820" s="9" t="s">
        <v>2866</v>
      </c>
      <c r="F820" s="9" t="s">
        <v>1300</v>
      </c>
      <c r="G820" s="9" t="s">
        <v>2867</v>
      </c>
      <c r="H820" s="10">
        <v>0</v>
      </c>
      <c r="I820" s="10">
        <v>0</v>
      </c>
      <c r="J820" s="10">
        <v>0</v>
      </c>
      <c r="K820" s="10">
        <v>0</v>
      </c>
      <c r="L820" s="10">
        <v>800000</v>
      </c>
      <c r="M820" s="10">
        <v>769861</v>
      </c>
      <c r="N820" s="10">
        <v>900000</v>
      </c>
      <c r="O820" s="10">
        <v>1916015</v>
      </c>
      <c r="P820" s="10">
        <v>1350000</v>
      </c>
      <c r="Q820" s="10">
        <v>2010525</v>
      </c>
      <c r="R820" s="10">
        <v>775000</v>
      </c>
      <c r="S820" s="10">
        <v>960860</v>
      </c>
      <c r="T820" s="10">
        <v>-1832261</v>
      </c>
      <c r="U820" s="11">
        <v>0.67612224360870044</v>
      </c>
      <c r="V820" s="10">
        <v>3825000</v>
      </c>
      <c r="W820" s="10">
        <v>5657261</v>
      </c>
    </row>
    <row r="821" spans="1:23" x14ac:dyDescent="0.25">
      <c r="A821" s="9" t="s">
        <v>1689</v>
      </c>
      <c r="B821" s="9" t="s">
        <v>2803</v>
      </c>
      <c r="C821" s="9" t="s">
        <v>2868</v>
      </c>
      <c r="D821" s="9">
        <v>30</v>
      </c>
      <c r="E821" s="9" t="s">
        <v>2869</v>
      </c>
      <c r="F821" s="9" t="s">
        <v>1300</v>
      </c>
      <c r="G821" s="9" t="s">
        <v>2870</v>
      </c>
      <c r="H821" s="10">
        <v>5400000</v>
      </c>
      <c r="I821" s="10">
        <v>7470590</v>
      </c>
      <c r="J821" s="10">
        <v>5400000</v>
      </c>
      <c r="K821" s="10">
        <v>6208290</v>
      </c>
      <c r="L821" s="10">
        <v>5400000</v>
      </c>
      <c r="M821" s="10">
        <v>2831397</v>
      </c>
      <c r="N821" s="10">
        <v>5400000</v>
      </c>
      <c r="O821" s="10">
        <v>5669464</v>
      </c>
      <c r="P821" s="10">
        <v>10000000</v>
      </c>
      <c r="Q821" s="10">
        <v>4587703</v>
      </c>
      <c r="R821" s="10">
        <v>12500000</v>
      </c>
      <c r="S821" s="10">
        <v>4049805</v>
      </c>
      <c r="T821" s="10">
        <v>13282751</v>
      </c>
      <c r="U821" s="11">
        <v>1.4310167659676567</v>
      </c>
      <c r="V821" s="10">
        <v>44100000</v>
      </c>
      <c r="W821" s="10">
        <v>30817249</v>
      </c>
    </row>
    <row r="822" spans="1:23" x14ac:dyDescent="0.25">
      <c r="A822" s="9" t="s">
        <v>1689</v>
      </c>
      <c r="B822" s="9" t="s">
        <v>2803</v>
      </c>
      <c r="C822" s="9" t="s">
        <v>2871</v>
      </c>
      <c r="D822" s="9">
        <v>36</v>
      </c>
      <c r="E822" s="9" t="s">
        <v>491</v>
      </c>
      <c r="F822" s="9" t="s">
        <v>1084</v>
      </c>
      <c r="G822" s="9" t="s">
        <v>2872</v>
      </c>
      <c r="H822" s="10">
        <v>12000000</v>
      </c>
      <c r="I822" s="10">
        <v>10960240</v>
      </c>
      <c r="J822" s="10">
        <v>9800000</v>
      </c>
      <c r="K822" s="10">
        <v>9391988</v>
      </c>
      <c r="L822" s="10">
        <v>7000000</v>
      </c>
      <c r="M822" s="10">
        <v>5361222</v>
      </c>
      <c r="N822" s="10">
        <v>6900000</v>
      </c>
      <c r="O822" s="10">
        <v>7446011</v>
      </c>
      <c r="P822" s="10">
        <v>6900000</v>
      </c>
      <c r="Q822" s="10">
        <v>5690684</v>
      </c>
      <c r="R822" s="10">
        <v>2750000</v>
      </c>
      <c r="S822" s="10">
        <v>5042004</v>
      </c>
      <c r="T822" s="10">
        <v>1457851</v>
      </c>
      <c r="U822" s="11">
        <v>1.0332143910292477</v>
      </c>
      <c r="V822" s="10">
        <v>45350000</v>
      </c>
      <c r="W822" s="10">
        <v>43892149</v>
      </c>
    </row>
    <row r="823" spans="1:23" x14ac:dyDescent="0.25">
      <c r="A823" s="9" t="s">
        <v>1689</v>
      </c>
      <c r="B823" s="9" t="s">
        <v>2803</v>
      </c>
      <c r="C823" s="9" t="s">
        <v>2873</v>
      </c>
      <c r="D823" s="9">
        <v>37</v>
      </c>
      <c r="E823" s="9" t="s">
        <v>2874</v>
      </c>
      <c r="F823" s="9" t="s">
        <v>2875</v>
      </c>
      <c r="G823" s="9" t="s">
        <v>2876</v>
      </c>
      <c r="H823" s="10">
        <v>12000000</v>
      </c>
      <c r="I823" s="10">
        <v>5887000</v>
      </c>
      <c r="J823" s="10">
        <v>11000000</v>
      </c>
      <c r="K823" s="10">
        <v>6895731</v>
      </c>
      <c r="L823" s="10">
        <v>8000000</v>
      </c>
      <c r="M823" s="10">
        <v>4938673</v>
      </c>
      <c r="N823" s="10">
        <v>8000000</v>
      </c>
      <c r="O823" s="10">
        <v>6314080</v>
      </c>
      <c r="P823" s="10">
        <v>7000000</v>
      </c>
      <c r="Q823" s="10">
        <v>11288127</v>
      </c>
      <c r="R823" s="10">
        <v>7000000</v>
      </c>
      <c r="S823" s="10">
        <v>9419160</v>
      </c>
      <c r="T823" s="10">
        <v>8257229</v>
      </c>
      <c r="U823" s="11">
        <v>1.184548896178111</v>
      </c>
      <c r="V823" s="10">
        <v>53000000</v>
      </c>
      <c r="W823" s="10">
        <v>44742771</v>
      </c>
    </row>
    <row r="824" spans="1:23" x14ac:dyDescent="0.25">
      <c r="A824" s="9" t="s">
        <v>1689</v>
      </c>
      <c r="B824" s="9" t="s">
        <v>2803</v>
      </c>
      <c r="C824" s="9" t="s">
        <v>2877</v>
      </c>
      <c r="D824" s="9">
        <v>25</v>
      </c>
      <c r="E824" s="9" t="s">
        <v>110</v>
      </c>
      <c r="F824" s="9" t="s">
        <v>2878</v>
      </c>
      <c r="G824" s="9" t="s">
        <v>2879</v>
      </c>
      <c r="H824" s="10">
        <v>0</v>
      </c>
      <c r="I824" s="10">
        <v>0</v>
      </c>
      <c r="J824" s="10">
        <v>0</v>
      </c>
      <c r="K824" s="10">
        <v>0</v>
      </c>
      <c r="L824" s="10">
        <v>0</v>
      </c>
      <c r="M824" s="10">
        <v>0</v>
      </c>
      <c r="N824" s="10">
        <v>0</v>
      </c>
      <c r="O824" s="10">
        <v>0</v>
      </c>
      <c r="P824" s="10">
        <v>750000</v>
      </c>
      <c r="Q824" s="10">
        <v>1176381</v>
      </c>
      <c r="R824" s="10">
        <v>2250000</v>
      </c>
      <c r="S824" s="10">
        <v>3371513</v>
      </c>
      <c r="T824" s="10">
        <v>-1547894</v>
      </c>
      <c r="U824" s="11">
        <v>0.65964598119481233</v>
      </c>
      <c r="V824" s="10">
        <v>3000000</v>
      </c>
      <c r="W824" s="10">
        <v>4547894</v>
      </c>
    </row>
    <row r="825" spans="1:23" x14ac:dyDescent="0.25">
      <c r="A825" s="9" t="s">
        <v>1689</v>
      </c>
      <c r="B825" s="9" t="s">
        <v>2803</v>
      </c>
      <c r="C825" s="9" t="s">
        <v>2880</v>
      </c>
      <c r="D825" s="9">
        <v>28</v>
      </c>
      <c r="E825" s="9" t="s">
        <v>73</v>
      </c>
      <c r="F825" s="9" t="s">
        <v>2881</v>
      </c>
      <c r="G825" s="9" t="s">
        <v>2882</v>
      </c>
      <c r="H825" s="10">
        <v>6750000</v>
      </c>
      <c r="I825" s="10">
        <v>6434886</v>
      </c>
      <c r="J825" s="10">
        <v>7000000</v>
      </c>
      <c r="K825" s="10">
        <v>4155280</v>
      </c>
      <c r="L825" s="10">
        <v>4750000</v>
      </c>
      <c r="M825" s="10">
        <v>1054767</v>
      </c>
      <c r="N825" s="10">
        <v>6750000</v>
      </c>
      <c r="O825" s="10">
        <v>6289526</v>
      </c>
      <c r="P825" s="10">
        <v>5250000</v>
      </c>
      <c r="Q825" s="10">
        <v>6209897</v>
      </c>
      <c r="R825" s="10">
        <v>10000000</v>
      </c>
      <c r="S825" s="10">
        <v>7694415</v>
      </c>
      <c r="T825" s="10">
        <v>8661229</v>
      </c>
      <c r="U825" s="11">
        <v>1.2720340241776291</v>
      </c>
      <c r="V825" s="10">
        <v>40500000</v>
      </c>
      <c r="W825" s="10">
        <v>31838771</v>
      </c>
    </row>
    <row r="826" spans="1:23" x14ac:dyDescent="0.25">
      <c r="A826" s="9" t="s">
        <v>1689</v>
      </c>
      <c r="B826" s="9" t="s">
        <v>2803</v>
      </c>
      <c r="C826" s="9" t="s">
        <v>681</v>
      </c>
      <c r="D826" s="9">
        <v>27</v>
      </c>
      <c r="E826" s="9" t="s">
        <v>1627</v>
      </c>
      <c r="F826" s="9" t="s">
        <v>2883</v>
      </c>
      <c r="G826" s="9" t="s">
        <v>2884</v>
      </c>
      <c r="H826" s="10">
        <v>0</v>
      </c>
      <c r="I826" s="10">
        <v>0</v>
      </c>
      <c r="J826" s="10">
        <v>0</v>
      </c>
      <c r="K826" s="10">
        <v>0</v>
      </c>
      <c r="L826" s="10">
        <v>800000</v>
      </c>
      <c r="M826" s="10">
        <v>1244260</v>
      </c>
      <c r="N826" s="10">
        <v>900000</v>
      </c>
      <c r="O826" s="10">
        <v>-262070</v>
      </c>
      <c r="P826" s="10">
        <v>2000000</v>
      </c>
      <c r="Q826" s="10">
        <v>354933</v>
      </c>
      <c r="R826" s="10">
        <v>2000000</v>
      </c>
      <c r="S826" s="10">
        <v>906503</v>
      </c>
      <c r="T826" s="10">
        <v>3456374</v>
      </c>
      <c r="U826" s="11">
        <v>2.5405303736005913</v>
      </c>
      <c r="V826" s="10">
        <v>5700000</v>
      </c>
      <c r="W826" s="10">
        <v>2243626</v>
      </c>
    </row>
    <row r="827" spans="1:23" x14ac:dyDescent="0.25">
      <c r="A827" s="9" t="s">
        <v>1689</v>
      </c>
      <c r="B827" s="9" t="s">
        <v>2803</v>
      </c>
      <c r="C827" s="9" t="s">
        <v>2885</v>
      </c>
      <c r="D827" s="9">
        <v>29</v>
      </c>
      <c r="E827" s="9" t="s">
        <v>34</v>
      </c>
      <c r="F827" s="9" t="s">
        <v>2886</v>
      </c>
      <c r="G827" s="9" t="s">
        <v>2887</v>
      </c>
      <c r="H827" s="10">
        <v>6750000</v>
      </c>
      <c r="I827" s="10">
        <v>12779955</v>
      </c>
      <c r="J827" s="10">
        <v>6750000</v>
      </c>
      <c r="K827" s="10">
        <v>13663555</v>
      </c>
      <c r="L827" s="10">
        <v>6150000</v>
      </c>
      <c r="M827" s="10">
        <v>9345852</v>
      </c>
      <c r="N827" s="10">
        <v>6850000</v>
      </c>
      <c r="O827" s="10">
        <v>14004696</v>
      </c>
      <c r="P827" s="10">
        <v>6850000</v>
      </c>
      <c r="Q827" s="10">
        <v>14394007</v>
      </c>
      <c r="R827" s="10">
        <v>16500000</v>
      </c>
      <c r="S827" s="10">
        <v>17091197</v>
      </c>
      <c r="T827" s="10">
        <v>-31429262</v>
      </c>
      <c r="U827" s="11">
        <v>0.61331757662858699</v>
      </c>
      <c r="V827" s="10">
        <v>49850000</v>
      </c>
      <c r="W827" s="10">
        <v>81279262</v>
      </c>
    </row>
    <row r="828" spans="1:23" x14ac:dyDescent="0.25">
      <c r="A828" s="9" t="s">
        <v>1689</v>
      </c>
      <c r="B828" s="9" t="s">
        <v>2803</v>
      </c>
      <c r="C828" s="9" t="s">
        <v>1666</v>
      </c>
      <c r="D828" s="9">
        <v>26</v>
      </c>
      <c r="E828" s="9" t="s">
        <v>2888</v>
      </c>
      <c r="F828" s="9" t="s">
        <v>2889</v>
      </c>
      <c r="G828" s="9" t="s">
        <v>2890</v>
      </c>
      <c r="H828" s="10">
        <v>0</v>
      </c>
      <c r="I828" s="10">
        <v>0</v>
      </c>
      <c r="J828" s="10">
        <v>0</v>
      </c>
      <c r="K828" s="10">
        <v>0</v>
      </c>
      <c r="L828" s="10">
        <v>0</v>
      </c>
      <c r="M828" s="10">
        <v>0</v>
      </c>
      <c r="N828" s="10">
        <v>0</v>
      </c>
      <c r="O828" s="10">
        <v>0</v>
      </c>
      <c r="P828" s="10">
        <v>172500</v>
      </c>
      <c r="Q828" s="10">
        <v>15372</v>
      </c>
      <c r="R828" s="10">
        <v>0</v>
      </c>
      <c r="S828" s="10">
        <v>0</v>
      </c>
      <c r="T828" s="10">
        <v>157128</v>
      </c>
      <c r="U828" s="11">
        <v>11.221701795472287</v>
      </c>
      <c r="V828" s="10">
        <v>172500</v>
      </c>
      <c r="W828" s="10">
        <v>15372</v>
      </c>
    </row>
    <row r="829" spans="1:23" x14ac:dyDescent="0.25">
      <c r="A829" s="9" t="s">
        <v>1689</v>
      </c>
      <c r="B829" s="9" t="s">
        <v>2803</v>
      </c>
      <c r="C829" s="9" t="s">
        <v>2891</v>
      </c>
      <c r="D829" s="9">
        <v>34</v>
      </c>
      <c r="E829" s="9" t="s">
        <v>266</v>
      </c>
      <c r="F829" s="9" t="s">
        <v>2892</v>
      </c>
      <c r="G829" s="9" t="s">
        <v>2893</v>
      </c>
      <c r="H829" s="10">
        <v>7000000</v>
      </c>
      <c r="I829" s="10">
        <v>5716090</v>
      </c>
      <c r="J829" s="10">
        <v>6000000</v>
      </c>
      <c r="K829" s="10">
        <v>5988080</v>
      </c>
      <c r="L829" s="10">
        <v>5000000</v>
      </c>
      <c r="M829" s="10">
        <v>6653852</v>
      </c>
      <c r="N829" s="10">
        <v>5000000</v>
      </c>
      <c r="O829" s="10">
        <v>6175203</v>
      </c>
      <c r="P829" s="10">
        <v>3500000</v>
      </c>
      <c r="Q829" s="10">
        <v>9721479</v>
      </c>
      <c r="R829" s="10">
        <v>3500000</v>
      </c>
      <c r="S829" s="10">
        <v>7841628</v>
      </c>
      <c r="T829" s="10">
        <v>-12096332</v>
      </c>
      <c r="U829" s="11">
        <v>0.71265116400165218</v>
      </c>
      <c r="V829" s="10">
        <v>30000000</v>
      </c>
      <c r="W829" s="10">
        <v>42096332</v>
      </c>
    </row>
    <row r="830" spans="1:23" x14ac:dyDescent="0.25">
      <c r="A830" s="9" t="s">
        <v>1689</v>
      </c>
      <c r="B830" s="9" t="s">
        <v>2803</v>
      </c>
      <c r="C830" s="9" t="s">
        <v>2894</v>
      </c>
      <c r="D830" s="9">
        <v>29</v>
      </c>
      <c r="E830" s="9" t="s">
        <v>1610</v>
      </c>
      <c r="F830" s="9" t="s">
        <v>2895</v>
      </c>
      <c r="G830" s="9" t="s">
        <v>2896</v>
      </c>
      <c r="H830" s="10">
        <v>0</v>
      </c>
      <c r="I830" s="10">
        <v>0</v>
      </c>
      <c r="J830" s="10">
        <v>250000</v>
      </c>
      <c r="K830" s="10">
        <v>36360</v>
      </c>
      <c r="L830" s="10">
        <v>125000</v>
      </c>
      <c r="M830" s="10">
        <v>30800</v>
      </c>
      <c r="N830" s="10">
        <v>0</v>
      </c>
      <c r="O830" s="10">
        <v>0</v>
      </c>
      <c r="P830" s="10">
        <v>0</v>
      </c>
      <c r="Q830" s="10">
        <v>0</v>
      </c>
      <c r="R830" s="10">
        <v>0</v>
      </c>
      <c r="S830" s="10">
        <v>0</v>
      </c>
      <c r="T830" s="10">
        <v>307840</v>
      </c>
      <c r="U830" s="11">
        <v>5.5836807623585472</v>
      </c>
      <c r="V830" s="10">
        <v>375000</v>
      </c>
      <c r="W830" s="10">
        <v>67160</v>
      </c>
    </row>
    <row r="831" spans="1:23" x14ac:dyDescent="0.25">
      <c r="A831" s="9" t="s">
        <v>1689</v>
      </c>
      <c r="B831" s="9" t="s">
        <v>2803</v>
      </c>
      <c r="C831" s="9" t="s">
        <v>2897</v>
      </c>
      <c r="D831" s="9">
        <v>24</v>
      </c>
      <c r="E831" s="9" t="s">
        <v>1483</v>
      </c>
      <c r="F831" s="9" t="s">
        <v>2898</v>
      </c>
      <c r="G831" s="9" t="s">
        <v>2899</v>
      </c>
      <c r="H831" s="10">
        <v>0</v>
      </c>
      <c r="I831" s="10">
        <v>0</v>
      </c>
      <c r="J831" s="10">
        <v>0</v>
      </c>
      <c r="K831" s="10">
        <v>0</v>
      </c>
      <c r="L831" s="10">
        <v>0</v>
      </c>
      <c r="M831" s="10">
        <v>0</v>
      </c>
      <c r="N831" s="10">
        <v>0</v>
      </c>
      <c r="O831" s="10">
        <v>0</v>
      </c>
      <c r="P831" s="10">
        <v>0</v>
      </c>
      <c r="Q831" s="10">
        <v>0</v>
      </c>
      <c r="R831" s="10">
        <v>70000</v>
      </c>
      <c r="S831" s="10">
        <v>52628</v>
      </c>
      <c r="T831" s="10">
        <v>17372</v>
      </c>
      <c r="U831" s="11">
        <v>1.3300904461503382</v>
      </c>
      <c r="V831" s="10">
        <v>70000</v>
      </c>
      <c r="W831" s="10">
        <v>52628</v>
      </c>
    </row>
    <row r="832" spans="1:23" x14ac:dyDescent="0.25">
      <c r="A832" s="9" t="s">
        <v>1689</v>
      </c>
      <c r="B832" s="9" t="s">
        <v>2803</v>
      </c>
      <c r="C832" s="9" t="s">
        <v>2900</v>
      </c>
      <c r="D832" s="9">
        <v>29</v>
      </c>
      <c r="E832" s="9" t="s">
        <v>1919</v>
      </c>
      <c r="F832" s="9" t="s">
        <v>2901</v>
      </c>
      <c r="G832" s="9" t="s">
        <v>2902</v>
      </c>
      <c r="H832" s="10">
        <v>0</v>
      </c>
      <c r="I832" s="10">
        <v>0</v>
      </c>
      <c r="J832" s="10">
        <v>0</v>
      </c>
      <c r="K832" s="10">
        <v>0</v>
      </c>
      <c r="L832" s="10">
        <v>700000</v>
      </c>
      <c r="M832" s="10">
        <v>-196001</v>
      </c>
      <c r="N832" s="10">
        <v>0</v>
      </c>
      <c r="O832" s="10">
        <v>0</v>
      </c>
      <c r="P832" s="10">
        <v>0</v>
      </c>
      <c r="Q832" s="10">
        <v>0</v>
      </c>
      <c r="R832" s="10">
        <v>0</v>
      </c>
      <c r="S832" s="10">
        <v>0</v>
      </c>
      <c r="T832" s="10">
        <v>896001</v>
      </c>
      <c r="U832" s="11">
        <v>-3.5714103499471941</v>
      </c>
      <c r="V832" s="10">
        <v>700000</v>
      </c>
      <c r="W832" s="10">
        <v>-196001</v>
      </c>
    </row>
    <row r="833" spans="1:23" x14ac:dyDescent="0.25">
      <c r="A833" s="9" t="s">
        <v>1689</v>
      </c>
      <c r="B833" s="9" t="s">
        <v>2803</v>
      </c>
      <c r="C833" s="9" t="s">
        <v>2903</v>
      </c>
      <c r="D833" s="9">
        <v>29</v>
      </c>
      <c r="E833" s="9" t="s">
        <v>172</v>
      </c>
      <c r="F833" s="9" t="s">
        <v>2904</v>
      </c>
      <c r="G833" s="9" t="s">
        <v>2905</v>
      </c>
      <c r="H833" s="10">
        <v>0</v>
      </c>
      <c r="I833" s="10">
        <v>0</v>
      </c>
      <c r="J833" s="10">
        <v>975000</v>
      </c>
      <c r="K833" s="10">
        <v>1488552</v>
      </c>
      <c r="L833" s="10">
        <v>1000000</v>
      </c>
      <c r="M833" s="10">
        <v>859392</v>
      </c>
      <c r="N833" s="10">
        <v>1450000</v>
      </c>
      <c r="O833" s="10">
        <v>1703307</v>
      </c>
      <c r="P833" s="10">
        <v>1350000</v>
      </c>
      <c r="Q833" s="10">
        <v>2481639</v>
      </c>
      <c r="R833" s="10">
        <v>800000</v>
      </c>
      <c r="S833" s="10">
        <v>690981</v>
      </c>
      <c r="T833" s="10">
        <v>-1648871</v>
      </c>
      <c r="U833" s="11">
        <v>0.77174689304390953</v>
      </c>
      <c r="V833" s="10">
        <v>5575000</v>
      </c>
      <c r="W833" s="10">
        <v>7223871</v>
      </c>
    </row>
    <row r="834" spans="1:23" x14ac:dyDescent="0.25">
      <c r="A834" s="9" t="s">
        <v>1689</v>
      </c>
      <c r="B834" s="9" t="s">
        <v>2803</v>
      </c>
      <c r="C834" s="9" t="s">
        <v>2906</v>
      </c>
      <c r="D834" s="9">
        <v>36</v>
      </c>
      <c r="E834" s="9" t="s">
        <v>2348</v>
      </c>
      <c r="F834" s="9" t="s">
        <v>2907</v>
      </c>
      <c r="G834" s="9" t="s">
        <v>2908</v>
      </c>
      <c r="H834" s="10">
        <v>6000000</v>
      </c>
      <c r="I834" s="10">
        <v>2165361</v>
      </c>
      <c r="J834" s="10">
        <v>6000000</v>
      </c>
      <c r="K834" s="10">
        <v>1659402</v>
      </c>
      <c r="L834" s="10">
        <v>6000000</v>
      </c>
      <c r="M834" s="10">
        <v>1397790</v>
      </c>
      <c r="N834" s="10">
        <v>4000000</v>
      </c>
      <c r="O834" s="10">
        <v>3171956</v>
      </c>
      <c r="P834" s="10">
        <v>4000000</v>
      </c>
      <c r="Q834" s="10">
        <v>1475742</v>
      </c>
      <c r="R834" s="10">
        <v>2500000</v>
      </c>
      <c r="S834" s="10">
        <v>2047608</v>
      </c>
      <c r="T834" s="10">
        <v>16582141</v>
      </c>
      <c r="U834" s="11">
        <v>2.3913691209134122</v>
      </c>
      <c r="V834" s="10">
        <v>28500000</v>
      </c>
      <c r="W834" s="10">
        <v>11917859</v>
      </c>
    </row>
    <row r="835" spans="1:23" x14ac:dyDescent="0.25">
      <c r="A835" s="9" t="s">
        <v>1689</v>
      </c>
      <c r="B835" s="9" t="s">
        <v>2803</v>
      </c>
      <c r="C835" s="9" t="s">
        <v>2909</v>
      </c>
      <c r="D835" s="9">
        <v>26</v>
      </c>
      <c r="E835" s="9" t="s">
        <v>956</v>
      </c>
      <c r="F835" s="9" t="s">
        <v>2910</v>
      </c>
      <c r="G835" s="9" t="s">
        <v>2911</v>
      </c>
      <c r="H835" s="10">
        <v>0</v>
      </c>
      <c r="I835" s="10">
        <v>0</v>
      </c>
      <c r="J835" s="10">
        <v>0</v>
      </c>
      <c r="K835" s="10">
        <v>0</v>
      </c>
      <c r="L835" s="10">
        <v>0</v>
      </c>
      <c r="M835" s="10">
        <v>0</v>
      </c>
      <c r="N835" s="10">
        <v>4000000</v>
      </c>
      <c r="O835" s="10">
        <v>7946848</v>
      </c>
      <c r="P835" s="10">
        <v>7800000</v>
      </c>
      <c r="Q835" s="10">
        <v>11760630</v>
      </c>
      <c r="R835" s="10">
        <v>10250000</v>
      </c>
      <c r="S835" s="10">
        <v>11975128</v>
      </c>
      <c r="T835" s="10">
        <v>-9632606</v>
      </c>
      <c r="U835" s="11">
        <v>0.69596547708228296</v>
      </c>
      <c r="V835" s="10">
        <v>22050000</v>
      </c>
      <c r="W835" s="10">
        <v>31682606</v>
      </c>
    </row>
    <row r="836" spans="1:23" x14ac:dyDescent="0.25">
      <c r="A836" s="9" t="s">
        <v>1689</v>
      </c>
      <c r="B836" s="9" t="s">
        <v>2803</v>
      </c>
      <c r="C836" s="9" t="s">
        <v>2912</v>
      </c>
      <c r="D836" s="9">
        <v>25</v>
      </c>
      <c r="E836" s="9" t="s">
        <v>1249</v>
      </c>
      <c r="F836" s="9" t="s">
        <v>2913</v>
      </c>
      <c r="G836" s="9" t="s">
        <v>2914</v>
      </c>
      <c r="H836" s="10">
        <v>0</v>
      </c>
      <c r="I836" s="10">
        <v>0</v>
      </c>
      <c r="J836" s="10">
        <v>0</v>
      </c>
      <c r="K836" s="10">
        <v>0</v>
      </c>
      <c r="L836" s="10">
        <v>0</v>
      </c>
      <c r="M836" s="10">
        <v>0</v>
      </c>
      <c r="N836" s="10">
        <v>0</v>
      </c>
      <c r="O836" s="10">
        <v>0</v>
      </c>
      <c r="P836" s="10">
        <v>0</v>
      </c>
      <c r="Q836" s="10">
        <v>0</v>
      </c>
      <c r="R836" s="10">
        <v>175000</v>
      </c>
      <c r="S836" s="10">
        <v>79280</v>
      </c>
      <c r="T836" s="10">
        <v>95720</v>
      </c>
      <c r="U836" s="11">
        <v>2.2073662966700303</v>
      </c>
      <c r="V836" s="10">
        <v>175000</v>
      </c>
      <c r="W836" s="10">
        <v>79280</v>
      </c>
    </row>
    <row r="837" spans="1:23" x14ac:dyDescent="0.25">
      <c r="A837" s="9" t="s">
        <v>1689</v>
      </c>
      <c r="B837" s="9" t="s">
        <v>2803</v>
      </c>
      <c r="C837" s="9" t="s">
        <v>2915</v>
      </c>
      <c r="D837" s="9">
        <v>31</v>
      </c>
      <c r="E837" s="9" t="s">
        <v>1970</v>
      </c>
      <c r="F837" s="9" t="s">
        <v>2612</v>
      </c>
      <c r="G837" s="9" t="s">
        <v>2916</v>
      </c>
      <c r="H837" s="10">
        <v>775000</v>
      </c>
      <c r="I837" s="10">
        <v>2042230</v>
      </c>
      <c r="J837" s="10">
        <v>1500000</v>
      </c>
      <c r="K837" s="10">
        <v>1573354</v>
      </c>
      <c r="L837" s="10">
        <v>1500000</v>
      </c>
      <c r="M837" s="10">
        <v>3546945</v>
      </c>
      <c r="N837" s="10">
        <v>0</v>
      </c>
      <c r="O837" s="10">
        <v>0</v>
      </c>
      <c r="P837" s="10">
        <v>0</v>
      </c>
      <c r="Q837" s="10">
        <v>0</v>
      </c>
      <c r="R837" s="10">
        <v>1000000</v>
      </c>
      <c r="S837" s="10">
        <v>3340595</v>
      </c>
      <c r="T837" s="10">
        <v>-5728124</v>
      </c>
      <c r="U837" s="11">
        <v>0.45462664251131379</v>
      </c>
      <c r="V837" s="10">
        <v>4775000</v>
      </c>
      <c r="W837" s="10">
        <v>10503124</v>
      </c>
    </row>
    <row r="838" spans="1:23" x14ac:dyDescent="0.25">
      <c r="A838" s="9" t="s">
        <v>1689</v>
      </c>
      <c r="B838" s="9" t="s">
        <v>2803</v>
      </c>
      <c r="C838" s="9" t="s">
        <v>2917</v>
      </c>
      <c r="D838" s="9">
        <v>25</v>
      </c>
      <c r="E838" s="9" t="s">
        <v>1497</v>
      </c>
      <c r="F838" s="9" t="s">
        <v>2918</v>
      </c>
      <c r="G838" s="9" t="s">
        <v>2919</v>
      </c>
      <c r="H838" s="10">
        <v>0</v>
      </c>
      <c r="I838" s="10">
        <v>0</v>
      </c>
      <c r="J838" s="10">
        <v>0</v>
      </c>
      <c r="K838" s="10">
        <v>0</v>
      </c>
      <c r="L838" s="10">
        <v>0</v>
      </c>
      <c r="M838" s="10">
        <v>0</v>
      </c>
      <c r="N838" s="10">
        <v>0</v>
      </c>
      <c r="O838" s="10">
        <v>0</v>
      </c>
      <c r="P838" s="10">
        <v>4500000</v>
      </c>
      <c r="Q838" s="10">
        <v>15763298</v>
      </c>
      <c r="R838" s="10">
        <v>8000000</v>
      </c>
      <c r="S838" s="10">
        <v>10472092</v>
      </c>
      <c r="T838" s="10">
        <v>-13735390</v>
      </c>
      <c r="U838" s="11">
        <v>0.476455657796587</v>
      </c>
      <c r="V838" s="10">
        <v>12500000</v>
      </c>
      <c r="W838" s="10">
        <v>26235390</v>
      </c>
    </row>
    <row r="839" spans="1:23" x14ac:dyDescent="0.25">
      <c r="A839" s="9" t="s">
        <v>1689</v>
      </c>
      <c r="B839" s="9" t="s">
        <v>2803</v>
      </c>
      <c r="C839" s="9" t="s">
        <v>2504</v>
      </c>
      <c r="D839" s="9">
        <v>24</v>
      </c>
      <c r="E839" s="9" t="s">
        <v>2920</v>
      </c>
      <c r="F839" s="9" t="s">
        <v>2921</v>
      </c>
      <c r="G839" s="9" t="s">
        <v>2922</v>
      </c>
      <c r="H839" s="10">
        <v>0</v>
      </c>
      <c r="I839" s="10">
        <v>0</v>
      </c>
      <c r="J839" s="10">
        <v>0</v>
      </c>
      <c r="K839" s="10">
        <v>0</v>
      </c>
      <c r="L839" s="10">
        <v>0</v>
      </c>
      <c r="M839" s="10">
        <v>0</v>
      </c>
      <c r="N839" s="10">
        <v>0</v>
      </c>
      <c r="O839" s="10">
        <v>0</v>
      </c>
      <c r="P839" s="10">
        <v>0</v>
      </c>
      <c r="Q839" s="10">
        <v>0</v>
      </c>
      <c r="R839" s="10">
        <v>80000</v>
      </c>
      <c r="S839" s="10">
        <v>247503</v>
      </c>
      <c r="T839" s="10">
        <v>-167503</v>
      </c>
      <c r="U839" s="11">
        <v>0.32322840531225883</v>
      </c>
      <c r="V839" s="10">
        <v>80000</v>
      </c>
      <c r="W839" s="10">
        <v>247503</v>
      </c>
    </row>
    <row r="840" spans="1:23" x14ac:dyDescent="0.25">
      <c r="A840" s="9" t="s">
        <v>1689</v>
      </c>
      <c r="B840" s="9" t="s">
        <v>2803</v>
      </c>
      <c r="C840" s="9" t="s">
        <v>1675</v>
      </c>
      <c r="D840" s="9">
        <v>28</v>
      </c>
      <c r="E840" s="9" t="s">
        <v>1102</v>
      </c>
      <c r="F840" s="9" t="s">
        <v>2923</v>
      </c>
      <c r="G840" s="9" t="s">
        <v>2924</v>
      </c>
      <c r="H840" s="10">
        <v>0</v>
      </c>
      <c r="I840" s="10">
        <v>0</v>
      </c>
      <c r="J840" s="10">
        <v>0</v>
      </c>
      <c r="K840" s="10">
        <v>0</v>
      </c>
      <c r="L840" s="10">
        <v>750000</v>
      </c>
      <c r="M840" s="10">
        <v>3095092</v>
      </c>
      <c r="N840" s="10">
        <v>750000</v>
      </c>
      <c r="O840" s="10">
        <v>4132575</v>
      </c>
      <c r="P840" s="10">
        <v>3500000</v>
      </c>
      <c r="Q840" s="10">
        <v>4776031</v>
      </c>
      <c r="R840" s="10">
        <v>3500000</v>
      </c>
      <c r="S840" s="10">
        <v>3602012</v>
      </c>
      <c r="T840" s="10">
        <v>-7105710</v>
      </c>
      <c r="U840" s="11">
        <v>0.54467243079616368</v>
      </c>
      <c r="V840" s="10">
        <v>8500000</v>
      </c>
      <c r="W840" s="10">
        <v>15605710</v>
      </c>
    </row>
    <row r="841" spans="1:23" x14ac:dyDescent="0.25">
      <c r="A841" s="9" t="s">
        <v>1689</v>
      </c>
      <c r="B841" s="9" t="s">
        <v>2803</v>
      </c>
      <c r="C841" s="9" t="s">
        <v>860</v>
      </c>
      <c r="D841" s="9">
        <v>24</v>
      </c>
      <c r="E841" s="9" t="s">
        <v>2267</v>
      </c>
      <c r="F841" s="9" t="s">
        <v>2925</v>
      </c>
      <c r="G841" s="9" t="s">
        <v>2926</v>
      </c>
      <c r="H841" s="10">
        <v>0</v>
      </c>
      <c r="I841" s="10">
        <v>0</v>
      </c>
      <c r="J841" s="10">
        <v>0</v>
      </c>
      <c r="K841" s="10">
        <v>0</v>
      </c>
      <c r="L841" s="10">
        <v>0</v>
      </c>
      <c r="M841" s="10">
        <v>0</v>
      </c>
      <c r="N841" s="10">
        <v>0</v>
      </c>
      <c r="O841" s="10">
        <v>0</v>
      </c>
      <c r="P841" s="10">
        <v>0</v>
      </c>
      <c r="Q841" s="10">
        <v>0</v>
      </c>
      <c r="R841" s="10">
        <v>4285716</v>
      </c>
      <c r="S841" s="10">
        <v>1666881</v>
      </c>
      <c r="T841" s="10">
        <v>2618835</v>
      </c>
      <c r="U841" s="11">
        <v>2.5710989566741715</v>
      </c>
      <c r="V841" s="10">
        <v>4285716</v>
      </c>
      <c r="W841" s="10">
        <v>1666881</v>
      </c>
    </row>
    <row r="842" spans="1:23" x14ac:dyDescent="0.25">
      <c r="A842" s="9" t="s">
        <v>1689</v>
      </c>
      <c r="B842" s="9" t="s">
        <v>2803</v>
      </c>
      <c r="C842" s="9" t="s">
        <v>2927</v>
      </c>
      <c r="D842" s="9">
        <v>31</v>
      </c>
      <c r="E842" s="9" t="s">
        <v>262</v>
      </c>
      <c r="F842" s="9" t="s">
        <v>2928</v>
      </c>
      <c r="G842" s="9" t="s">
        <v>2929</v>
      </c>
      <c r="H842" s="10">
        <v>675000</v>
      </c>
      <c r="I842" s="10">
        <v>646256</v>
      </c>
      <c r="J842" s="10">
        <v>750000</v>
      </c>
      <c r="K842" s="10">
        <v>-146085</v>
      </c>
      <c r="L842" s="10">
        <v>750000</v>
      </c>
      <c r="M842" s="10">
        <v>0</v>
      </c>
      <c r="N842" s="10">
        <v>689634.14634146343</v>
      </c>
      <c r="O842" s="10">
        <v>573127</v>
      </c>
      <c r="P842" s="10">
        <v>750000</v>
      </c>
      <c r="Q842" s="10">
        <v>2233630</v>
      </c>
      <c r="R842" s="10">
        <v>739634.14634146343</v>
      </c>
      <c r="S842" s="10">
        <v>2754959</v>
      </c>
      <c r="T842" s="10">
        <v>-1707618.7073170729</v>
      </c>
      <c r="U842" s="11">
        <v>0.71830245147805083</v>
      </c>
      <c r="V842" s="10">
        <v>4354268.2926829271</v>
      </c>
      <c r="W842" s="10">
        <v>6061887</v>
      </c>
    </row>
    <row r="843" spans="1:23" x14ac:dyDescent="0.25">
      <c r="A843" s="9" t="s">
        <v>1689</v>
      </c>
      <c r="B843" s="9" t="s">
        <v>2803</v>
      </c>
      <c r="C843" s="9" t="s">
        <v>2930</v>
      </c>
      <c r="D843" s="9">
        <v>33</v>
      </c>
      <c r="E843" s="9" t="s">
        <v>2612</v>
      </c>
      <c r="F843" s="9" t="s">
        <v>227</v>
      </c>
      <c r="G843" s="9" t="s">
        <v>2931</v>
      </c>
      <c r="H843" s="10">
        <v>6000000</v>
      </c>
      <c r="I843" s="10">
        <v>7509650</v>
      </c>
      <c r="J843" s="10">
        <v>5000000</v>
      </c>
      <c r="K843" s="10">
        <v>8672049</v>
      </c>
      <c r="L843" s="10">
        <v>3500000</v>
      </c>
      <c r="M843" s="10">
        <v>5350093</v>
      </c>
      <c r="N843" s="10">
        <v>4500000</v>
      </c>
      <c r="O843" s="10">
        <v>4626766</v>
      </c>
      <c r="P843" s="10">
        <v>5750000</v>
      </c>
      <c r="Q843" s="10">
        <v>8988477</v>
      </c>
      <c r="R843" s="10">
        <v>5250000</v>
      </c>
      <c r="S843" s="10">
        <v>3964552</v>
      </c>
      <c r="T843" s="10">
        <v>-9111587</v>
      </c>
      <c r="U843" s="11">
        <v>0.76703612154628242</v>
      </c>
      <c r="V843" s="10">
        <v>30000000</v>
      </c>
      <c r="W843" s="10">
        <v>39111587</v>
      </c>
    </row>
    <row r="844" spans="1:23" x14ac:dyDescent="0.25">
      <c r="A844" s="9" t="s">
        <v>1689</v>
      </c>
      <c r="B844" s="9" t="s">
        <v>2803</v>
      </c>
      <c r="C844" s="9" t="s">
        <v>2661</v>
      </c>
      <c r="D844" s="9">
        <v>27</v>
      </c>
      <c r="E844" s="9" t="s">
        <v>2591</v>
      </c>
      <c r="F844" s="9" t="s">
        <v>2932</v>
      </c>
      <c r="G844" s="9" t="s">
        <v>2933</v>
      </c>
      <c r="H844" s="10">
        <v>750000</v>
      </c>
      <c r="I844" s="10">
        <v>2275419</v>
      </c>
      <c r="J844" s="10">
        <v>750000</v>
      </c>
      <c r="K844" s="10">
        <v>500761</v>
      </c>
      <c r="L844" s="10">
        <v>700000</v>
      </c>
      <c r="M844" s="10">
        <v>2718740</v>
      </c>
      <c r="N844" s="10">
        <v>750000</v>
      </c>
      <c r="O844" s="10">
        <v>2395892</v>
      </c>
      <c r="P844" s="10">
        <v>718902.4390243903</v>
      </c>
      <c r="Q844" s="10">
        <v>5625203</v>
      </c>
      <c r="R844" s="10">
        <v>2000000</v>
      </c>
      <c r="S844" s="10">
        <v>3847213</v>
      </c>
      <c r="T844" s="10">
        <v>-11694325.560975609</v>
      </c>
      <c r="U844" s="11">
        <v>0.32648897077342937</v>
      </c>
      <c r="V844" s="10">
        <v>5668902.4390243907</v>
      </c>
      <c r="W844" s="10">
        <v>17363228</v>
      </c>
    </row>
    <row r="845" spans="1:23" x14ac:dyDescent="0.25">
      <c r="A845" s="9" t="s">
        <v>1689</v>
      </c>
      <c r="B845" s="9" t="s">
        <v>2803</v>
      </c>
      <c r="C845" s="9" t="s">
        <v>2934</v>
      </c>
      <c r="D845" s="9">
        <v>33</v>
      </c>
      <c r="E845" s="9" t="s">
        <v>2935</v>
      </c>
      <c r="F845" s="9" t="s">
        <v>2936</v>
      </c>
      <c r="G845" s="9" t="s">
        <v>2937</v>
      </c>
      <c r="H845" s="10">
        <v>7000000</v>
      </c>
      <c r="I845" s="10">
        <v>9603592</v>
      </c>
      <c r="J845" s="10">
        <v>9500000</v>
      </c>
      <c r="K845" s="10">
        <v>894154</v>
      </c>
      <c r="L845" s="10">
        <v>5500000</v>
      </c>
      <c r="M845" s="10">
        <v>1141598</v>
      </c>
      <c r="N845" s="10">
        <v>9500000</v>
      </c>
      <c r="O845" s="10">
        <v>10043750</v>
      </c>
      <c r="P845" s="10">
        <v>5500000</v>
      </c>
      <c r="Q845" s="10">
        <v>5654904</v>
      </c>
      <c r="R845" s="10">
        <v>5000000</v>
      </c>
      <c r="S845" s="10">
        <v>8292346</v>
      </c>
      <c r="T845" s="10">
        <v>6369656</v>
      </c>
      <c r="U845" s="11">
        <v>1.1787705445672936</v>
      </c>
      <c r="V845" s="10">
        <v>42000000</v>
      </c>
      <c r="W845" s="10">
        <v>35630344</v>
      </c>
    </row>
    <row r="846" spans="1:23" x14ac:dyDescent="0.25">
      <c r="A846" s="9" t="s">
        <v>1689</v>
      </c>
      <c r="B846" s="9" t="s">
        <v>2803</v>
      </c>
      <c r="C846" s="9" t="s">
        <v>2938</v>
      </c>
      <c r="D846" s="9">
        <v>34</v>
      </c>
      <c r="E846" s="9" t="s">
        <v>207</v>
      </c>
      <c r="F846" s="9" t="s">
        <v>2939</v>
      </c>
      <c r="G846" s="9" t="s">
        <v>2940</v>
      </c>
      <c r="H846" s="10">
        <v>15900000</v>
      </c>
      <c r="I846" s="10">
        <v>11966273</v>
      </c>
      <c r="J846" s="10">
        <v>15900000</v>
      </c>
      <c r="K846" s="10">
        <v>6928492</v>
      </c>
      <c r="L846" s="10">
        <v>12000000</v>
      </c>
      <c r="M846" s="10">
        <v>6277790</v>
      </c>
      <c r="N846" s="10">
        <v>9350000</v>
      </c>
      <c r="O846" s="10">
        <v>8528392</v>
      </c>
      <c r="P846" s="10">
        <v>7950000</v>
      </c>
      <c r="Q846" s="10">
        <v>9647103</v>
      </c>
      <c r="R846" s="10">
        <v>7950000</v>
      </c>
      <c r="S846" s="10">
        <v>7865678</v>
      </c>
      <c r="T846" s="10">
        <v>17836272</v>
      </c>
      <c r="U846" s="11">
        <v>1.348271307255742</v>
      </c>
      <c r="V846" s="10">
        <v>69050000</v>
      </c>
      <c r="W846" s="10">
        <v>51213728</v>
      </c>
    </row>
    <row r="847" spans="1:23" x14ac:dyDescent="0.25">
      <c r="A847" s="9" t="s">
        <v>1689</v>
      </c>
      <c r="B847" s="9" t="s">
        <v>2803</v>
      </c>
      <c r="C847" s="9" t="s">
        <v>2941</v>
      </c>
      <c r="D847" s="9">
        <v>32</v>
      </c>
      <c r="E847" s="9" t="s">
        <v>172</v>
      </c>
      <c r="F847" s="9" t="s">
        <v>2942</v>
      </c>
      <c r="G847" s="9" t="s">
        <v>2943</v>
      </c>
      <c r="H847" s="10">
        <v>4600000</v>
      </c>
      <c r="I847" s="10">
        <v>2172530</v>
      </c>
      <c r="J847" s="10">
        <v>4800000</v>
      </c>
      <c r="K847" s="10">
        <v>4940003</v>
      </c>
      <c r="L847" s="10">
        <v>3250000</v>
      </c>
      <c r="M847" s="10">
        <v>6692400</v>
      </c>
      <c r="N847" s="10">
        <v>5125000</v>
      </c>
      <c r="O847" s="10">
        <v>4408820</v>
      </c>
      <c r="P847" s="10">
        <v>5125000</v>
      </c>
      <c r="Q847" s="10">
        <v>7900288</v>
      </c>
      <c r="R847" s="10">
        <v>3500000</v>
      </c>
      <c r="S847" s="10">
        <v>6859356</v>
      </c>
      <c r="T847" s="10">
        <v>-6573397</v>
      </c>
      <c r="U847" s="11">
        <v>0.8006454415357932</v>
      </c>
      <c r="V847" s="10">
        <v>26400000</v>
      </c>
      <c r="W847" s="10">
        <v>32973397</v>
      </c>
    </row>
    <row r="848" spans="1:23" x14ac:dyDescent="0.25">
      <c r="A848" s="9" t="s">
        <v>1689</v>
      </c>
      <c r="B848" s="9" t="s">
        <v>2803</v>
      </c>
      <c r="C848" s="9" t="s">
        <v>2944</v>
      </c>
      <c r="D848" s="9">
        <v>24</v>
      </c>
      <c r="E848" s="9" t="s">
        <v>1756</v>
      </c>
      <c r="F848" s="9" t="s">
        <v>2945</v>
      </c>
      <c r="G848" s="9" t="s">
        <v>2946</v>
      </c>
      <c r="H848" s="10">
        <v>0</v>
      </c>
      <c r="I848" s="10">
        <v>0</v>
      </c>
      <c r="J848" s="10">
        <v>0</v>
      </c>
      <c r="K848" s="10">
        <v>0</v>
      </c>
      <c r="L848" s="10">
        <v>0</v>
      </c>
      <c r="M848" s="10">
        <v>0</v>
      </c>
      <c r="N848" s="10">
        <v>0</v>
      </c>
      <c r="O848" s="10">
        <v>0</v>
      </c>
      <c r="P848" s="10">
        <v>0</v>
      </c>
      <c r="Q848" s="10">
        <v>0</v>
      </c>
      <c r="R848" s="10">
        <v>874125</v>
      </c>
      <c r="S848" s="10">
        <v>319891</v>
      </c>
      <c r="T848" s="10">
        <v>554234</v>
      </c>
      <c r="U848" s="11">
        <v>2.7325714071355556</v>
      </c>
      <c r="V848" s="10">
        <v>874125</v>
      </c>
      <c r="W848" s="10">
        <v>319891</v>
      </c>
    </row>
    <row r="849" spans="1:23" x14ac:dyDescent="0.25">
      <c r="A849" s="9" t="s">
        <v>1689</v>
      </c>
      <c r="B849" s="9" t="s">
        <v>2803</v>
      </c>
      <c r="C849" s="9" t="s">
        <v>2947</v>
      </c>
      <c r="D849" s="9">
        <v>30</v>
      </c>
      <c r="E849" s="9" t="s">
        <v>787</v>
      </c>
      <c r="F849" s="9" t="s">
        <v>2948</v>
      </c>
      <c r="G849" s="9" t="s">
        <v>2949</v>
      </c>
      <c r="H849" s="10">
        <v>4500000</v>
      </c>
      <c r="I849" s="10">
        <v>2288618</v>
      </c>
      <c r="J849" s="10">
        <v>5350000</v>
      </c>
      <c r="K849" s="10">
        <v>2701318</v>
      </c>
      <c r="L849" s="10">
        <v>2250000</v>
      </c>
      <c r="M849" s="10">
        <v>4140503</v>
      </c>
      <c r="N849" s="10">
        <v>3500000</v>
      </c>
      <c r="O849" s="10">
        <v>2538474</v>
      </c>
      <c r="P849" s="10">
        <v>5000000</v>
      </c>
      <c r="Q849" s="10">
        <v>3051415</v>
      </c>
      <c r="R849" s="10">
        <v>5000000</v>
      </c>
      <c r="S849" s="10">
        <v>3901530</v>
      </c>
      <c r="T849" s="10">
        <v>6978142</v>
      </c>
      <c r="U849" s="11">
        <v>1.3747285582351665</v>
      </c>
      <c r="V849" s="10">
        <v>25600000</v>
      </c>
      <c r="W849" s="10">
        <v>18621858</v>
      </c>
    </row>
    <row r="850" spans="1:23" x14ac:dyDescent="0.25">
      <c r="A850" s="9" t="s">
        <v>1689</v>
      </c>
      <c r="B850" s="9" t="s">
        <v>2803</v>
      </c>
      <c r="C850" s="9" t="s">
        <v>2950</v>
      </c>
      <c r="D850" s="9">
        <v>29</v>
      </c>
      <c r="E850" s="9" t="s">
        <v>722</v>
      </c>
      <c r="F850" s="9" t="s">
        <v>2951</v>
      </c>
      <c r="G850" s="9" t="s">
        <v>2952</v>
      </c>
      <c r="H850" s="10">
        <v>0</v>
      </c>
      <c r="I850" s="10">
        <v>0</v>
      </c>
      <c r="J850" s="10">
        <v>100000</v>
      </c>
      <c r="K850" s="10">
        <v>177136</v>
      </c>
      <c r="L850" s="10">
        <v>1000000</v>
      </c>
      <c r="M850" s="10">
        <v>32638</v>
      </c>
      <c r="N850" s="10">
        <v>375000</v>
      </c>
      <c r="O850" s="10">
        <v>666359</v>
      </c>
      <c r="P850" s="10">
        <v>350000</v>
      </c>
      <c r="Q850" s="10">
        <v>1560476</v>
      </c>
      <c r="R850" s="10">
        <v>500000</v>
      </c>
      <c r="S850" s="10">
        <v>264856</v>
      </c>
      <c r="T850" s="10">
        <v>-376465</v>
      </c>
      <c r="U850" s="11">
        <v>0.86064413198024037</v>
      </c>
      <c r="V850" s="10">
        <v>2325000</v>
      </c>
      <c r="W850" s="10">
        <v>2701465</v>
      </c>
    </row>
    <row r="851" spans="1:23" x14ac:dyDescent="0.25">
      <c r="A851" s="9" t="s">
        <v>1689</v>
      </c>
      <c r="B851" s="9" t="s">
        <v>2803</v>
      </c>
      <c r="C851" s="9" t="s">
        <v>2953</v>
      </c>
      <c r="D851" s="9">
        <v>24</v>
      </c>
      <c r="E851" s="9" t="s">
        <v>1545</v>
      </c>
      <c r="F851" s="9" t="s">
        <v>2954</v>
      </c>
      <c r="G851" s="9" t="s">
        <v>2955</v>
      </c>
      <c r="H851" s="10">
        <v>0</v>
      </c>
      <c r="I851" s="10">
        <v>0</v>
      </c>
      <c r="J851" s="10">
        <v>0</v>
      </c>
      <c r="K851" s="10">
        <v>0</v>
      </c>
      <c r="L851" s="10">
        <v>0</v>
      </c>
      <c r="M851" s="10">
        <v>0</v>
      </c>
      <c r="N851" s="10">
        <v>0</v>
      </c>
      <c r="O851" s="10">
        <v>0</v>
      </c>
      <c r="P851" s="10">
        <v>0</v>
      </c>
      <c r="Q851" s="10">
        <v>0</v>
      </c>
      <c r="R851" s="10">
        <v>1600000</v>
      </c>
      <c r="S851" s="10">
        <v>3806223</v>
      </c>
      <c r="T851" s="10">
        <v>-2206223</v>
      </c>
      <c r="U851" s="11">
        <v>0.42036422984149902</v>
      </c>
      <c r="V851" s="10">
        <v>1600000</v>
      </c>
      <c r="W851" s="10">
        <v>3806223</v>
      </c>
    </row>
    <row r="852" spans="1:23" x14ac:dyDescent="0.25">
      <c r="A852" s="9" t="s">
        <v>1689</v>
      </c>
      <c r="B852" s="9" t="s">
        <v>2803</v>
      </c>
      <c r="C852" s="9" t="s">
        <v>2956</v>
      </c>
      <c r="D852" s="9">
        <v>23</v>
      </c>
      <c r="E852" s="9" t="s">
        <v>2754</v>
      </c>
      <c r="F852" s="9" t="s">
        <v>2957</v>
      </c>
      <c r="G852" s="9" t="s">
        <v>2958</v>
      </c>
      <c r="H852" s="10">
        <v>0</v>
      </c>
      <c r="I852" s="10">
        <v>0</v>
      </c>
      <c r="J852" s="10">
        <v>0</v>
      </c>
      <c r="K852" s="10">
        <v>0</v>
      </c>
      <c r="L852" s="10">
        <v>0</v>
      </c>
      <c r="M852" s="10">
        <v>0</v>
      </c>
      <c r="N852" s="10">
        <v>0</v>
      </c>
      <c r="O852" s="10">
        <v>0</v>
      </c>
      <c r="P852" s="10">
        <v>0</v>
      </c>
      <c r="Q852" s="10">
        <v>0</v>
      </c>
      <c r="R852" s="10">
        <v>5750000</v>
      </c>
      <c r="S852" s="10">
        <v>761383</v>
      </c>
      <c r="T852" s="10">
        <v>4988617</v>
      </c>
      <c r="U852" s="11">
        <v>7.5520467360054004</v>
      </c>
      <c r="V852" s="10">
        <v>5750000</v>
      </c>
      <c r="W852" s="10">
        <v>761383</v>
      </c>
    </row>
    <row r="853" spans="1:23" x14ac:dyDescent="0.25">
      <c r="A853" s="9" t="s">
        <v>1689</v>
      </c>
      <c r="B853" s="9" t="s">
        <v>2803</v>
      </c>
      <c r="C853" s="9" t="s">
        <v>2959</v>
      </c>
      <c r="D853" s="9">
        <v>37</v>
      </c>
      <c r="E853" s="9" t="s">
        <v>2960</v>
      </c>
      <c r="F853" s="9" t="s">
        <v>2961</v>
      </c>
      <c r="G853" s="9" t="s">
        <v>2962</v>
      </c>
      <c r="H853" s="10">
        <v>9000000</v>
      </c>
      <c r="I853" s="10">
        <v>8960885</v>
      </c>
      <c r="J853" s="10">
        <v>8000000</v>
      </c>
      <c r="K853" s="10">
        <v>7767894</v>
      </c>
      <c r="L853" s="10">
        <v>7200000</v>
      </c>
      <c r="M853" s="10">
        <v>5020659</v>
      </c>
      <c r="N853" s="10">
        <v>5000000</v>
      </c>
      <c r="O853" s="10">
        <v>8017254</v>
      </c>
      <c r="P853" s="10">
        <v>7000000</v>
      </c>
      <c r="Q853" s="10">
        <v>8959090</v>
      </c>
      <c r="R853" s="10">
        <v>7000000</v>
      </c>
      <c r="S853" s="10">
        <v>6367717</v>
      </c>
      <c r="T853" s="10">
        <v>-1893499</v>
      </c>
      <c r="U853" s="11">
        <v>0.95800949045892403</v>
      </c>
      <c r="V853" s="10">
        <v>43200000</v>
      </c>
      <c r="W853" s="10">
        <v>45093499</v>
      </c>
    </row>
    <row r="854" spans="1:23" x14ac:dyDescent="0.25">
      <c r="A854" s="9" t="s">
        <v>1689</v>
      </c>
      <c r="B854" s="9" t="s">
        <v>2803</v>
      </c>
      <c r="C854" s="9" t="s">
        <v>2963</v>
      </c>
      <c r="D854" s="9">
        <v>36</v>
      </c>
      <c r="E854" s="9" t="s">
        <v>125</v>
      </c>
      <c r="F854" s="9" t="s">
        <v>1398</v>
      </c>
      <c r="G854" s="9" t="s">
        <v>2964</v>
      </c>
      <c r="H854" s="10">
        <v>6000000</v>
      </c>
      <c r="I854" s="10">
        <v>5036321</v>
      </c>
      <c r="J854" s="10">
        <v>6000000</v>
      </c>
      <c r="K854" s="10">
        <v>3954303</v>
      </c>
      <c r="L854" s="10">
        <v>6000000</v>
      </c>
      <c r="M854" s="10">
        <v>338593</v>
      </c>
      <c r="N854" s="10">
        <v>6000000</v>
      </c>
      <c r="O854" s="10">
        <v>7204879</v>
      </c>
      <c r="P854" s="10">
        <v>6000000</v>
      </c>
      <c r="Q854" s="10">
        <v>2853110</v>
      </c>
      <c r="R854" s="10">
        <v>3250000</v>
      </c>
      <c r="S854" s="10">
        <v>1129631</v>
      </c>
      <c r="T854" s="10">
        <v>12733163</v>
      </c>
      <c r="U854" s="11">
        <v>1.6206201764921171</v>
      </c>
      <c r="V854" s="10">
        <v>33250000</v>
      </c>
      <c r="W854" s="10">
        <v>20516837</v>
      </c>
    </row>
    <row r="855" spans="1:23" x14ac:dyDescent="0.25">
      <c r="A855" s="9" t="s">
        <v>797</v>
      </c>
      <c r="B855" s="9" t="s">
        <v>2965</v>
      </c>
      <c r="C855" s="9" t="s">
        <v>696</v>
      </c>
      <c r="D855" s="9">
        <v>35</v>
      </c>
      <c r="E855" s="9" t="s">
        <v>977</v>
      </c>
      <c r="F855" s="9" t="s">
        <v>2966</v>
      </c>
      <c r="G855" s="9" t="s">
        <v>2967</v>
      </c>
      <c r="H855" s="10">
        <v>7000000</v>
      </c>
      <c r="I855" s="10">
        <v>7587493</v>
      </c>
      <c r="J855" s="10">
        <v>6000000</v>
      </c>
      <c r="K855" s="10">
        <v>6494355</v>
      </c>
      <c r="L855" s="10">
        <v>5000000</v>
      </c>
      <c r="M855" s="10">
        <v>6321546</v>
      </c>
      <c r="N855" s="10">
        <v>5000000</v>
      </c>
      <c r="O855" s="10">
        <v>4524119</v>
      </c>
      <c r="P855" s="10">
        <v>3500000</v>
      </c>
      <c r="Q855" s="10">
        <v>3175935</v>
      </c>
      <c r="R855" s="10">
        <v>0</v>
      </c>
      <c r="S855" s="10">
        <v>0</v>
      </c>
      <c r="T855" s="10">
        <v>-1603448</v>
      </c>
      <c r="U855" s="11">
        <v>0.94294479453197344</v>
      </c>
      <c r="V855" s="10">
        <v>26500000</v>
      </c>
      <c r="W855" s="10">
        <v>28103448</v>
      </c>
    </row>
    <row r="856" spans="1:23" x14ac:dyDescent="0.25">
      <c r="A856" s="9" t="s">
        <v>797</v>
      </c>
      <c r="B856" s="9" t="s">
        <v>2965</v>
      </c>
      <c r="C856" s="9" t="s">
        <v>2968</v>
      </c>
      <c r="D856" s="9">
        <v>30</v>
      </c>
      <c r="E856" s="9" t="s">
        <v>787</v>
      </c>
      <c r="F856" s="9" t="s">
        <v>2969</v>
      </c>
      <c r="G856" s="9" t="s">
        <v>2970</v>
      </c>
      <c r="H856" s="10">
        <v>0</v>
      </c>
      <c r="I856" s="10">
        <v>0</v>
      </c>
      <c r="J856" s="10">
        <v>0</v>
      </c>
      <c r="K856" s="10">
        <v>0</v>
      </c>
      <c r="L856" s="10">
        <v>0</v>
      </c>
      <c r="M856" s="10">
        <v>0</v>
      </c>
      <c r="N856" s="10">
        <v>1000000</v>
      </c>
      <c r="O856" s="10">
        <v>4327994</v>
      </c>
      <c r="P856" s="10">
        <v>2500000</v>
      </c>
      <c r="Q856" s="10">
        <v>3721606</v>
      </c>
      <c r="R856" s="10">
        <v>2500000</v>
      </c>
      <c r="S856" s="10">
        <v>33484</v>
      </c>
      <c r="T856" s="10">
        <v>-2083084</v>
      </c>
      <c r="U856" s="11">
        <v>0.74229093746891661</v>
      </c>
      <c r="V856" s="10">
        <v>6000000</v>
      </c>
      <c r="W856" s="10">
        <v>8083084</v>
      </c>
    </row>
    <row r="857" spans="1:23" x14ac:dyDescent="0.25">
      <c r="A857" s="9" t="s">
        <v>797</v>
      </c>
      <c r="B857" s="9" t="s">
        <v>2965</v>
      </c>
      <c r="C857" s="9" t="s">
        <v>2971</v>
      </c>
      <c r="D857" s="9">
        <v>28</v>
      </c>
      <c r="E857" s="9" t="s">
        <v>2972</v>
      </c>
      <c r="F857" s="9" t="s">
        <v>2973</v>
      </c>
      <c r="G857" s="9" t="s">
        <v>2974</v>
      </c>
      <c r="H857" s="10">
        <v>187804.87804878049</v>
      </c>
      <c r="I857" s="10">
        <v>192357</v>
      </c>
      <c r="J857" s="10">
        <v>217682.92682926828</v>
      </c>
      <c r="K857" s="10">
        <v>98640</v>
      </c>
      <c r="L857" s="10">
        <v>301829.26829268289</v>
      </c>
      <c r="M857" s="10">
        <v>34392</v>
      </c>
      <c r="N857" s="10">
        <v>451219.5121951219</v>
      </c>
      <c r="O857" s="10">
        <v>325140</v>
      </c>
      <c r="P857" s="10">
        <v>497560.97560975607</v>
      </c>
      <c r="Q857" s="10">
        <v>189960</v>
      </c>
      <c r="R857" s="10">
        <v>0</v>
      </c>
      <c r="S857" s="10">
        <v>0</v>
      </c>
      <c r="T857" s="10">
        <v>815608.56097560958</v>
      </c>
      <c r="U857" s="11">
        <v>1.970397662522186</v>
      </c>
      <c r="V857" s="10">
        <v>1656097.5609756096</v>
      </c>
      <c r="W857" s="10">
        <v>840489</v>
      </c>
    </row>
    <row r="858" spans="1:23" x14ac:dyDescent="0.25">
      <c r="A858" s="9" t="s">
        <v>797</v>
      </c>
      <c r="B858" s="9" t="s">
        <v>2965</v>
      </c>
      <c r="C858" s="9" t="s">
        <v>1565</v>
      </c>
      <c r="D858" s="9">
        <v>30</v>
      </c>
      <c r="E858" s="9" t="s">
        <v>1461</v>
      </c>
      <c r="F858" s="9" t="s">
        <v>2975</v>
      </c>
      <c r="G858" s="9" t="s">
        <v>2976</v>
      </c>
      <c r="H858" s="10">
        <v>0</v>
      </c>
      <c r="I858" s="10">
        <v>0</v>
      </c>
      <c r="J858" s="10">
        <v>1500000</v>
      </c>
      <c r="K858" s="10">
        <v>635653</v>
      </c>
      <c r="L858" s="10">
        <v>1500000</v>
      </c>
      <c r="M858" s="10">
        <v>289340</v>
      </c>
      <c r="N858" s="10">
        <v>350000</v>
      </c>
      <c r="O858" s="10">
        <v>248630</v>
      </c>
      <c r="P858" s="10">
        <v>450000</v>
      </c>
      <c r="Q858" s="10">
        <v>707379</v>
      </c>
      <c r="R858" s="10">
        <v>425000</v>
      </c>
      <c r="S858" s="10">
        <v>308070</v>
      </c>
      <c r="T858" s="10">
        <v>2035928</v>
      </c>
      <c r="U858" s="11">
        <v>1.9300415883991024</v>
      </c>
      <c r="V858" s="10">
        <v>4225000</v>
      </c>
      <c r="W858" s="10">
        <v>2189072</v>
      </c>
    </row>
    <row r="859" spans="1:23" x14ac:dyDescent="0.25">
      <c r="A859" s="9" t="s">
        <v>797</v>
      </c>
      <c r="B859" s="9" t="s">
        <v>2965</v>
      </c>
      <c r="C859" s="9" t="s">
        <v>2977</v>
      </c>
      <c r="D859" s="9">
        <v>27</v>
      </c>
      <c r="E859" s="9" t="s">
        <v>230</v>
      </c>
      <c r="F859" s="9" t="s">
        <v>2978</v>
      </c>
      <c r="G859" s="9" t="s">
        <v>2979</v>
      </c>
      <c r="H859" s="10">
        <v>0</v>
      </c>
      <c r="I859" s="10">
        <v>0</v>
      </c>
      <c r="J859" s="10">
        <v>0</v>
      </c>
      <c r="K859" s="10">
        <v>0</v>
      </c>
      <c r="L859" s="10">
        <v>2400000</v>
      </c>
      <c r="M859" s="10">
        <v>4604740</v>
      </c>
      <c r="N859" s="10">
        <v>4800000</v>
      </c>
      <c r="O859" s="10">
        <v>4990638</v>
      </c>
      <c r="P859" s="10">
        <v>7200000</v>
      </c>
      <c r="Q859" s="10">
        <v>4427837</v>
      </c>
      <c r="R859" s="10">
        <v>8125000</v>
      </c>
      <c r="S859" s="10">
        <v>4528606</v>
      </c>
      <c r="T859" s="10">
        <v>3973179</v>
      </c>
      <c r="U859" s="11">
        <v>1.2141665230599195</v>
      </c>
      <c r="V859" s="10">
        <v>22525000</v>
      </c>
      <c r="W859" s="10">
        <v>18551821</v>
      </c>
    </row>
    <row r="860" spans="1:23" x14ac:dyDescent="0.25">
      <c r="A860" s="9" t="s">
        <v>797</v>
      </c>
      <c r="B860" s="9" t="s">
        <v>2965</v>
      </c>
      <c r="C860" s="9" t="s">
        <v>2980</v>
      </c>
      <c r="D860" s="9">
        <v>33</v>
      </c>
      <c r="E860" s="9" t="s">
        <v>870</v>
      </c>
      <c r="F860" s="9" t="s">
        <v>2981</v>
      </c>
      <c r="G860" s="9" t="s">
        <v>2982</v>
      </c>
      <c r="H860" s="10">
        <v>3500000</v>
      </c>
      <c r="I860" s="10">
        <v>4761499</v>
      </c>
      <c r="J860" s="10">
        <v>3750000</v>
      </c>
      <c r="K860" s="10">
        <v>2519118</v>
      </c>
      <c r="L860" s="10">
        <v>4000000</v>
      </c>
      <c r="M860" s="10">
        <v>1597517</v>
      </c>
      <c r="N860" s="10">
        <v>2500000</v>
      </c>
      <c r="O860" s="10">
        <v>1332837</v>
      </c>
      <c r="P860" s="10">
        <v>2500000</v>
      </c>
      <c r="Q860" s="10">
        <v>909843</v>
      </c>
      <c r="R860" s="10">
        <v>2500000</v>
      </c>
      <c r="S860" s="10">
        <v>1966028</v>
      </c>
      <c r="T860" s="10">
        <v>5663158</v>
      </c>
      <c r="U860" s="11">
        <v>1.4327367901285888</v>
      </c>
      <c r="V860" s="10">
        <v>18750000</v>
      </c>
      <c r="W860" s="10">
        <v>13086842</v>
      </c>
    </row>
    <row r="861" spans="1:23" x14ac:dyDescent="0.25">
      <c r="A861" s="9" t="s">
        <v>797</v>
      </c>
      <c r="B861" s="9" t="s">
        <v>2965</v>
      </c>
      <c r="C861" s="9" t="s">
        <v>2983</v>
      </c>
      <c r="D861" s="9">
        <v>37</v>
      </c>
      <c r="E861" s="9" t="s">
        <v>2984</v>
      </c>
      <c r="F861" s="9" t="s">
        <v>2985</v>
      </c>
      <c r="G861" s="9" t="s">
        <v>2986</v>
      </c>
      <c r="H861" s="10">
        <v>4000000</v>
      </c>
      <c r="I861" s="10">
        <v>1244894</v>
      </c>
      <c r="J861" s="10">
        <v>3500000</v>
      </c>
      <c r="K861" s="10">
        <v>1957908</v>
      </c>
      <c r="L861" s="10">
        <v>2500000</v>
      </c>
      <c r="M861" s="10">
        <v>1832124</v>
      </c>
      <c r="N861" s="10">
        <v>2500000</v>
      </c>
      <c r="O861" s="10">
        <v>1048006</v>
      </c>
      <c r="P861" s="10">
        <v>1750000</v>
      </c>
      <c r="Q861" s="10">
        <v>981442</v>
      </c>
      <c r="R861" s="10">
        <v>1750000</v>
      </c>
      <c r="S861" s="10">
        <v>893787</v>
      </c>
      <c r="T861" s="10">
        <v>8041839</v>
      </c>
      <c r="U861" s="11">
        <v>2.0105147407799366</v>
      </c>
      <c r="V861" s="10">
        <v>16000000</v>
      </c>
      <c r="W861" s="10">
        <v>7958161</v>
      </c>
    </row>
    <row r="862" spans="1:23" x14ac:dyDescent="0.25">
      <c r="A862" s="9" t="s">
        <v>797</v>
      </c>
      <c r="B862" s="9" t="s">
        <v>2965</v>
      </c>
      <c r="C862" s="9" t="s">
        <v>2987</v>
      </c>
      <c r="D862" s="9">
        <v>34</v>
      </c>
      <c r="E862" s="9" t="s">
        <v>2988</v>
      </c>
      <c r="F862" s="9" t="s">
        <v>2989</v>
      </c>
      <c r="G862" s="9" t="s">
        <v>2990</v>
      </c>
      <c r="H862" s="10">
        <v>3000000</v>
      </c>
      <c r="I862" s="10">
        <v>1339873</v>
      </c>
      <c r="J862" s="10">
        <v>750000</v>
      </c>
      <c r="K862" s="10">
        <v>1909479</v>
      </c>
      <c r="L862" s="10">
        <v>400000</v>
      </c>
      <c r="M862" s="10">
        <v>0</v>
      </c>
      <c r="N862" s="10">
        <v>0</v>
      </c>
      <c r="O862" s="10">
        <v>0</v>
      </c>
      <c r="P862" s="10">
        <v>450000</v>
      </c>
      <c r="Q862" s="10">
        <v>227160</v>
      </c>
      <c r="R862" s="10">
        <v>0</v>
      </c>
      <c r="S862" s="10">
        <v>0</v>
      </c>
      <c r="T862" s="10">
        <v>1123488</v>
      </c>
      <c r="U862" s="11">
        <v>1.3231652875065583</v>
      </c>
      <c r="V862" s="10">
        <v>4600000</v>
      </c>
      <c r="W862" s="10">
        <v>3476512</v>
      </c>
    </row>
    <row r="863" spans="1:23" x14ac:dyDescent="0.25">
      <c r="A863" s="9" t="s">
        <v>797</v>
      </c>
      <c r="B863" s="9" t="s">
        <v>2965</v>
      </c>
      <c r="C863" s="9" t="s">
        <v>2991</v>
      </c>
      <c r="D863" s="9">
        <v>36</v>
      </c>
      <c r="E863" s="9" t="s">
        <v>1497</v>
      </c>
      <c r="F863" s="9" t="s">
        <v>2992</v>
      </c>
      <c r="G863" s="9" t="s">
        <v>2993</v>
      </c>
      <c r="H863" s="10">
        <v>4400000</v>
      </c>
      <c r="I863" s="10">
        <v>2119764</v>
      </c>
      <c r="J863" s="10">
        <v>3600000</v>
      </c>
      <c r="K863" s="10">
        <v>2789722</v>
      </c>
      <c r="L863" s="10">
        <v>3600000</v>
      </c>
      <c r="M863" s="10">
        <v>42230</v>
      </c>
      <c r="N863" s="10">
        <v>0</v>
      </c>
      <c r="O863" s="10">
        <v>0</v>
      </c>
      <c r="P863" s="10">
        <v>375000</v>
      </c>
      <c r="Q863" s="10">
        <v>80275</v>
      </c>
      <c r="R863" s="10">
        <v>0</v>
      </c>
      <c r="S863" s="10">
        <v>0</v>
      </c>
      <c r="T863" s="10">
        <v>6943009</v>
      </c>
      <c r="U863" s="11">
        <v>2.3797737317097747</v>
      </c>
      <c r="V863" s="10">
        <v>11975000</v>
      </c>
      <c r="W863" s="10">
        <v>5031991</v>
      </c>
    </row>
    <row r="864" spans="1:23" x14ac:dyDescent="0.25">
      <c r="A864" s="9" t="s">
        <v>797</v>
      </c>
      <c r="B864" s="9" t="s">
        <v>2965</v>
      </c>
      <c r="C864" s="9" t="s">
        <v>2721</v>
      </c>
      <c r="D864" s="9">
        <v>29</v>
      </c>
      <c r="E864" s="9" t="s">
        <v>1497</v>
      </c>
      <c r="F864" s="9" t="s">
        <v>2994</v>
      </c>
      <c r="G864" s="9" t="s">
        <v>2995</v>
      </c>
      <c r="H864" s="10">
        <v>875000</v>
      </c>
      <c r="I864" s="10">
        <v>3388559</v>
      </c>
      <c r="J864" s="10">
        <v>1400000</v>
      </c>
      <c r="K864" s="10">
        <v>2955100</v>
      </c>
      <c r="L864" s="10">
        <v>1600000</v>
      </c>
      <c r="M864" s="10">
        <v>1461381</v>
      </c>
      <c r="N864" s="10">
        <v>2000000</v>
      </c>
      <c r="O864" s="10">
        <v>329240</v>
      </c>
      <c r="P864" s="10">
        <v>2700000</v>
      </c>
      <c r="Q864" s="10">
        <v>808537</v>
      </c>
      <c r="R864" s="10">
        <v>3250000</v>
      </c>
      <c r="S864" s="10">
        <v>3149828</v>
      </c>
      <c r="T864" s="10">
        <v>-267645</v>
      </c>
      <c r="U864" s="11">
        <v>0.97786712501690076</v>
      </c>
      <c r="V864" s="10">
        <v>11825000</v>
      </c>
      <c r="W864" s="10">
        <v>12092645</v>
      </c>
    </row>
    <row r="865" spans="1:23" x14ac:dyDescent="0.25">
      <c r="A865" s="9" t="s">
        <v>797</v>
      </c>
      <c r="B865" s="9" t="s">
        <v>2965</v>
      </c>
      <c r="C865" s="9" t="s">
        <v>420</v>
      </c>
      <c r="D865" s="9">
        <v>28</v>
      </c>
      <c r="E865" s="9" t="s">
        <v>2996</v>
      </c>
      <c r="F865" s="9" t="s">
        <v>2997</v>
      </c>
      <c r="G865" s="9" t="s">
        <v>2998</v>
      </c>
      <c r="H865" s="10">
        <v>0</v>
      </c>
      <c r="I865" s="10">
        <v>0</v>
      </c>
      <c r="J865" s="10">
        <v>0</v>
      </c>
      <c r="K865" s="10">
        <v>0</v>
      </c>
      <c r="L865" s="10">
        <v>1875000</v>
      </c>
      <c r="M865" s="10">
        <v>2298002</v>
      </c>
      <c r="N865" s="10">
        <v>4000000</v>
      </c>
      <c r="O865" s="10">
        <v>2231744</v>
      </c>
      <c r="P865" s="10">
        <v>4000000</v>
      </c>
      <c r="Q865" s="10">
        <v>10362486</v>
      </c>
      <c r="R865" s="10">
        <v>9000000</v>
      </c>
      <c r="S865" s="10">
        <v>5004380</v>
      </c>
      <c r="T865" s="10">
        <v>-1021612</v>
      </c>
      <c r="U865" s="11">
        <v>0.94865397184204026</v>
      </c>
      <c r="V865" s="10">
        <v>18875000</v>
      </c>
      <c r="W865" s="10">
        <v>19896612</v>
      </c>
    </row>
    <row r="866" spans="1:23" x14ac:dyDescent="0.25">
      <c r="A866" s="9" t="s">
        <v>797</v>
      </c>
      <c r="B866" s="9" t="s">
        <v>2965</v>
      </c>
      <c r="C866" s="9" t="s">
        <v>2999</v>
      </c>
      <c r="D866" s="9">
        <v>33</v>
      </c>
      <c r="E866" s="9" t="s">
        <v>1722</v>
      </c>
      <c r="F866" s="9" t="s">
        <v>3000</v>
      </c>
      <c r="G866" s="9" t="s">
        <v>3001</v>
      </c>
      <c r="H866" s="10">
        <v>3000000</v>
      </c>
      <c r="I866" s="10">
        <v>1079456</v>
      </c>
      <c r="J866" s="10">
        <v>3500000</v>
      </c>
      <c r="K866" s="10">
        <v>2752709</v>
      </c>
      <c r="L866" s="10">
        <v>3000000</v>
      </c>
      <c r="M866" s="10">
        <v>3682163</v>
      </c>
      <c r="N866" s="10">
        <v>2100000</v>
      </c>
      <c r="O866" s="10">
        <v>4923350</v>
      </c>
      <c r="P866" s="10">
        <v>3100000</v>
      </c>
      <c r="Q866" s="10">
        <v>-495866</v>
      </c>
      <c r="R866" s="10">
        <v>4100000</v>
      </c>
      <c r="S866" s="10">
        <v>1937038</v>
      </c>
      <c r="T866" s="10">
        <v>4921150</v>
      </c>
      <c r="U866" s="11">
        <v>1.354579089766083</v>
      </c>
      <c r="V866" s="10">
        <v>18800000</v>
      </c>
      <c r="W866" s="10">
        <v>13878850</v>
      </c>
    </row>
    <row r="867" spans="1:23" x14ac:dyDescent="0.25">
      <c r="A867" s="9" t="s">
        <v>797</v>
      </c>
      <c r="B867" s="9" t="s">
        <v>2965</v>
      </c>
      <c r="C867" s="9" t="s">
        <v>3002</v>
      </c>
      <c r="D867" s="9">
        <v>37</v>
      </c>
      <c r="E867" s="9" t="s">
        <v>262</v>
      </c>
      <c r="F867" s="9" t="s">
        <v>3000</v>
      </c>
      <c r="G867" s="9" t="s">
        <v>3003</v>
      </c>
      <c r="H867" s="10">
        <v>5500000</v>
      </c>
      <c r="I867" s="10">
        <v>5311221</v>
      </c>
      <c r="J867" s="10">
        <v>5500000</v>
      </c>
      <c r="K867" s="10">
        <v>2920876</v>
      </c>
      <c r="L867" s="10">
        <v>5500000</v>
      </c>
      <c r="M867" s="10">
        <v>2184053</v>
      </c>
      <c r="N867" s="10">
        <v>3800000</v>
      </c>
      <c r="O867" s="10">
        <v>-175101</v>
      </c>
      <c r="P867" s="10">
        <v>3800000</v>
      </c>
      <c r="Q867" s="10">
        <v>3715433</v>
      </c>
      <c r="R867" s="10">
        <v>4000000</v>
      </c>
      <c r="S867" s="10">
        <v>1930956</v>
      </c>
      <c r="T867" s="10">
        <v>12212562</v>
      </c>
      <c r="U867" s="11">
        <v>1.7686929761740062</v>
      </c>
      <c r="V867" s="10">
        <v>28100000</v>
      </c>
      <c r="W867" s="10">
        <v>15887438</v>
      </c>
    </row>
    <row r="868" spans="1:23" x14ac:dyDescent="0.25">
      <c r="A868" s="9" t="s">
        <v>797</v>
      </c>
      <c r="B868" s="9" t="s">
        <v>2965</v>
      </c>
      <c r="C868" s="9" t="s">
        <v>3004</v>
      </c>
      <c r="D868" s="9">
        <v>33</v>
      </c>
      <c r="E868" s="9" t="s">
        <v>125</v>
      </c>
      <c r="F868" s="9" t="s">
        <v>3005</v>
      </c>
      <c r="G868" s="9" t="s">
        <v>3006</v>
      </c>
      <c r="H868" s="10">
        <v>4500000</v>
      </c>
      <c r="I868" s="10">
        <v>200532</v>
      </c>
      <c r="J868" s="10">
        <v>4500000</v>
      </c>
      <c r="K868" s="10">
        <v>-339287</v>
      </c>
      <c r="L868" s="10">
        <v>3000000</v>
      </c>
      <c r="M868" s="10">
        <v>-242947</v>
      </c>
      <c r="N868" s="10">
        <v>1950000</v>
      </c>
      <c r="O868" s="10">
        <v>3295855</v>
      </c>
      <c r="P868" s="10">
        <v>5000000</v>
      </c>
      <c r="Q868" s="10">
        <v>956969</v>
      </c>
      <c r="R868" s="10">
        <v>4000000</v>
      </c>
      <c r="S868" s="10">
        <v>2404043</v>
      </c>
      <c r="T868" s="10">
        <v>16674835</v>
      </c>
      <c r="U868" s="11">
        <v>3.6572743505549257</v>
      </c>
      <c r="V868" s="10">
        <v>22950000</v>
      </c>
      <c r="W868" s="10">
        <v>6275165</v>
      </c>
    </row>
    <row r="869" spans="1:23" x14ac:dyDescent="0.25">
      <c r="A869" s="9" t="s">
        <v>797</v>
      </c>
      <c r="B869" s="9" t="s">
        <v>2965</v>
      </c>
      <c r="C869" s="9" t="s">
        <v>3007</v>
      </c>
      <c r="D869" s="9">
        <v>24</v>
      </c>
      <c r="E869" s="9" t="s">
        <v>3008</v>
      </c>
      <c r="F869" s="9" t="s">
        <v>3009</v>
      </c>
      <c r="G869" s="9" t="s">
        <v>3010</v>
      </c>
      <c r="H869" s="10">
        <v>0</v>
      </c>
      <c r="I869" s="10">
        <v>0</v>
      </c>
      <c r="J869" s="10">
        <v>0</v>
      </c>
      <c r="K869" s="10">
        <v>0</v>
      </c>
      <c r="L869" s="10">
        <v>0</v>
      </c>
      <c r="M869" s="10">
        <v>0</v>
      </c>
      <c r="N869" s="10">
        <v>0</v>
      </c>
      <c r="O869" s="10">
        <v>0</v>
      </c>
      <c r="P869" s="10">
        <v>1420000</v>
      </c>
      <c r="Q869" s="10">
        <v>4129993</v>
      </c>
      <c r="R869" s="10">
        <v>2130000</v>
      </c>
      <c r="S869" s="10">
        <v>39838</v>
      </c>
      <c r="T869" s="10">
        <v>-619831</v>
      </c>
      <c r="U869" s="11">
        <v>0.85135344813734659</v>
      </c>
      <c r="V869" s="10">
        <v>3550000</v>
      </c>
      <c r="W869" s="10">
        <v>4169831</v>
      </c>
    </row>
    <row r="870" spans="1:23" x14ac:dyDescent="0.25">
      <c r="A870" s="9" t="s">
        <v>797</v>
      </c>
      <c r="B870" s="9" t="s">
        <v>2965</v>
      </c>
      <c r="C870" s="9" t="s">
        <v>3011</v>
      </c>
      <c r="D870" s="9">
        <v>28</v>
      </c>
      <c r="E870" s="9" t="s">
        <v>2858</v>
      </c>
      <c r="F870" s="9" t="s">
        <v>3012</v>
      </c>
      <c r="G870" s="9" t="s">
        <v>3013</v>
      </c>
      <c r="H870" s="10">
        <v>0</v>
      </c>
      <c r="I870" s="10">
        <v>0</v>
      </c>
      <c r="J870" s="10">
        <v>0</v>
      </c>
      <c r="K870" s="10">
        <v>0</v>
      </c>
      <c r="L870" s="10">
        <v>0</v>
      </c>
      <c r="M870" s="10">
        <v>0</v>
      </c>
      <c r="N870" s="10">
        <v>125000</v>
      </c>
      <c r="O870" s="10">
        <v>287699</v>
      </c>
      <c r="P870" s="10">
        <v>225000</v>
      </c>
      <c r="Q870" s="10">
        <v>33101</v>
      </c>
      <c r="R870" s="10">
        <v>800000</v>
      </c>
      <c r="S870" s="10">
        <v>83280</v>
      </c>
      <c r="T870" s="10">
        <v>745920</v>
      </c>
      <c r="U870" s="11">
        <v>2.8459710948327066</v>
      </c>
      <c r="V870" s="10">
        <v>1150000</v>
      </c>
      <c r="W870" s="10">
        <v>404080</v>
      </c>
    </row>
    <row r="871" spans="1:23" x14ac:dyDescent="0.25">
      <c r="A871" s="9" t="s">
        <v>797</v>
      </c>
      <c r="B871" s="9" t="s">
        <v>2965</v>
      </c>
      <c r="C871" s="9" t="s">
        <v>3014</v>
      </c>
      <c r="D871" s="9">
        <v>29</v>
      </c>
      <c r="E871" s="9" t="s">
        <v>3015</v>
      </c>
      <c r="F871" s="9" t="s">
        <v>3016</v>
      </c>
      <c r="G871" s="9" t="s">
        <v>3017</v>
      </c>
      <c r="H871" s="10">
        <v>7000000</v>
      </c>
      <c r="I871" s="10">
        <v>7207590</v>
      </c>
      <c r="J871" s="10">
        <v>5775000</v>
      </c>
      <c r="K871" s="10">
        <v>8439453</v>
      </c>
      <c r="L871" s="10">
        <v>3500000</v>
      </c>
      <c r="M871" s="10">
        <v>4481071</v>
      </c>
      <c r="N871" s="10">
        <v>5775000</v>
      </c>
      <c r="O871" s="10">
        <v>6732860</v>
      </c>
      <c r="P871" s="10">
        <v>4450000</v>
      </c>
      <c r="Q871" s="10">
        <v>10441509</v>
      </c>
      <c r="R871" s="10">
        <v>8500000</v>
      </c>
      <c r="S871" s="10">
        <v>7872484</v>
      </c>
      <c r="T871" s="10">
        <v>-10174967</v>
      </c>
      <c r="U871" s="11">
        <v>0.77476536950209618</v>
      </c>
      <c r="V871" s="10">
        <v>35000000</v>
      </c>
      <c r="W871" s="10">
        <v>45174967</v>
      </c>
    </row>
    <row r="872" spans="1:23" x14ac:dyDescent="0.25">
      <c r="A872" s="9" t="s">
        <v>797</v>
      </c>
      <c r="B872" s="9" t="s">
        <v>2965</v>
      </c>
      <c r="C872" s="9" t="s">
        <v>3018</v>
      </c>
      <c r="D872" s="9">
        <v>27</v>
      </c>
      <c r="E872" s="9" t="s">
        <v>457</v>
      </c>
      <c r="F872" s="9" t="s">
        <v>3019</v>
      </c>
      <c r="G872" s="9" t="s">
        <v>3020</v>
      </c>
      <c r="H872" s="10">
        <v>0</v>
      </c>
      <c r="I872" s="10">
        <v>0</v>
      </c>
      <c r="J872" s="10">
        <v>4000000</v>
      </c>
      <c r="K872" s="10">
        <v>7179005</v>
      </c>
      <c r="L872" s="10">
        <v>5000000</v>
      </c>
      <c r="M872" s="10">
        <v>2655078</v>
      </c>
      <c r="N872" s="10">
        <v>5250000</v>
      </c>
      <c r="O872" s="10">
        <v>2852253</v>
      </c>
      <c r="P872" s="10">
        <v>5750000</v>
      </c>
      <c r="Q872" s="10">
        <v>5150660</v>
      </c>
      <c r="R872" s="10">
        <v>6000000</v>
      </c>
      <c r="S872" s="10">
        <v>6574700</v>
      </c>
      <c r="T872" s="10">
        <v>1588304</v>
      </c>
      <c r="U872" s="11">
        <v>1.0650632385394281</v>
      </c>
      <c r="V872" s="10">
        <v>26000000</v>
      </c>
      <c r="W872" s="10">
        <v>24411696</v>
      </c>
    </row>
    <row r="873" spans="1:23" x14ac:dyDescent="0.25">
      <c r="A873" s="9" t="s">
        <v>797</v>
      </c>
      <c r="B873" s="9" t="s">
        <v>2965</v>
      </c>
      <c r="C873" s="9" t="s">
        <v>3021</v>
      </c>
      <c r="D873" s="9">
        <v>30</v>
      </c>
      <c r="E873" s="9" t="s">
        <v>1249</v>
      </c>
      <c r="F873" s="9" t="s">
        <v>3022</v>
      </c>
      <c r="G873" s="9" t="s">
        <v>3023</v>
      </c>
      <c r="H873" s="10">
        <v>1050000</v>
      </c>
      <c r="I873" s="10">
        <v>1306021</v>
      </c>
      <c r="J873" s="10">
        <v>2300000</v>
      </c>
      <c r="K873" s="10">
        <v>4341606</v>
      </c>
      <c r="L873" s="10">
        <v>2300000</v>
      </c>
      <c r="M873" s="10">
        <v>2118450</v>
      </c>
      <c r="N873" s="10">
        <v>2250000</v>
      </c>
      <c r="O873" s="10">
        <v>2075959</v>
      </c>
      <c r="P873" s="10">
        <v>2750000</v>
      </c>
      <c r="Q873" s="10">
        <v>3288233</v>
      </c>
      <c r="R873" s="10">
        <v>3875000</v>
      </c>
      <c r="S873" s="10">
        <v>2351935</v>
      </c>
      <c r="T873" s="10">
        <v>-957204</v>
      </c>
      <c r="U873" s="11">
        <v>0.93817391890715296</v>
      </c>
      <c r="V873" s="10">
        <v>14525000</v>
      </c>
      <c r="W873" s="10">
        <v>15482204</v>
      </c>
    </row>
    <row r="874" spans="1:23" x14ac:dyDescent="0.25">
      <c r="A874" s="9" t="s">
        <v>797</v>
      </c>
      <c r="B874" s="9" t="s">
        <v>2965</v>
      </c>
      <c r="C874" s="9" t="s">
        <v>3024</v>
      </c>
      <c r="D874" s="9">
        <v>35</v>
      </c>
      <c r="E874" s="9" t="s">
        <v>61</v>
      </c>
      <c r="F874" s="9" t="s">
        <v>3025</v>
      </c>
      <c r="G874" s="9" t="s">
        <v>3026</v>
      </c>
      <c r="H874" s="10">
        <v>3600000</v>
      </c>
      <c r="I874" s="10">
        <v>5532636</v>
      </c>
      <c r="J874" s="10">
        <v>4000000</v>
      </c>
      <c r="K874" s="10">
        <v>10352823</v>
      </c>
      <c r="L874" s="10">
        <v>4000000</v>
      </c>
      <c r="M874" s="10">
        <v>2687370</v>
      </c>
      <c r="N874" s="10">
        <v>4000000</v>
      </c>
      <c r="O874" s="10">
        <v>13970657</v>
      </c>
      <c r="P874" s="10">
        <v>8000000</v>
      </c>
      <c r="Q874" s="10">
        <v>2242382</v>
      </c>
      <c r="R874" s="10">
        <v>8000000</v>
      </c>
      <c r="S874" s="10">
        <v>3072256</v>
      </c>
      <c r="T874" s="10">
        <v>-6258124</v>
      </c>
      <c r="U874" s="11">
        <v>0.83469534834848125</v>
      </c>
      <c r="V874" s="10">
        <v>31600000</v>
      </c>
      <c r="W874" s="10">
        <v>37858124</v>
      </c>
    </row>
    <row r="875" spans="1:23" x14ac:dyDescent="0.25">
      <c r="A875" s="9" t="s">
        <v>797</v>
      </c>
      <c r="B875" s="9" t="s">
        <v>2965</v>
      </c>
      <c r="C875" s="9" t="s">
        <v>3027</v>
      </c>
      <c r="D875" s="9">
        <v>32</v>
      </c>
      <c r="E875" s="9" t="s">
        <v>3028</v>
      </c>
      <c r="F875" s="9" t="s">
        <v>3029</v>
      </c>
      <c r="G875" s="9" t="s">
        <v>3030</v>
      </c>
      <c r="H875" s="10">
        <v>0</v>
      </c>
      <c r="I875" s="10">
        <v>0</v>
      </c>
      <c r="J875" s="10">
        <v>150000</v>
      </c>
      <c r="K875" s="10">
        <v>1282872</v>
      </c>
      <c r="L875" s="10">
        <v>200000</v>
      </c>
      <c r="M875" s="10">
        <v>353373</v>
      </c>
      <c r="N875" s="10">
        <v>450000</v>
      </c>
      <c r="O875" s="10">
        <v>1692099</v>
      </c>
      <c r="P875" s="10">
        <v>450000</v>
      </c>
      <c r="Q875" s="10">
        <v>418400</v>
      </c>
      <c r="R875" s="10">
        <v>450000</v>
      </c>
      <c r="S875" s="10">
        <v>352013</v>
      </c>
      <c r="T875" s="10">
        <v>-2398757</v>
      </c>
      <c r="U875" s="11">
        <v>0.41475988940061587</v>
      </c>
      <c r="V875" s="10">
        <v>1700000</v>
      </c>
      <c r="W875" s="10">
        <v>4098757</v>
      </c>
    </row>
    <row r="876" spans="1:23" x14ac:dyDescent="0.25">
      <c r="A876" s="9" t="s">
        <v>797</v>
      </c>
      <c r="B876" s="9" t="s">
        <v>2965</v>
      </c>
      <c r="C876" s="9" t="s">
        <v>1118</v>
      </c>
      <c r="D876" s="9">
        <v>25</v>
      </c>
      <c r="E876" s="9" t="s">
        <v>771</v>
      </c>
      <c r="F876" s="9" t="s">
        <v>3031</v>
      </c>
      <c r="G876" s="9" t="s">
        <v>3032</v>
      </c>
      <c r="H876" s="10">
        <v>0</v>
      </c>
      <c r="I876" s="10">
        <v>0</v>
      </c>
      <c r="J876" s="10">
        <v>0</v>
      </c>
      <c r="K876" s="10">
        <v>0</v>
      </c>
      <c r="L876" s="10">
        <v>0</v>
      </c>
      <c r="M876" s="10">
        <v>0</v>
      </c>
      <c r="N876" s="10">
        <v>0</v>
      </c>
      <c r="O876" s="10">
        <v>0</v>
      </c>
      <c r="P876" s="10">
        <v>0</v>
      </c>
      <c r="Q876" s="10">
        <v>0</v>
      </c>
      <c r="R876" s="10">
        <v>1599999</v>
      </c>
      <c r="S876" s="10">
        <v>2026893</v>
      </c>
      <c r="T876" s="10">
        <v>-426894</v>
      </c>
      <c r="U876" s="11">
        <v>0.78938503413845729</v>
      </c>
      <c r="V876" s="10">
        <v>1599999</v>
      </c>
      <c r="W876" s="10">
        <v>2026893</v>
      </c>
    </row>
    <row r="877" spans="1:23" x14ac:dyDescent="0.25">
      <c r="A877" s="9" t="s">
        <v>797</v>
      </c>
      <c r="B877" s="9" t="s">
        <v>2965</v>
      </c>
      <c r="C877" s="9" t="s">
        <v>3033</v>
      </c>
      <c r="D877" s="9">
        <v>27</v>
      </c>
      <c r="E877" s="9" t="s">
        <v>1231</v>
      </c>
      <c r="F877" s="9" t="s">
        <v>3034</v>
      </c>
      <c r="G877" s="9" t="s">
        <v>3035</v>
      </c>
      <c r="H877" s="10">
        <v>0</v>
      </c>
      <c r="I877" s="10">
        <v>0</v>
      </c>
      <c r="J877" s="10">
        <v>0</v>
      </c>
      <c r="K877" s="10">
        <v>0</v>
      </c>
      <c r="L877" s="10">
        <v>75000</v>
      </c>
      <c r="M877" s="10">
        <v>48468</v>
      </c>
      <c r="N877" s="10">
        <v>100000</v>
      </c>
      <c r="O877" s="10">
        <v>-272353</v>
      </c>
      <c r="P877" s="10">
        <v>0</v>
      </c>
      <c r="Q877" s="10">
        <v>0</v>
      </c>
      <c r="R877" s="10">
        <v>0</v>
      </c>
      <c r="S877" s="10">
        <v>0</v>
      </c>
      <c r="T877" s="10">
        <v>398885</v>
      </c>
      <c r="U877" s="11">
        <v>-0.78165129419121426</v>
      </c>
      <c r="V877" s="10">
        <v>175000</v>
      </c>
      <c r="W877" s="10">
        <v>-223885</v>
      </c>
    </row>
    <row r="878" spans="1:23" x14ac:dyDescent="0.25">
      <c r="A878" s="9" t="s">
        <v>797</v>
      </c>
      <c r="B878" s="9" t="s">
        <v>2965</v>
      </c>
      <c r="C878" s="9" t="s">
        <v>3036</v>
      </c>
      <c r="D878" s="9">
        <v>30</v>
      </c>
      <c r="E878" s="9" t="s">
        <v>342</v>
      </c>
      <c r="F878" s="9" t="s">
        <v>3037</v>
      </c>
      <c r="G878" s="9" t="s">
        <v>3038</v>
      </c>
      <c r="H878" s="10">
        <v>6750000</v>
      </c>
      <c r="I878" s="10">
        <v>10378004</v>
      </c>
      <c r="J878" s="10">
        <v>6750000</v>
      </c>
      <c r="K878" s="10">
        <v>5648590</v>
      </c>
      <c r="L878" s="10">
        <v>6000000</v>
      </c>
      <c r="M878" s="10">
        <v>2842009</v>
      </c>
      <c r="N878" s="10">
        <v>6125000</v>
      </c>
      <c r="O878" s="10">
        <v>1856583</v>
      </c>
      <c r="P878" s="10">
        <v>6000000</v>
      </c>
      <c r="Q878" s="10">
        <v>1083039</v>
      </c>
      <c r="R878" s="10">
        <v>1985000</v>
      </c>
      <c r="S878" s="10">
        <v>7766657</v>
      </c>
      <c r="T878" s="10">
        <v>4035118</v>
      </c>
      <c r="U878" s="11">
        <v>1.1364373321929062</v>
      </c>
      <c r="V878" s="10">
        <v>33610000</v>
      </c>
      <c r="W878" s="10">
        <v>29574882</v>
      </c>
    </row>
    <row r="879" spans="1:23" x14ac:dyDescent="0.25">
      <c r="A879" s="9" t="s">
        <v>797</v>
      </c>
      <c r="B879" s="9" t="s">
        <v>2965</v>
      </c>
      <c r="C879" s="9" t="s">
        <v>1575</v>
      </c>
      <c r="D879" s="9">
        <v>33</v>
      </c>
      <c r="E879" s="9" t="s">
        <v>85</v>
      </c>
      <c r="F879" s="9" t="s">
        <v>3039</v>
      </c>
      <c r="G879" s="9" t="s">
        <v>3040</v>
      </c>
      <c r="H879" s="10">
        <v>8500000</v>
      </c>
      <c r="I879" s="10">
        <v>14127432</v>
      </c>
      <c r="J879" s="10">
        <v>6000000</v>
      </c>
      <c r="K879" s="10">
        <v>9302452</v>
      </c>
      <c r="L879" s="10">
        <v>6000000</v>
      </c>
      <c r="M879" s="10">
        <v>8367299</v>
      </c>
      <c r="N879" s="10">
        <v>6000000</v>
      </c>
      <c r="O879" s="10">
        <v>11156756</v>
      </c>
      <c r="P879" s="10">
        <v>6000000</v>
      </c>
      <c r="Q879" s="10">
        <v>3314931</v>
      </c>
      <c r="R879" s="10">
        <v>5000000</v>
      </c>
      <c r="S879" s="10">
        <v>7707273</v>
      </c>
      <c r="T879" s="10">
        <v>-16476143</v>
      </c>
      <c r="U879" s="11">
        <v>0.69475138303231487</v>
      </c>
      <c r="V879" s="10">
        <v>37500000</v>
      </c>
      <c r="W879" s="10">
        <v>53976143</v>
      </c>
    </row>
    <row r="880" spans="1:23" x14ac:dyDescent="0.25">
      <c r="A880" s="9" t="s">
        <v>797</v>
      </c>
      <c r="B880" s="9" t="s">
        <v>2965</v>
      </c>
      <c r="C880" s="9" t="s">
        <v>3041</v>
      </c>
      <c r="D880" s="9">
        <v>39</v>
      </c>
      <c r="E880" s="9" t="s">
        <v>3042</v>
      </c>
      <c r="F880" s="9" t="s">
        <v>3043</v>
      </c>
      <c r="G880" s="9" t="s">
        <v>3044</v>
      </c>
      <c r="H880" s="10">
        <v>9000000</v>
      </c>
      <c r="I880" s="10">
        <v>195055</v>
      </c>
      <c r="J880" s="10">
        <v>1500000</v>
      </c>
      <c r="K880" s="10">
        <v>1821206</v>
      </c>
      <c r="L880" s="10">
        <v>750000</v>
      </c>
      <c r="M880" s="10">
        <v>2549989</v>
      </c>
      <c r="N880" s="10">
        <v>750000</v>
      </c>
      <c r="O880" s="10">
        <v>5842774</v>
      </c>
      <c r="P880" s="10">
        <v>1250000</v>
      </c>
      <c r="Q880" s="10">
        <v>957126</v>
      </c>
      <c r="R880" s="10">
        <v>775000</v>
      </c>
      <c r="S880" s="10">
        <v>1858392</v>
      </c>
      <c r="T880" s="10">
        <v>800458</v>
      </c>
      <c r="U880" s="11">
        <v>1.0605282209395228</v>
      </c>
      <c r="V880" s="10">
        <v>14025000</v>
      </c>
      <c r="W880" s="10">
        <v>13224542</v>
      </c>
    </row>
    <row r="881" spans="1:23" x14ac:dyDescent="0.25">
      <c r="A881" s="9" t="s">
        <v>797</v>
      </c>
      <c r="B881" s="9" t="s">
        <v>2965</v>
      </c>
      <c r="C881" s="9" t="s">
        <v>3045</v>
      </c>
      <c r="D881" s="9">
        <v>31</v>
      </c>
      <c r="E881" s="9" t="s">
        <v>1338</v>
      </c>
      <c r="F881" s="9" t="s">
        <v>3046</v>
      </c>
      <c r="G881" s="9" t="s">
        <v>3047</v>
      </c>
      <c r="H881" s="10">
        <v>1800000</v>
      </c>
      <c r="I881" s="10">
        <v>-771154</v>
      </c>
      <c r="J881" s="10">
        <v>1000000</v>
      </c>
      <c r="K881" s="10">
        <v>194630</v>
      </c>
      <c r="L881" s="10">
        <v>125000</v>
      </c>
      <c r="M881" s="10">
        <v>152821</v>
      </c>
      <c r="N881" s="10">
        <v>900000</v>
      </c>
      <c r="O881" s="10">
        <v>-40458</v>
      </c>
      <c r="P881" s="10">
        <v>750000</v>
      </c>
      <c r="Q881" s="10">
        <v>1241769</v>
      </c>
      <c r="R881" s="10">
        <v>0</v>
      </c>
      <c r="S881" s="10">
        <v>0</v>
      </c>
      <c r="T881" s="10">
        <v>3797392</v>
      </c>
      <c r="U881" s="11">
        <v>5.883427125235337</v>
      </c>
      <c r="V881" s="10">
        <v>4575000</v>
      </c>
      <c r="W881" s="10">
        <v>777608</v>
      </c>
    </row>
    <row r="882" spans="1:23" x14ac:dyDescent="0.25">
      <c r="A882" s="9" t="s">
        <v>797</v>
      </c>
      <c r="B882" s="9" t="s">
        <v>2965</v>
      </c>
      <c r="C882" s="9" t="s">
        <v>3048</v>
      </c>
      <c r="D882" s="9">
        <v>29</v>
      </c>
      <c r="E882" s="9" t="s">
        <v>1791</v>
      </c>
      <c r="F882" s="9" t="s">
        <v>3046</v>
      </c>
      <c r="G882" s="9" t="s">
        <v>3049</v>
      </c>
      <c r="H882" s="10">
        <v>1200000</v>
      </c>
      <c r="I882" s="10">
        <v>2159297</v>
      </c>
      <c r="J882" s="10">
        <v>1400000</v>
      </c>
      <c r="K882" s="10">
        <v>-172286</v>
      </c>
      <c r="L882" s="10">
        <v>2000000</v>
      </c>
      <c r="M882" s="10">
        <v>2720434</v>
      </c>
      <c r="N882" s="10">
        <v>1700000</v>
      </c>
      <c r="O882" s="10">
        <v>1369215</v>
      </c>
      <c r="P882" s="10">
        <v>3300000</v>
      </c>
      <c r="Q882" s="10">
        <v>1437558</v>
      </c>
      <c r="R882" s="10">
        <v>0</v>
      </c>
      <c r="S882" s="10">
        <v>0</v>
      </c>
      <c r="T882" s="10">
        <v>2085782</v>
      </c>
      <c r="U882" s="11">
        <v>1.2775780526995624</v>
      </c>
      <c r="V882" s="10">
        <v>9600000</v>
      </c>
      <c r="W882" s="10">
        <v>7514218</v>
      </c>
    </row>
    <row r="883" spans="1:23" x14ac:dyDescent="0.25">
      <c r="A883" s="9" t="s">
        <v>797</v>
      </c>
      <c r="B883" s="9" t="s">
        <v>2965</v>
      </c>
      <c r="C883" s="9" t="s">
        <v>3050</v>
      </c>
      <c r="D883" s="9">
        <v>37</v>
      </c>
      <c r="E883" s="9" t="s">
        <v>616</v>
      </c>
      <c r="F883" s="9" t="s">
        <v>85</v>
      </c>
      <c r="G883" s="9" t="s">
        <v>3051</v>
      </c>
      <c r="H883" s="10">
        <v>7500000</v>
      </c>
      <c r="I883" s="10">
        <v>2480865</v>
      </c>
      <c r="J883" s="10">
        <v>7500000</v>
      </c>
      <c r="K883" s="10">
        <v>577531</v>
      </c>
      <c r="L883" s="10">
        <v>1000000</v>
      </c>
      <c r="M883" s="10">
        <v>555754</v>
      </c>
      <c r="N883" s="10">
        <v>0</v>
      </c>
      <c r="O883" s="10">
        <v>0</v>
      </c>
      <c r="P883" s="10">
        <v>0</v>
      </c>
      <c r="Q883" s="10">
        <v>0</v>
      </c>
      <c r="R883" s="10">
        <v>0</v>
      </c>
      <c r="S883" s="10">
        <v>0</v>
      </c>
      <c r="T883" s="10">
        <v>12385850</v>
      </c>
      <c r="U883" s="11">
        <v>4.4270437032220578</v>
      </c>
      <c r="V883" s="10">
        <v>16000000</v>
      </c>
      <c r="W883" s="10">
        <v>3614150</v>
      </c>
    </row>
    <row r="884" spans="1:23" x14ac:dyDescent="0.25">
      <c r="A884" s="9" t="s">
        <v>797</v>
      </c>
      <c r="B884" s="9" t="s">
        <v>2965</v>
      </c>
      <c r="C884" s="9" t="s">
        <v>3052</v>
      </c>
      <c r="D884" s="9">
        <v>32</v>
      </c>
      <c r="E884" s="9" t="s">
        <v>1249</v>
      </c>
      <c r="F884" s="9" t="s">
        <v>3053</v>
      </c>
      <c r="G884" s="9" t="s">
        <v>3054</v>
      </c>
      <c r="H884" s="10">
        <v>0</v>
      </c>
      <c r="I884" s="10">
        <v>0</v>
      </c>
      <c r="J884" s="10">
        <v>121951.21951219512</v>
      </c>
      <c r="K884" s="10">
        <v>-352122</v>
      </c>
      <c r="L884" s="10">
        <v>266463.41463414632</v>
      </c>
      <c r="M884" s="10">
        <v>-93820</v>
      </c>
      <c r="N884" s="10">
        <v>220121.95121951218</v>
      </c>
      <c r="O884" s="10">
        <v>-49228</v>
      </c>
      <c r="P884" s="10">
        <v>388719.51219512196</v>
      </c>
      <c r="Q884" s="10">
        <v>216920</v>
      </c>
      <c r="R884" s="10">
        <v>413719.5121951219</v>
      </c>
      <c r="S884" s="10">
        <v>-26792</v>
      </c>
      <c r="T884" s="10">
        <v>1716017.6097560974</v>
      </c>
      <c r="U884" s="11">
        <v>-4.6255125843526379</v>
      </c>
      <c r="V884" s="10">
        <v>1410975.6097560974</v>
      </c>
      <c r="W884" s="10">
        <v>-305042</v>
      </c>
    </row>
    <row r="885" spans="1:23" x14ac:dyDescent="0.25">
      <c r="A885" s="9" t="s">
        <v>797</v>
      </c>
      <c r="B885" s="9" t="s">
        <v>2965</v>
      </c>
      <c r="C885" s="9" t="s">
        <v>3055</v>
      </c>
      <c r="D885" s="9">
        <v>25</v>
      </c>
      <c r="E885" s="9" t="s">
        <v>3056</v>
      </c>
      <c r="F885" s="9" t="s">
        <v>3057</v>
      </c>
      <c r="G885" s="9" t="s">
        <v>3058</v>
      </c>
      <c r="H885" s="10">
        <v>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0">
        <v>0</v>
      </c>
      <c r="P885" s="10">
        <v>775000</v>
      </c>
      <c r="Q885" s="10">
        <v>161400</v>
      </c>
      <c r="R885" s="10">
        <v>250000</v>
      </c>
      <c r="S885" s="10">
        <v>147280</v>
      </c>
      <c r="T885" s="10">
        <v>716320</v>
      </c>
      <c r="U885" s="11">
        <v>3.3205909032007255</v>
      </c>
      <c r="V885" s="10">
        <v>1025000</v>
      </c>
      <c r="W885" s="10">
        <v>308680</v>
      </c>
    </row>
    <row r="886" spans="1:23" x14ac:dyDescent="0.25">
      <c r="A886" s="9" t="s">
        <v>797</v>
      </c>
      <c r="B886" s="9" t="s">
        <v>2965</v>
      </c>
      <c r="C886" s="9" t="s">
        <v>3059</v>
      </c>
      <c r="D886" s="9">
        <v>27</v>
      </c>
      <c r="E886" s="9" t="s">
        <v>73</v>
      </c>
      <c r="F886" s="9" t="s">
        <v>3060</v>
      </c>
      <c r="G886" s="9" t="s">
        <v>3061</v>
      </c>
      <c r="H886" s="10">
        <v>0</v>
      </c>
      <c r="I886" s="10">
        <v>0</v>
      </c>
      <c r="J886" s="10">
        <v>0</v>
      </c>
      <c r="K886" s="10">
        <v>0</v>
      </c>
      <c r="L886" s="10">
        <v>2400000</v>
      </c>
      <c r="M886" s="10">
        <v>1257643</v>
      </c>
      <c r="N886" s="10">
        <v>3600000</v>
      </c>
      <c r="O886" s="10">
        <v>5345929</v>
      </c>
      <c r="P886" s="10">
        <v>3500000</v>
      </c>
      <c r="Q886" s="10">
        <v>6709543</v>
      </c>
      <c r="R886" s="10">
        <v>6500000</v>
      </c>
      <c r="S886" s="10">
        <v>7416383</v>
      </c>
      <c r="T886" s="10">
        <v>-4729498</v>
      </c>
      <c r="U886" s="11">
        <v>0.771846959342672</v>
      </c>
      <c r="V886" s="10">
        <v>16000000</v>
      </c>
      <c r="W886" s="10">
        <v>20729498</v>
      </c>
    </row>
    <row r="887" spans="1:23" x14ac:dyDescent="0.25">
      <c r="A887" s="9" t="s">
        <v>797</v>
      </c>
      <c r="B887" s="9" t="s">
        <v>2965</v>
      </c>
      <c r="C887" s="9" t="s">
        <v>3062</v>
      </c>
      <c r="D887" s="9">
        <v>31</v>
      </c>
      <c r="E887" s="9" t="s">
        <v>85</v>
      </c>
      <c r="F887" s="9" t="s">
        <v>3060</v>
      </c>
      <c r="G887" s="9" t="s">
        <v>3063</v>
      </c>
      <c r="H887" s="10">
        <v>3000000</v>
      </c>
      <c r="I887" s="10">
        <v>2774659</v>
      </c>
      <c r="J887" s="10">
        <v>3200000</v>
      </c>
      <c r="K887" s="10">
        <v>5768697</v>
      </c>
      <c r="L887" s="10">
        <v>4000000</v>
      </c>
      <c r="M887" s="10">
        <v>4265883</v>
      </c>
      <c r="N887" s="10">
        <v>5000000</v>
      </c>
      <c r="O887" s="10">
        <v>7642702</v>
      </c>
      <c r="P887" s="10">
        <v>5000000</v>
      </c>
      <c r="Q887" s="10">
        <v>931861</v>
      </c>
      <c r="R887" s="10">
        <v>5000000</v>
      </c>
      <c r="S887" s="10">
        <v>1404156</v>
      </c>
      <c r="T887" s="10">
        <v>2412042</v>
      </c>
      <c r="U887" s="11">
        <v>1.105847219834265</v>
      </c>
      <c r="V887" s="10">
        <v>25200000</v>
      </c>
      <c r="W887" s="10">
        <v>22787958</v>
      </c>
    </row>
    <row r="888" spans="1:23" x14ac:dyDescent="0.25">
      <c r="A888" s="9" t="s">
        <v>797</v>
      </c>
      <c r="B888" s="9" t="s">
        <v>2965</v>
      </c>
      <c r="C888" s="9" t="s">
        <v>2377</v>
      </c>
      <c r="D888" s="9">
        <v>31</v>
      </c>
      <c r="E888" s="9" t="s">
        <v>3064</v>
      </c>
      <c r="F888" s="9" t="s">
        <v>3065</v>
      </c>
      <c r="G888" s="9" t="s">
        <v>3066</v>
      </c>
      <c r="H888" s="10">
        <v>254878.04878048779</v>
      </c>
      <c r="I888" s="10">
        <v>788936</v>
      </c>
      <c r="J888" s="10">
        <v>850000</v>
      </c>
      <c r="K888" s="10">
        <v>483845</v>
      </c>
      <c r="L888" s="10">
        <v>750000</v>
      </c>
      <c r="M888" s="10">
        <v>1457753</v>
      </c>
      <c r="N888" s="10">
        <v>950000</v>
      </c>
      <c r="O888" s="10">
        <v>-387905</v>
      </c>
      <c r="P888" s="10">
        <v>306707.31707317074</v>
      </c>
      <c r="Q888" s="10">
        <v>350870</v>
      </c>
      <c r="R888" s="10">
        <v>453963.41463414638</v>
      </c>
      <c r="S888" s="10">
        <v>214698</v>
      </c>
      <c r="T888" s="10">
        <v>657351.78048780467</v>
      </c>
      <c r="U888" s="11">
        <v>1.2260341305928741</v>
      </c>
      <c r="V888" s="10">
        <v>3565548.7804878047</v>
      </c>
      <c r="W888" s="10">
        <v>2908197</v>
      </c>
    </row>
    <row r="889" spans="1:23" x14ac:dyDescent="0.25">
      <c r="A889" s="9" t="s">
        <v>797</v>
      </c>
      <c r="B889" s="9" t="s">
        <v>2965</v>
      </c>
      <c r="C889" s="9" t="s">
        <v>3067</v>
      </c>
      <c r="D889" s="9">
        <v>27</v>
      </c>
      <c r="E889" s="9" t="s">
        <v>73</v>
      </c>
      <c r="F889" s="9" t="s">
        <v>3068</v>
      </c>
      <c r="G889" s="9" t="s">
        <v>3069</v>
      </c>
      <c r="H889" s="10">
        <v>0</v>
      </c>
      <c r="I889" s="10">
        <v>0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0</v>
      </c>
      <c r="P889" s="10">
        <v>80000</v>
      </c>
      <c r="Q889" s="10">
        <v>229638</v>
      </c>
      <c r="R889" s="10">
        <v>0</v>
      </c>
      <c r="S889" s="10">
        <v>0</v>
      </c>
      <c r="T889" s="10">
        <v>-149638</v>
      </c>
      <c r="U889" s="11">
        <v>0.34837439796549352</v>
      </c>
      <c r="V889" s="10">
        <v>80000</v>
      </c>
      <c r="W889" s="10">
        <v>229638</v>
      </c>
    </row>
    <row r="890" spans="1:23" x14ac:dyDescent="0.25">
      <c r="A890" s="9" t="s">
        <v>797</v>
      </c>
      <c r="B890" s="9" t="s">
        <v>2965</v>
      </c>
      <c r="C890" s="9" t="s">
        <v>3070</v>
      </c>
      <c r="D890" s="9">
        <v>26</v>
      </c>
      <c r="E890" s="9" t="s">
        <v>188</v>
      </c>
      <c r="F890" s="9" t="s">
        <v>3071</v>
      </c>
      <c r="G890" s="9" t="s">
        <v>3072</v>
      </c>
      <c r="H890" s="10">
        <v>0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800000</v>
      </c>
      <c r="O890" s="10">
        <v>1174681</v>
      </c>
      <c r="P890" s="10">
        <v>1000000</v>
      </c>
      <c r="Q890" s="10">
        <v>842</v>
      </c>
      <c r="R890" s="10">
        <v>1000000</v>
      </c>
      <c r="S890" s="10">
        <v>214736</v>
      </c>
      <c r="T890" s="10">
        <v>1409741</v>
      </c>
      <c r="U890" s="11">
        <v>2.0140132162424411</v>
      </c>
      <c r="V890" s="10">
        <v>2800000</v>
      </c>
      <c r="W890" s="10">
        <v>1390259</v>
      </c>
    </row>
    <row r="891" spans="1:23" x14ac:dyDescent="0.25">
      <c r="A891" s="9" t="s">
        <v>3073</v>
      </c>
      <c r="B891" s="9" t="s">
        <v>3074</v>
      </c>
      <c r="C891" s="9" t="s">
        <v>3075</v>
      </c>
      <c r="D891" s="9">
        <v>29</v>
      </c>
      <c r="E891" s="9" t="s">
        <v>3076</v>
      </c>
      <c r="F891" s="9" t="s">
        <v>3077</v>
      </c>
      <c r="G891" s="9" t="s">
        <v>3078</v>
      </c>
      <c r="H891" s="10">
        <v>1000000</v>
      </c>
      <c r="I891" s="10">
        <v>878217</v>
      </c>
      <c r="J891" s="10">
        <v>1000000</v>
      </c>
      <c r="K891" s="10">
        <v>982251</v>
      </c>
      <c r="L891" s="10">
        <v>200000</v>
      </c>
      <c r="M891" s="10">
        <v>170575</v>
      </c>
      <c r="N891" s="10">
        <v>750000</v>
      </c>
      <c r="O891" s="10">
        <v>187839</v>
      </c>
      <c r="P891" s="10">
        <v>350000</v>
      </c>
      <c r="Q891" s="10">
        <v>103280</v>
      </c>
      <c r="R891" s="10">
        <v>0</v>
      </c>
      <c r="S891" s="10">
        <v>0</v>
      </c>
      <c r="T891" s="10">
        <v>977838</v>
      </c>
      <c r="U891" s="11">
        <v>1.4210894847129529</v>
      </c>
      <c r="V891" s="10">
        <v>3300000</v>
      </c>
      <c r="W891" s="10">
        <v>2322162</v>
      </c>
    </row>
    <row r="892" spans="1:23" x14ac:dyDescent="0.25">
      <c r="A892" s="9" t="s">
        <v>3073</v>
      </c>
      <c r="B892" s="9" t="s">
        <v>3074</v>
      </c>
      <c r="C892" s="9" t="s">
        <v>3079</v>
      </c>
      <c r="D892" s="9">
        <v>27</v>
      </c>
      <c r="E892" s="9" t="s">
        <v>342</v>
      </c>
      <c r="F892" s="9" t="s">
        <v>3080</v>
      </c>
      <c r="G892" s="9" t="s">
        <v>3081</v>
      </c>
      <c r="H892" s="10">
        <v>0</v>
      </c>
      <c r="I892" s="10">
        <v>0</v>
      </c>
      <c r="J892" s="10">
        <v>0</v>
      </c>
      <c r="K892" s="10">
        <v>0</v>
      </c>
      <c r="L892" s="10">
        <v>70000</v>
      </c>
      <c r="M892" s="10">
        <v>107120</v>
      </c>
      <c r="N892" s="10">
        <v>100000</v>
      </c>
      <c r="O892" s="10">
        <v>321801</v>
      </c>
      <c r="P892" s="10">
        <v>200000</v>
      </c>
      <c r="Q892" s="10">
        <v>95240</v>
      </c>
      <c r="R892" s="10">
        <v>250000</v>
      </c>
      <c r="S892" s="10">
        <v>215756</v>
      </c>
      <c r="T892" s="10">
        <v>-119917</v>
      </c>
      <c r="U892" s="11">
        <v>0.83793182208274708</v>
      </c>
      <c r="V892" s="10">
        <v>620000</v>
      </c>
      <c r="W892" s="10">
        <v>739917</v>
      </c>
    </row>
    <row r="893" spans="1:23" x14ac:dyDescent="0.25">
      <c r="A893" s="9" t="s">
        <v>3073</v>
      </c>
      <c r="B893" s="9" t="s">
        <v>3074</v>
      </c>
      <c r="C893" s="9" t="s">
        <v>3082</v>
      </c>
      <c r="D893" s="9">
        <v>27</v>
      </c>
      <c r="E893" s="9" t="s">
        <v>377</v>
      </c>
      <c r="F893" s="9" t="s">
        <v>3083</v>
      </c>
      <c r="G893" s="9" t="s">
        <v>3084</v>
      </c>
      <c r="H893" s="10">
        <v>0</v>
      </c>
      <c r="I893" s="10">
        <v>0</v>
      </c>
      <c r="J893" s="10">
        <v>0</v>
      </c>
      <c r="K893" s="10">
        <v>0</v>
      </c>
      <c r="L893" s="10">
        <v>0</v>
      </c>
      <c r="M893" s="10">
        <v>0</v>
      </c>
      <c r="N893" s="10">
        <v>0</v>
      </c>
      <c r="O893" s="10">
        <v>0</v>
      </c>
      <c r="P893" s="10">
        <v>85000</v>
      </c>
      <c r="Q893" s="10">
        <v>18756</v>
      </c>
      <c r="R893" s="10">
        <v>200000</v>
      </c>
      <c r="S893" s="10">
        <v>60580</v>
      </c>
      <c r="T893" s="10">
        <v>205664</v>
      </c>
      <c r="U893" s="11">
        <v>3.5923162246647173</v>
      </c>
      <c r="V893" s="10">
        <v>285000</v>
      </c>
      <c r="W893" s="10">
        <v>79336</v>
      </c>
    </row>
    <row r="894" spans="1:23" x14ac:dyDescent="0.25">
      <c r="A894" s="9" t="s">
        <v>3085</v>
      </c>
      <c r="B894" s="9" t="s">
        <v>3086</v>
      </c>
      <c r="C894" s="9" t="s">
        <v>3087</v>
      </c>
      <c r="D894" s="9">
        <v>25</v>
      </c>
      <c r="E894" s="9" t="s">
        <v>3088</v>
      </c>
      <c r="F894" s="9" t="s">
        <v>3089</v>
      </c>
      <c r="G894" s="9" t="s">
        <v>3090</v>
      </c>
      <c r="H894" s="10">
        <v>0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0</v>
      </c>
      <c r="P894" s="10">
        <v>0</v>
      </c>
      <c r="Q894" s="10">
        <v>0</v>
      </c>
      <c r="R894" s="10">
        <v>326219.51219512196</v>
      </c>
      <c r="S894" s="10">
        <v>726204</v>
      </c>
      <c r="T894" s="10">
        <v>-399984.48780487804</v>
      </c>
      <c r="U894" s="11">
        <v>0.44921194622326777</v>
      </c>
      <c r="V894" s="10">
        <v>326219.51219512196</v>
      </c>
      <c r="W894" s="10">
        <v>726204</v>
      </c>
    </row>
    <row r="895" spans="1:23" x14ac:dyDescent="0.25">
      <c r="A895" s="9" t="s">
        <v>3085</v>
      </c>
      <c r="B895" s="9" t="s">
        <v>3086</v>
      </c>
      <c r="C895" s="9" t="s">
        <v>2652</v>
      </c>
      <c r="D895" s="9">
        <v>29</v>
      </c>
      <c r="E895" s="9" t="s">
        <v>3091</v>
      </c>
      <c r="F895" s="9" t="s">
        <v>3092</v>
      </c>
      <c r="G895" s="9" t="s">
        <v>3093</v>
      </c>
      <c r="H895" s="10">
        <v>0</v>
      </c>
      <c r="I895" s="10">
        <v>0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0</v>
      </c>
      <c r="P895" s="10">
        <v>300000</v>
      </c>
      <c r="Q895" s="10">
        <v>685975</v>
      </c>
      <c r="R895" s="10">
        <v>0</v>
      </c>
      <c r="S895" s="10">
        <v>0</v>
      </c>
      <c r="T895" s="10">
        <v>-385975</v>
      </c>
      <c r="U895" s="11">
        <v>0.43733372207441962</v>
      </c>
      <c r="V895" s="10">
        <v>300000</v>
      </c>
      <c r="W895" s="10">
        <v>685975</v>
      </c>
    </row>
    <row r="896" spans="1:23" x14ac:dyDescent="0.25">
      <c r="A896" s="9" t="s">
        <v>3085</v>
      </c>
      <c r="B896" s="9" t="s">
        <v>3086</v>
      </c>
      <c r="C896" s="9" t="s">
        <v>3094</v>
      </c>
      <c r="D896" s="9">
        <v>28</v>
      </c>
      <c r="E896" s="9" t="s">
        <v>3095</v>
      </c>
      <c r="F896" s="9" t="s">
        <v>3096</v>
      </c>
      <c r="G896" s="9" t="s">
        <v>3097</v>
      </c>
      <c r="H896" s="10">
        <v>0</v>
      </c>
      <c r="I896" s="10">
        <v>0</v>
      </c>
      <c r="J896" s="10">
        <v>0</v>
      </c>
      <c r="K896" s="10">
        <v>0</v>
      </c>
      <c r="L896" s="10">
        <v>0</v>
      </c>
      <c r="M896" s="10">
        <v>0</v>
      </c>
      <c r="N896" s="10">
        <v>139634.14634146341</v>
      </c>
      <c r="O896" s="10">
        <v>975052</v>
      </c>
      <c r="P896" s="10">
        <v>350914.63414634147</v>
      </c>
      <c r="Q896" s="10">
        <v>-370652</v>
      </c>
      <c r="R896" s="10">
        <v>800000</v>
      </c>
      <c r="S896" s="10">
        <v>-436244</v>
      </c>
      <c r="T896" s="10">
        <v>1122392.7804878049</v>
      </c>
      <c r="U896" s="11">
        <v>7.6747114613085756</v>
      </c>
      <c r="V896" s="10">
        <v>1290548.7804878049</v>
      </c>
      <c r="W896" s="10">
        <v>168156</v>
      </c>
    </row>
    <row r="897" spans="1:23" x14ac:dyDescent="0.25">
      <c r="A897" s="9" t="s">
        <v>1204</v>
      </c>
      <c r="B897" s="9" t="s">
        <v>3098</v>
      </c>
      <c r="C897" s="9" t="s">
        <v>3099</v>
      </c>
      <c r="D897" s="9">
        <v>26</v>
      </c>
      <c r="E897" s="9" t="s">
        <v>2177</v>
      </c>
      <c r="F897" s="9" t="s">
        <v>3100</v>
      </c>
      <c r="G897" s="9" t="s">
        <v>3101</v>
      </c>
      <c r="H897" s="10">
        <v>0</v>
      </c>
      <c r="I897" s="10">
        <v>0</v>
      </c>
      <c r="J897" s="10">
        <v>0</v>
      </c>
      <c r="K897" s="10">
        <v>0</v>
      </c>
      <c r="L897" s="10">
        <v>0</v>
      </c>
      <c r="M897" s="10">
        <v>0</v>
      </c>
      <c r="N897" s="10">
        <v>2500000</v>
      </c>
      <c r="O897" s="10">
        <v>4850157</v>
      </c>
      <c r="P897" s="10">
        <v>3500000</v>
      </c>
      <c r="Q897" s="10">
        <v>4850128</v>
      </c>
      <c r="R897" s="10">
        <v>5400000</v>
      </c>
      <c r="S897" s="10">
        <v>6139004</v>
      </c>
      <c r="T897" s="10">
        <v>-4439289</v>
      </c>
      <c r="U897" s="11">
        <v>0.71972927572695966</v>
      </c>
      <c r="V897" s="10">
        <v>11400000</v>
      </c>
      <c r="W897" s="10">
        <v>15839289</v>
      </c>
    </row>
    <row r="898" spans="1:23" x14ac:dyDescent="0.25">
      <c r="A898" s="9" t="s">
        <v>1204</v>
      </c>
      <c r="B898" s="9" t="s">
        <v>3098</v>
      </c>
      <c r="C898" s="9" t="s">
        <v>3102</v>
      </c>
      <c r="D898" s="9">
        <v>34</v>
      </c>
      <c r="E898" s="9" t="s">
        <v>3103</v>
      </c>
      <c r="F898" s="9" t="s">
        <v>3104</v>
      </c>
      <c r="G898" s="9" t="s">
        <v>3105</v>
      </c>
      <c r="H898" s="10">
        <v>4838000</v>
      </c>
      <c r="I898" s="10">
        <v>7343837</v>
      </c>
      <c r="J898" s="10">
        <v>4838000</v>
      </c>
      <c r="K898" s="10">
        <v>3596840</v>
      </c>
      <c r="L898" s="10">
        <v>2500000</v>
      </c>
      <c r="M898" s="10">
        <v>5320602</v>
      </c>
      <c r="N898" s="10">
        <v>5000000</v>
      </c>
      <c r="O898" s="10">
        <v>5409549</v>
      </c>
      <c r="P898" s="10">
        <v>5000000</v>
      </c>
      <c r="Q898" s="10">
        <v>3744879</v>
      </c>
      <c r="R898" s="10">
        <v>7500000</v>
      </c>
      <c r="S898" s="10">
        <v>4101861</v>
      </c>
      <c r="T898" s="10">
        <v>158432</v>
      </c>
      <c r="U898" s="11">
        <v>1.0053673798600209</v>
      </c>
      <c r="V898" s="10">
        <v>29676000</v>
      </c>
      <c r="W898" s="10">
        <v>29517568</v>
      </c>
    </row>
    <row r="899" spans="1:23" x14ac:dyDescent="0.25">
      <c r="A899" s="9" t="s">
        <v>1204</v>
      </c>
      <c r="B899" s="9" t="s">
        <v>3098</v>
      </c>
      <c r="C899" s="9" t="s">
        <v>3106</v>
      </c>
      <c r="D899" s="9">
        <v>26</v>
      </c>
      <c r="E899" s="9" t="s">
        <v>1461</v>
      </c>
      <c r="F899" s="9" t="s">
        <v>3107</v>
      </c>
      <c r="G899" s="9" t="s">
        <v>3108</v>
      </c>
      <c r="H899" s="10">
        <v>0</v>
      </c>
      <c r="I899" s="10">
        <v>0</v>
      </c>
      <c r="J899" s="10">
        <v>0</v>
      </c>
      <c r="K899" s="10">
        <v>0</v>
      </c>
      <c r="L899" s="10">
        <v>0</v>
      </c>
      <c r="M899" s="10">
        <v>0</v>
      </c>
      <c r="N899" s="10">
        <v>125000</v>
      </c>
      <c r="O899" s="10">
        <v>-230428</v>
      </c>
      <c r="P899" s="10">
        <v>750000</v>
      </c>
      <c r="Q899" s="10">
        <v>336780</v>
      </c>
      <c r="R899" s="10">
        <v>0</v>
      </c>
      <c r="S899" s="10">
        <v>0</v>
      </c>
      <c r="T899" s="10">
        <v>768648</v>
      </c>
      <c r="U899" s="11">
        <v>8.2273958176621029</v>
      </c>
      <c r="V899" s="10">
        <v>875000</v>
      </c>
      <c r="W899" s="10">
        <v>106352</v>
      </c>
    </row>
    <row r="900" spans="1:23" x14ac:dyDescent="0.25">
      <c r="A900" s="9" t="s">
        <v>1204</v>
      </c>
      <c r="B900" s="9" t="s">
        <v>3098</v>
      </c>
      <c r="C900" s="9" t="s">
        <v>3109</v>
      </c>
      <c r="D900" s="9">
        <v>29</v>
      </c>
      <c r="E900" s="9" t="s">
        <v>1231</v>
      </c>
      <c r="F900" s="9" t="s">
        <v>3110</v>
      </c>
      <c r="G900" s="9" t="s">
        <v>3111</v>
      </c>
      <c r="H900" s="10">
        <v>707134.14634146343</v>
      </c>
      <c r="I900" s="10">
        <v>497973</v>
      </c>
      <c r="J900" s="10">
        <v>725000</v>
      </c>
      <c r="K900" s="10">
        <v>365800</v>
      </c>
      <c r="L900" s="10">
        <v>750000</v>
      </c>
      <c r="M900" s="10">
        <v>1964192</v>
      </c>
      <c r="N900" s="10">
        <v>750000</v>
      </c>
      <c r="O900" s="10">
        <v>7520676</v>
      </c>
      <c r="P900" s="10">
        <v>1150000</v>
      </c>
      <c r="Q900" s="10">
        <v>5435389</v>
      </c>
      <c r="R900" s="10">
        <v>4500000</v>
      </c>
      <c r="S900" s="10">
        <v>4455793</v>
      </c>
      <c r="T900" s="10">
        <v>-11657688.853658536</v>
      </c>
      <c r="U900" s="11">
        <v>0.42402219359040161</v>
      </c>
      <c r="V900" s="10">
        <v>8582134.1463414636</v>
      </c>
      <c r="W900" s="10">
        <v>20239823</v>
      </c>
    </row>
    <row r="901" spans="1:23" x14ac:dyDescent="0.25">
      <c r="A901" s="9" t="s">
        <v>1204</v>
      </c>
      <c r="B901" s="9" t="s">
        <v>3098</v>
      </c>
      <c r="C901" s="9" t="s">
        <v>3112</v>
      </c>
      <c r="D901" s="9">
        <v>27</v>
      </c>
      <c r="E901" s="9" t="s">
        <v>2348</v>
      </c>
      <c r="F901" s="9" t="s">
        <v>3113</v>
      </c>
      <c r="G901" s="9" t="s">
        <v>3114</v>
      </c>
      <c r="H901" s="10">
        <v>0</v>
      </c>
      <c r="I901" s="10">
        <v>0</v>
      </c>
      <c r="J901" s="10">
        <v>0</v>
      </c>
      <c r="K901" s="10">
        <v>0</v>
      </c>
      <c r="L901" s="10">
        <v>700000</v>
      </c>
      <c r="M901" s="10">
        <v>-1410</v>
      </c>
      <c r="N901" s="10">
        <v>850000</v>
      </c>
      <c r="O901" s="10">
        <v>721953</v>
      </c>
      <c r="P901" s="10">
        <v>325000</v>
      </c>
      <c r="Q901" s="10">
        <v>386311</v>
      </c>
      <c r="R901" s="10">
        <v>775000</v>
      </c>
      <c r="S901" s="10">
        <v>514607</v>
      </c>
      <c r="T901" s="10">
        <v>1028539</v>
      </c>
      <c r="U901" s="11">
        <v>1.6343285469092381</v>
      </c>
      <c r="V901" s="10">
        <v>2650000</v>
      </c>
      <c r="W901" s="10">
        <v>1621461</v>
      </c>
    </row>
    <row r="902" spans="1:23" x14ac:dyDescent="0.25">
      <c r="A902" s="9" t="s">
        <v>1204</v>
      </c>
      <c r="B902" s="9" t="s">
        <v>3098</v>
      </c>
      <c r="C902" s="9" t="s">
        <v>3115</v>
      </c>
      <c r="D902" s="9">
        <v>32</v>
      </c>
      <c r="E902" s="9" t="s">
        <v>249</v>
      </c>
      <c r="F902" s="9" t="s">
        <v>3116</v>
      </c>
      <c r="G902" s="9" t="s">
        <v>3117</v>
      </c>
      <c r="H902" s="10">
        <v>200000</v>
      </c>
      <c r="I902" s="10">
        <v>-221433</v>
      </c>
      <c r="J902" s="10">
        <v>700000</v>
      </c>
      <c r="K902" s="10">
        <v>34880</v>
      </c>
      <c r="L902" s="10">
        <v>160000</v>
      </c>
      <c r="M902" s="10">
        <v>-260913</v>
      </c>
      <c r="N902" s="10">
        <v>170000</v>
      </c>
      <c r="O902" s="10">
        <v>171268</v>
      </c>
      <c r="P902" s="10">
        <v>182500</v>
      </c>
      <c r="Q902" s="10">
        <v>224579</v>
      </c>
      <c r="R902" s="10">
        <v>0</v>
      </c>
      <c r="S902" s="10">
        <v>0</v>
      </c>
      <c r="T902" s="10">
        <v>1464119</v>
      </c>
      <c r="U902" s="11">
        <v>-27.363955132799937</v>
      </c>
      <c r="V902" s="10">
        <v>1412500</v>
      </c>
      <c r="W902" s="10">
        <v>-51619</v>
      </c>
    </row>
    <row r="903" spans="1:23" x14ac:dyDescent="0.25">
      <c r="A903" s="9" t="s">
        <v>1204</v>
      </c>
      <c r="B903" s="9" t="s">
        <v>3098</v>
      </c>
      <c r="C903" s="9" t="s">
        <v>1215</v>
      </c>
      <c r="D903" s="9">
        <v>28</v>
      </c>
      <c r="E903" s="9" t="s">
        <v>3118</v>
      </c>
      <c r="F903" s="9" t="s">
        <v>3119</v>
      </c>
      <c r="G903" s="9" t="s">
        <v>3120</v>
      </c>
      <c r="H903" s="10">
        <v>0</v>
      </c>
      <c r="I903" s="10">
        <v>0</v>
      </c>
      <c r="J903" s="10">
        <v>700000</v>
      </c>
      <c r="K903" s="10">
        <v>833193</v>
      </c>
      <c r="L903" s="10">
        <v>700000</v>
      </c>
      <c r="M903" s="10">
        <v>437877</v>
      </c>
      <c r="N903" s="10">
        <v>750000</v>
      </c>
      <c r="O903" s="10">
        <v>323333</v>
      </c>
      <c r="P903" s="10">
        <v>0</v>
      </c>
      <c r="Q903" s="10">
        <v>0</v>
      </c>
      <c r="R903" s="10">
        <v>0</v>
      </c>
      <c r="S903" s="10">
        <v>0</v>
      </c>
      <c r="T903" s="10">
        <v>555597</v>
      </c>
      <c r="U903" s="11">
        <v>1.3484671064969145</v>
      </c>
      <c r="V903" s="10">
        <v>2150000</v>
      </c>
      <c r="W903" s="10">
        <v>1594403</v>
      </c>
    </row>
    <row r="904" spans="1:23" x14ac:dyDescent="0.25">
      <c r="A904" s="9" t="s">
        <v>1204</v>
      </c>
      <c r="B904" s="9" t="s">
        <v>3098</v>
      </c>
      <c r="C904" s="9" t="s">
        <v>3121</v>
      </c>
      <c r="D904" s="9">
        <v>31</v>
      </c>
      <c r="E904" s="9" t="s">
        <v>338</v>
      </c>
      <c r="F904" s="9" t="s">
        <v>3122</v>
      </c>
      <c r="G904" s="9" t="s">
        <v>3123</v>
      </c>
      <c r="H904" s="10">
        <v>750000</v>
      </c>
      <c r="I904" s="10">
        <v>470780</v>
      </c>
      <c r="J904" s="10">
        <v>175000</v>
      </c>
      <c r="K904" s="10">
        <v>602470</v>
      </c>
      <c r="L904" s="10">
        <v>250000</v>
      </c>
      <c r="M904" s="10">
        <v>718823</v>
      </c>
      <c r="N904" s="10">
        <v>450000</v>
      </c>
      <c r="O904" s="10">
        <v>308320</v>
      </c>
      <c r="P904" s="10">
        <v>475000</v>
      </c>
      <c r="Q904" s="10">
        <v>1378692</v>
      </c>
      <c r="R904" s="10">
        <v>500000</v>
      </c>
      <c r="S904" s="10">
        <v>679232</v>
      </c>
      <c r="T904" s="10">
        <v>-1558317</v>
      </c>
      <c r="U904" s="11">
        <v>0.62525295690540184</v>
      </c>
      <c r="V904" s="10">
        <v>2600000</v>
      </c>
      <c r="W904" s="10">
        <v>4158317</v>
      </c>
    </row>
    <row r="905" spans="1:23" x14ac:dyDescent="0.25">
      <c r="A905" s="9" t="s">
        <v>1204</v>
      </c>
      <c r="B905" s="9" t="s">
        <v>3098</v>
      </c>
      <c r="C905" s="9" t="s">
        <v>3124</v>
      </c>
      <c r="D905" s="9">
        <v>25</v>
      </c>
      <c r="E905" s="9" t="s">
        <v>2387</v>
      </c>
      <c r="F905" s="9" t="s">
        <v>3125</v>
      </c>
      <c r="G905" s="9" t="s">
        <v>3126</v>
      </c>
      <c r="H905" s="10">
        <v>0</v>
      </c>
      <c r="I905" s="10">
        <v>0</v>
      </c>
      <c r="J905" s="10">
        <v>0</v>
      </c>
      <c r="K905" s="10">
        <v>0</v>
      </c>
      <c r="L905" s="10">
        <v>0</v>
      </c>
      <c r="M905" s="10">
        <v>0</v>
      </c>
      <c r="N905" s="10">
        <v>0</v>
      </c>
      <c r="O905" s="10">
        <v>0</v>
      </c>
      <c r="P905" s="10">
        <v>750000</v>
      </c>
      <c r="Q905" s="10">
        <v>437849</v>
      </c>
      <c r="R905" s="10">
        <v>850000</v>
      </c>
      <c r="S905" s="10">
        <v>-1191843</v>
      </c>
      <c r="T905" s="10">
        <v>2353994</v>
      </c>
      <c r="U905" s="11">
        <v>-2.1220328013220264</v>
      </c>
      <c r="V905" s="10">
        <v>1600000</v>
      </c>
      <c r="W905" s="10">
        <v>-753994</v>
      </c>
    </row>
    <row r="906" spans="1:23" x14ac:dyDescent="0.25">
      <c r="A906" s="9" t="s">
        <v>1204</v>
      </c>
      <c r="B906" s="9" t="s">
        <v>3098</v>
      </c>
      <c r="C906" s="9" t="s">
        <v>1654</v>
      </c>
      <c r="D906" s="9">
        <v>30</v>
      </c>
      <c r="E906" s="9" t="s">
        <v>118</v>
      </c>
      <c r="F906" s="9" t="s">
        <v>3127</v>
      </c>
      <c r="G906" s="9" t="s">
        <v>3128</v>
      </c>
      <c r="H906" s="10">
        <v>800000</v>
      </c>
      <c r="I906" s="10">
        <v>927215</v>
      </c>
      <c r="J906" s="10">
        <v>470121.95121951215</v>
      </c>
      <c r="K906" s="10">
        <v>510692</v>
      </c>
      <c r="L906" s="10">
        <v>0</v>
      </c>
      <c r="M906" s="10">
        <v>0</v>
      </c>
      <c r="N906" s="10">
        <v>467073.17073170724</v>
      </c>
      <c r="O906" s="10">
        <v>1044386</v>
      </c>
      <c r="P906" s="10">
        <v>537804.87804878049</v>
      </c>
      <c r="Q906" s="10">
        <v>84236</v>
      </c>
      <c r="R906" s="10">
        <v>545121.95121951215</v>
      </c>
      <c r="S906" s="10">
        <v>343142</v>
      </c>
      <c r="T906" s="10">
        <v>-89549.04878048785</v>
      </c>
      <c r="U906" s="11">
        <v>0.96922365147795475</v>
      </c>
      <c r="V906" s="10">
        <v>2820121.9512195121</v>
      </c>
      <c r="W906" s="10">
        <v>2909671</v>
      </c>
    </row>
    <row r="907" spans="1:23" x14ac:dyDescent="0.25">
      <c r="A907" s="9" t="s">
        <v>1204</v>
      </c>
      <c r="B907" s="9" t="s">
        <v>3098</v>
      </c>
      <c r="C907" s="9" t="s">
        <v>2236</v>
      </c>
      <c r="D907" s="9">
        <v>29</v>
      </c>
      <c r="E907" s="9" t="s">
        <v>180</v>
      </c>
      <c r="F907" s="9" t="s">
        <v>3129</v>
      </c>
      <c r="G907" s="9" t="s">
        <v>3130</v>
      </c>
      <c r="H907" s="10">
        <v>85000</v>
      </c>
      <c r="I907" s="10">
        <v>-1458820</v>
      </c>
      <c r="J907" s="10">
        <v>0</v>
      </c>
      <c r="K907" s="10">
        <v>0</v>
      </c>
      <c r="L907" s="10">
        <v>100000</v>
      </c>
      <c r="M907" s="10">
        <v>33440</v>
      </c>
      <c r="N907" s="10">
        <v>125000</v>
      </c>
      <c r="O907" s="10">
        <v>-1514540</v>
      </c>
      <c r="P907" s="10">
        <v>300000</v>
      </c>
      <c r="Q907" s="10">
        <v>9360</v>
      </c>
      <c r="R907" s="10">
        <v>400000</v>
      </c>
      <c r="S907" s="10">
        <v>0</v>
      </c>
      <c r="T907" s="10">
        <v>3940560</v>
      </c>
      <c r="U907" s="11">
        <v>-0.34464402708014852</v>
      </c>
      <c r="V907" s="10">
        <v>1010000</v>
      </c>
      <c r="W907" s="10">
        <v>-2930560</v>
      </c>
    </row>
    <row r="908" spans="1:23" x14ac:dyDescent="0.25">
      <c r="A908" s="9" t="s">
        <v>1204</v>
      </c>
      <c r="B908" s="9" t="s">
        <v>3098</v>
      </c>
      <c r="C908" s="9" t="s">
        <v>2312</v>
      </c>
      <c r="D908" s="9">
        <v>31</v>
      </c>
      <c r="E908" s="9" t="s">
        <v>3131</v>
      </c>
      <c r="F908" s="9" t="s">
        <v>3132</v>
      </c>
      <c r="G908" s="9" t="s">
        <v>3133</v>
      </c>
      <c r="H908" s="10">
        <v>1600000</v>
      </c>
      <c r="I908" s="10">
        <v>800259</v>
      </c>
      <c r="J908" s="10">
        <v>1600000</v>
      </c>
      <c r="K908" s="10">
        <v>1643341</v>
      </c>
      <c r="L908" s="10">
        <v>2000000</v>
      </c>
      <c r="M908" s="10">
        <v>0</v>
      </c>
      <c r="N908" s="10">
        <v>2200000</v>
      </c>
      <c r="O908" s="10">
        <v>1505614</v>
      </c>
      <c r="P908" s="10">
        <v>2400000</v>
      </c>
      <c r="Q908" s="10">
        <v>1370929</v>
      </c>
      <c r="R908" s="10">
        <v>2500000</v>
      </c>
      <c r="S908" s="10">
        <v>1466138</v>
      </c>
      <c r="T908" s="10">
        <v>5513719</v>
      </c>
      <c r="U908" s="11">
        <v>1.8124802082318725</v>
      </c>
      <c r="V908" s="10">
        <v>12300000</v>
      </c>
      <c r="W908" s="10">
        <v>6786281</v>
      </c>
    </row>
    <row r="909" spans="1:23" x14ac:dyDescent="0.25">
      <c r="A909" s="9" t="s">
        <v>1204</v>
      </c>
      <c r="B909" s="9" t="s">
        <v>3098</v>
      </c>
      <c r="C909" s="9" t="s">
        <v>3134</v>
      </c>
      <c r="D909" s="9">
        <v>26</v>
      </c>
      <c r="E909" s="9" t="s">
        <v>50</v>
      </c>
      <c r="F909" s="9" t="s">
        <v>3135</v>
      </c>
      <c r="G909" s="9" t="s">
        <v>3136</v>
      </c>
      <c r="H909" s="10">
        <v>0</v>
      </c>
      <c r="I909" s="10">
        <v>0</v>
      </c>
      <c r="J909" s="10">
        <v>0</v>
      </c>
      <c r="K909" s="10">
        <v>0</v>
      </c>
      <c r="L909" s="10">
        <v>0</v>
      </c>
      <c r="M909" s="10">
        <v>0</v>
      </c>
      <c r="N909" s="10">
        <v>95000</v>
      </c>
      <c r="O909" s="10">
        <v>299070</v>
      </c>
      <c r="P909" s="10">
        <v>192500</v>
      </c>
      <c r="Q909" s="10">
        <v>332110</v>
      </c>
      <c r="R909" s="10">
        <v>425000</v>
      </c>
      <c r="S909" s="10">
        <v>309680</v>
      </c>
      <c r="T909" s="10">
        <v>-228360</v>
      </c>
      <c r="U909" s="11">
        <v>0.75728588737963143</v>
      </c>
      <c r="V909" s="10">
        <v>712500</v>
      </c>
      <c r="W909" s="10">
        <v>940860</v>
      </c>
    </row>
    <row r="910" spans="1:23" x14ac:dyDescent="0.25">
      <c r="A910" s="9" t="s">
        <v>1204</v>
      </c>
      <c r="B910" s="9" t="s">
        <v>3098</v>
      </c>
      <c r="C910" s="9" t="s">
        <v>3137</v>
      </c>
      <c r="D910" s="9">
        <v>32</v>
      </c>
      <c r="E910" s="9" t="s">
        <v>2869</v>
      </c>
      <c r="F910" s="9" t="s">
        <v>3138</v>
      </c>
      <c r="G910" s="9" t="s">
        <v>3139</v>
      </c>
      <c r="H910" s="10">
        <v>250000</v>
      </c>
      <c r="I910" s="10">
        <v>535661</v>
      </c>
      <c r="J910" s="10">
        <v>300000</v>
      </c>
      <c r="K910" s="10">
        <v>359280</v>
      </c>
      <c r="L910" s="10">
        <v>450000</v>
      </c>
      <c r="M910" s="10">
        <v>332150</v>
      </c>
      <c r="N910" s="10">
        <v>475000</v>
      </c>
      <c r="O910" s="10">
        <v>790691</v>
      </c>
      <c r="P910" s="10">
        <v>450000</v>
      </c>
      <c r="Q910" s="10">
        <v>473140</v>
      </c>
      <c r="R910" s="10">
        <v>450000</v>
      </c>
      <c r="S910" s="10">
        <v>510896</v>
      </c>
      <c r="T910" s="10">
        <v>-626818</v>
      </c>
      <c r="U910" s="11">
        <v>0.79118720721909186</v>
      </c>
      <c r="V910" s="10">
        <v>2375000</v>
      </c>
      <c r="W910" s="10">
        <v>3001818</v>
      </c>
    </row>
    <row r="911" spans="1:23" x14ac:dyDescent="0.25">
      <c r="A911" s="9" t="s">
        <v>1204</v>
      </c>
      <c r="B911" s="9" t="s">
        <v>3098</v>
      </c>
      <c r="C911" s="9" t="s">
        <v>1867</v>
      </c>
      <c r="D911" s="9">
        <v>32</v>
      </c>
      <c r="E911" s="9" t="s">
        <v>1231</v>
      </c>
      <c r="F911" s="9" t="s">
        <v>3140</v>
      </c>
      <c r="G911" s="9" t="s">
        <v>3141</v>
      </c>
      <c r="H911" s="10">
        <v>0</v>
      </c>
      <c r="I911" s="10">
        <v>0</v>
      </c>
      <c r="J911" s="10">
        <v>0</v>
      </c>
      <c r="K911" s="10">
        <v>0</v>
      </c>
      <c r="L911" s="10">
        <v>55000</v>
      </c>
      <c r="M911" s="10">
        <v>-34154</v>
      </c>
      <c r="N911" s="10">
        <v>87500</v>
      </c>
      <c r="O911" s="10">
        <v>1491969</v>
      </c>
      <c r="P911" s="10">
        <v>100000</v>
      </c>
      <c r="Q911" s="10">
        <v>95605</v>
      </c>
      <c r="R911" s="10">
        <v>100000</v>
      </c>
      <c r="S911" s="10">
        <v>3060</v>
      </c>
      <c r="T911" s="10">
        <v>-1213980</v>
      </c>
      <c r="U911" s="11">
        <v>0.22004780016447367</v>
      </c>
      <c r="V911" s="10">
        <v>342500</v>
      </c>
      <c r="W911" s="10">
        <v>1556480</v>
      </c>
    </row>
    <row r="912" spans="1:23" x14ac:dyDescent="0.25">
      <c r="A912" s="9" t="s">
        <v>1204</v>
      </c>
      <c r="B912" s="9" t="s">
        <v>3098</v>
      </c>
      <c r="C912" s="9" t="s">
        <v>3142</v>
      </c>
      <c r="D912" s="9">
        <v>38</v>
      </c>
      <c r="E912" s="9" t="s">
        <v>714</v>
      </c>
      <c r="F912" s="9" t="s">
        <v>3143</v>
      </c>
      <c r="G912" s="9" t="s">
        <v>3144</v>
      </c>
      <c r="H912" s="10">
        <v>2500000</v>
      </c>
      <c r="I912" s="10">
        <v>7431287</v>
      </c>
      <c r="J912" s="10">
        <v>2500000</v>
      </c>
      <c r="K912" s="10">
        <v>12325359</v>
      </c>
      <c r="L912" s="10">
        <v>2500000</v>
      </c>
      <c r="M912" s="10">
        <v>2284459</v>
      </c>
      <c r="N912" s="10">
        <v>3750000</v>
      </c>
      <c r="O912" s="10">
        <v>-13056</v>
      </c>
      <c r="P912" s="10">
        <v>3750000</v>
      </c>
      <c r="Q912" s="10">
        <v>-121080</v>
      </c>
      <c r="R912" s="10">
        <v>0</v>
      </c>
      <c r="S912" s="10">
        <v>0</v>
      </c>
      <c r="T912" s="10">
        <v>-6906969</v>
      </c>
      <c r="U912" s="11">
        <v>0.68471361784462292</v>
      </c>
      <c r="V912" s="10">
        <v>15000000</v>
      </c>
      <c r="W912" s="10">
        <v>21906969</v>
      </c>
    </row>
    <row r="913" spans="1:23" x14ac:dyDescent="0.25">
      <c r="A913" s="9" t="s">
        <v>1204</v>
      </c>
      <c r="B913" s="9" t="s">
        <v>3098</v>
      </c>
      <c r="C913" s="9" t="s">
        <v>3145</v>
      </c>
      <c r="D913" s="9">
        <v>37</v>
      </c>
      <c r="E913" s="9" t="s">
        <v>639</v>
      </c>
      <c r="F913" s="9" t="s">
        <v>3146</v>
      </c>
      <c r="G913" s="9" t="s">
        <v>3147</v>
      </c>
      <c r="H913" s="10">
        <v>6500000</v>
      </c>
      <c r="I913" s="10">
        <v>4668455</v>
      </c>
      <c r="J913" s="10">
        <v>6500000</v>
      </c>
      <c r="K913" s="10">
        <v>824918</v>
      </c>
      <c r="L913" s="10">
        <v>4250000</v>
      </c>
      <c r="M913" s="10">
        <v>0</v>
      </c>
      <c r="N913" s="10">
        <v>6000000</v>
      </c>
      <c r="O913" s="10">
        <v>0</v>
      </c>
      <c r="P913" s="10">
        <v>4750000</v>
      </c>
      <c r="Q913" s="10">
        <v>0</v>
      </c>
      <c r="R913" s="10">
        <v>3750000</v>
      </c>
      <c r="S913" s="10">
        <v>0</v>
      </c>
      <c r="T913" s="10">
        <v>26256627</v>
      </c>
      <c r="U913" s="11">
        <v>5.7796912752875143</v>
      </c>
      <c r="V913" s="10">
        <v>31750000</v>
      </c>
      <c r="W913" s="10">
        <v>5493373</v>
      </c>
    </row>
    <row r="914" spans="1:23" x14ac:dyDescent="0.25">
      <c r="A914" s="9" t="s">
        <v>1204</v>
      </c>
      <c r="B914" s="9" t="s">
        <v>3098</v>
      </c>
      <c r="C914" s="9" t="s">
        <v>2362</v>
      </c>
      <c r="D914" s="9">
        <v>29</v>
      </c>
      <c r="E914" s="9" t="s">
        <v>180</v>
      </c>
      <c r="F914" s="9" t="s">
        <v>3148</v>
      </c>
      <c r="G914" s="9" t="s">
        <v>3149</v>
      </c>
      <c r="H914" s="10">
        <v>0</v>
      </c>
      <c r="I914" s="10">
        <v>0</v>
      </c>
      <c r="J914" s="10">
        <v>0</v>
      </c>
      <c r="K914" s="10">
        <v>0</v>
      </c>
      <c r="L914" s="10">
        <v>692500</v>
      </c>
      <c r="M914" s="10">
        <v>1192877</v>
      </c>
      <c r="N914" s="10">
        <v>800000</v>
      </c>
      <c r="O914" s="10">
        <v>5470200</v>
      </c>
      <c r="P914" s="10">
        <v>6000000</v>
      </c>
      <c r="Q914" s="10">
        <v>1418590</v>
      </c>
      <c r="R914" s="10">
        <v>4800000</v>
      </c>
      <c r="S914" s="10">
        <v>6929262</v>
      </c>
      <c r="T914" s="10">
        <v>-2718429</v>
      </c>
      <c r="U914" s="11">
        <v>0.81890334702136025</v>
      </c>
      <c r="V914" s="10">
        <v>12292500</v>
      </c>
      <c r="W914" s="10">
        <v>15010929</v>
      </c>
    </row>
    <row r="915" spans="1:23" x14ac:dyDescent="0.25">
      <c r="A915" s="9" t="s">
        <v>1204</v>
      </c>
      <c r="B915" s="9" t="s">
        <v>3098</v>
      </c>
      <c r="C915" s="9" t="s">
        <v>3150</v>
      </c>
      <c r="D915" s="9">
        <v>29</v>
      </c>
      <c r="E915" s="9" t="s">
        <v>691</v>
      </c>
      <c r="F915" s="9" t="s">
        <v>278</v>
      </c>
      <c r="G915" s="9" t="s">
        <v>3151</v>
      </c>
      <c r="H915" s="10">
        <v>215914.63414634147</v>
      </c>
      <c r="I915" s="10">
        <v>114070</v>
      </c>
      <c r="J915" s="10">
        <v>239024.39024390245</v>
      </c>
      <c r="K915" s="10">
        <v>3230</v>
      </c>
      <c r="L915" s="10">
        <v>239024.39024390245</v>
      </c>
      <c r="M915" s="10">
        <v>60146</v>
      </c>
      <c r="N915" s="10">
        <v>304451.21951219515</v>
      </c>
      <c r="O915" s="10">
        <v>3872733</v>
      </c>
      <c r="P915" s="10">
        <v>750000</v>
      </c>
      <c r="Q915" s="10">
        <v>-181822</v>
      </c>
      <c r="R915" s="10">
        <v>775000</v>
      </c>
      <c r="S915" s="10">
        <v>462431</v>
      </c>
      <c r="T915" s="10">
        <v>-1807373.3658536584</v>
      </c>
      <c r="U915" s="11">
        <v>0.58266870466675846</v>
      </c>
      <c r="V915" s="10">
        <v>2523414.6341463416</v>
      </c>
      <c r="W915" s="10">
        <v>4330788</v>
      </c>
    </row>
    <row r="916" spans="1:23" x14ac:dyDescent="0.25">
      <c r="A916" s="9" t="s">
        <v>1204</v>
      </c>
      <c r="B916" s="9" t="s">
        <v>3098</v>
      </c>
      <c r="C916" s="9" t="s">
        <v>3152</v>
      </c>
      <c r="D916" s="9">
        <v>29</v>
      </c>
      <c r="E916" s="9" t="s">
        <v>73</v>
      </c>
      <c r="F916" s="9" t="s">
        <v>2583</v>
      </c>
      <c r="G916" s="9" t="s">
        <v>3153</v>
      </c>
      <c r="H916" s="10">
        <v>0</v>
      </c>
      <c r="I916" s="10">
        <v>0</v>
      </c>
      <c r="J916" s="10">
        <v>0</v>
      </c>
      <c r="K916" s="10">
        <v>0</v>
      </c>
      <c r="L916" s="10">
        <v>0</v>
      </c>
      <c r="M916" s="10">
        <v>0</v>
      </c>
      <c r="N916" s="10">
        <v>0</v>
      </c>
      <c r="O916" s="10">
        <v>0</v>
      </c>
      <c r="P916" s="10">
        <v>175000</v>
      </c>
      <c r="Q916" s="10">
        <v>26400</v>
      </c>
      <c r="R916" s="10">
        <v>0</v>
      </c>
      <c r="S916" s="10">
        <v>0</v>
      </c>
      <c r="T916" s="10">
        <v>148600</v>
      </c>
      <c r="U916" s="11">
        <v>6.6287878787878789</v>
      </c>
      <c r="V916" s="10">
        <v>175000</v>
      </c>
      <c r="W916" s="10">
        <v>26400</v>
      </c>
    </row>
    <row r="917" spans="1:23" x14ac:dyDescent="0.25">
      <c r="A917" s="9" t="s">
        <v>1204</v>
      </c>
      <c r="B917" s="9" t="s">
        <v>3098</v>
      </c>
      <c r="C917" s="9" t="s">
        <v>3154</v>
      </c>
      <c r="D917" s="9">
        <v>24</v>
      </c>
      <c r="E917" s="9" t="s">
        <v>38</v>
      </c>
      <c r="F917" s="9" t="s">
        <v>3155</v>
      </c>
      <c r="G917" s="9" t="s">
        <v>3156</v>
      </c>
      <c r="H917" s="10">
        <v>0</v>
      </c>
      <c r="I917" s="10">
        <v>0</v>
      </c>
      <c r="J917" s="10">
        <v>0</v>
      </c>
      <c r="K917" s="10">
        <v>0</v>
      </c>
      <c r="L917" s="10">
        <v>0</v>
      </c>
      <c r="M917" s="10">
        <v>0</v>
      </c>
      <c r="N917" s="10">
        <v>0</v>
      </c>
      <c r="O917" s="10">
        <v>0</v>
      </c>
      <c r="P917" s="10">
        <v>0</v>
      </c>
      <c r="Q917" s="10">
        <v>0</v>
      </c>
      <c r="R917" s="10">
        <v>3500000</v>
      </c>
      <c r="S917" s="10">
        <v>3021352</v>
      </c>
      <c r="T917" s="10">
        <v>478648</v>
      </c>
      <c r="U917" s="11">
        <v>1.1584217926279361</v>
      </c>
      <c r="V917" s="10">
        <v>3500000</v>
      </c>
      <c r="W917" s="10">
        <v>3021352</v>
      </c>
    </row>
    <row r="918" spans="1:23" x14ac:dyDescent="0.25">
      <c r="A918" s="9" t="s">
        <v>1204</v>
      </c>
      <c r="B918" s="9" t="s">
        <v>3098</v>
      </c>
      <c r="C918" s="9" t="s">
        <v>3157</v>
      </c>
      <c r="D918" s="9">
        <v>30</v>
      </c>
      <c r="E918" s="9" t="s">
        <v>3158</v>
      </c>
      <c r="F918" s="9" t="s">
        <v>3159</v>
      </c>
      <c r="G918" s="9" t="s">
        <v>3160</v>
      </c>
      <c r="H918" s="10">
        <v>3200000</v>
      </c>
      <c r="I918" s="10">
        <v>3900003</v>
      </c>
      <c r="J918" s="10">
        <v>3200000</v>
      </c>
      <c r="K918" s="10">
        <v>3728059</v>
      </c>
      <c r="L918" s="10">
        <v>5600000</v>
      </c>
      <c r="M918" s="10">
        <v>6838071</v>
      </c>
      <c r="N918" s="10">
        <v>5600000</v>
      </c>
      <c r="O918" s="10">
        <v>6359526</v>
      </c>
      <c r="P918" s="10">
        <v>12000000</v>
      </c>
      <c r="Q918" s="10">
        <v>6828832</v>
      </c>
      <c r="R918" s="10">
        <v>10400000</v>
      </c>
      <c r="S918" s="10">
        <v>5239027</v>
      </c>
      <c r="T918" s="10">
        <v>7106482</v>
      </c>
      <c r="U918" s="11">
        <v>1.2160450578743205</v>
      </c>
      <c r="V918" s="10">
        <v>40000000</v>
      </c>
      <c r="W918" s="10">
        <v>32893518</v>
      </c>
    </row>
    <row r="919" spans="1:23" x14ac:dyDescent="0.25">
      <c r="A919" s="9" t="s">
        <v>1204</v>
      </c>
      <c r="B919" s="9" t="s">
        <v>3098</v>
      </c>
      <c r="C919" s="9" t="s">
        <v>3161</v>
      </c>
      <c r="D919" s="9">
        <v>29</v>
      </c>
      <c r="E919" s="9" t="s">
        <v>1791</v>
      </c>
      <c r="F919" s="9" t="s">
        <v>2187</v>
      </c>
      <c r="G919" s="9" t="s">
        <v>3162</v>
      </c>
      <c r="H919" s="10">
        <v>80000</v>
      </c>
      <c r="I919" s="10">
        <v>31936</v>
      </c>
      <c r="J919" s="10">
        <v>165000</v>
      </c>
      <c r="K919" s="10">
        <v>1843367</v>
      </c>
      <c r="L919" s="10">
        <v>1200000</v>
      </c>
      <c r="M919" s="10">
        <v>2119222</v>
      </c>
      <c r="N919" s="10">
        <v>1500000</v>
      </c>
      <c r="O919" s="10">
        <v>2737869</v>
      </c>
      <c r="P919" s="10">
        <v>4150000</v>
      </c>
      <c r="Q919" s="10">
        <v>4047815</v>
      </c>
      <c r="R919" s="10">
        <v>4150000</v>
      </c>
      <c r="S919" s="10">
        <v>6184764</v>
      </c>
      <c r="T919" s="10">
        <v>-5719973</v>
      </c>
      <c r="U919" s="11">
        <v>0.66283630395403514</v>
      </c>
      <c r="V919" s="10">
        <v>11245000</v>
      </c>
      <c r="W919" s="10">
        <v>16964973</v>
      </c>
    </row>
    <row r="920" spans="1:23" x14ac:dyDescent="0.25">
      <c r="A920" s="9" t="s">
        <v>1204</v>
      </c>
      <c r="B920" s="9" t="s">
        <v>3098</v>
      </c>
      <c r="C920" s="9" t="s">
        <v>3163</v>
      </c>
      <c r="D920" s="9">
        <v>30</v>
      </c>
      <c r="E920" s="9" t="s">
        <v>962</v>
      </c>
      <c r="F920" s="9" t="s">
        <v>3164</v>
      </c>
      <c r="G920" s="9" t="s">
        <v>3165</v>
      </c>
      <c r="H920" s="10">
        <v>1100000</v>
      </c>
      <c r="I920" s="10">
        <v>5301610</v>
      </c>
      <c r="J920" s="10">
        <v>1925000</v>
      </c>
      <c r="K920" s="10">
        <v>3402741</v>
      </c>
      <c r="L920" s="10">
        <v>2500000</v>
      </c>
      <c r="M920" s="10">
        <v>3871215</v>
      </c>
      <c r="N920" s="10">
        <v>5750000</v>
      </c>
      <c r="O920" s="10">
        <v>4885437</v>
      </c>
      <c r="P920" s="10">
        <v>5750000</v>
      </c>
      <c r="Q920" s="10">
        <v>4113623</v>
      </c>
      <c r="R920" s="10">
        <v>5750000</v>
      </c>
      <c r="S920" s="10">
        <v>2623652</v>
      </c>
      <c r="T920" s="10">
        <v>-1423278</v>
      </c>
      <c r="U920" s="11">
        <v>0.94118267423822477</v>
      </c>
      <c r="V920" s="10">
        <v>22775000</v>
      </c>
      <c r="W920" s="10">
        <v>24198278</v>
      </c>
    </row>
    <row r="921" spans="1:23" x14ac:dyDescent="0.25">
      <c r="A921" s="9" t="s">
        <v>1204</v>
      </c>
      <c r="B921" s="9" t="s">
        <v>3098</v>
      </c>
      <c r="C921" s="9" t="s">
        <v>3166</v>
      </c>
      <c r="D921" s="9">
        <v>26</v>
      </c>
      <c r="E921" s="9" t="s">
        <v>1231</v>
      </c>
      <c r="F921" s="9" t="s">
        <v>3167</v>
      </c>
      <c r="G921" s="9" t="s">
        <v>3168</v>
      </c>
      <c r="H921" s="10">
        <v>0</v>
      </c>
      <c r="I921" s="10">
        <v>0</v>
      </c>
      <c r="J921" s="10">
        <v>0</v>
      </c>
      <c r="K921" s="10">
        <v>0</v>
      </c>
      <c r="L921" s="10">
        <v>0</v>
      </c>
      <c r="M921" s="10">
        <v>0</v>
      </c>
      <c r="N921" s="10">
        <v>579054.87804878049</v>
      </c>
      <c r="O921" s="10">
        <v>-644716</v>
      </c>
      <c r="P921" s="10">
        <v>750000</v>
      </c>
      <c r="Q921" s="10">
        <v>159538</v>
      </c>
      <c r="R921" s="10">
        <v>800000</v>
      </c>
      <c r="S921" s="10">
        <v>341755</v>
      </c>
      <c r="T921" s="10">
        <v>2272477.8780487804</v>
      </c>
      <c r="U921" s="11">
        <v>-14.844584746161916</v>
      </c>
      <c r="V921" s="10">
        <v>2129054.8780487804</v>
      </c>
      <c r="W921" s="10">
        <v>-143423</v>
      </c>
    </row>
    <row r="922" spans="1:23" x14ac:dyDescent="0.25">
      <c r="A922" s="9" t="s">
        <v>1204</v>
      </c>
      <c r="B922" s="9" t="s">
        <v>3098</v>
      </c>
      <c r="C922" s="9" t="s">
        <v>1946</v>
      </c>
      <c r="D922" s="9">
        <v>32</v>
      </c>
      <c r="E922" s="9" t="s">
        <v>1231</v>
      </c>
      <c r="F922" s="9" t="s">
        <v>3169</v>
      </c>
      <c r="G922" s="9" t="s">
        <v>3170</v>
      </c>
      <c r="H922" s="10">
        <v>417134.14634146338</v>
      </c>
      <c r="I922" s="10">
        <v>553970</v>
      </c>
      <c r="J922" s="10">
        <v>491463.41463414632</v>
      </c>
      <c r="K922" s="10">
        <v>354920</v>
      </c>
      <c r="L922" s="10">
        <v>501890.24390243902</v>
      </c>
      <c r="M922" s="10">
        <v>391299</v>
      </c>
      <c r="N922" s="10">
        <v>524085.36585365853</v>
      </c>
      <c r="O922" s="10">
        <v>874333</v>
      </c>
      <c r="P922" s="10">
        <v>576219.51219512196</v>
      </c>
      <c r="Q922" s="10">
        <v>585790</v>
      </c>
      <c r="R922" s="10">
        <v>601219.51219512196</v>
      </c>
      <c r="S922" s="10">
        <v>1415907</v>
      </c>
      <c r="T922" s="10">
        <v>-1064206.8048780491</v>
      </c>
      <c r="U922" s="11">
        <v>0.74517456941840232</v>
      </c>
      <c r="V922" s="10">
        <v>3112012.1951219509</v>
      </c>
      <c r="W922" s="10">
        <v>4176219</v>
      </c>
    </row>
    <row r="923" spans="1:23" x14ac:dyDescent="0.25">
      <c r="A923" s="9" t="s">
        <v>1204</v>
      </c>
      <c r="B923" s="9" t="s">
        <v>3098</v>
      </c>
      <c r="C923" s="9" t="s">
        <v>2005</v>
      </c>
      <c r="D923" s="9">
        <v>26</v>
      </c>
      <c r="E923" s="9" t="s">
        <v>524</v>
      </c>
      <c r="F923" s="9" t="s">
        <v>3171</v>
      </c>
      <c r="G923" s="9" t="s">
        <v>3172</v>
      </c>
      <c r="H923" s="10">
        <v>0</v>
      </c>
      <c r="I923" s="10">
        <v>0</v>
      </c>
      <c r="J923" s="10">
        <v>0</v>
      </c>
      <c r="K923" s="10">
        <v>0</v>
      </c>
      <c r="L923" s="10">
        <v>0</v>
      </c>
      <c r="M923" s="10">
        <v>0</v>
      </c>
      <c r="N923" s="10">
        <v>1350000</v>
      </c>
      <c r="O923" s="10">
        <v>1064883</v>
      </c>
      <c r="P923" s="10">
        <v>1350000</v>
      </c>
      <c r="Q923" s="10">
        <v>124571</v>
      </c>
      <c r="R923" s="10">
        <v>1350000</v>
      </c>
      <c r="S923" s="10">
        <v>39120</v>
      </c>
      <c r="T923" s="10">
        <v>2821426</v>
      </c>
      <c r="U923" s="11">
        <v>3.2965047282459174</v>
      </c>
      <c r="V923" s="10">
        <v>4050000</v>
      </c>
      <c r="W923" s="10">
        <v>1228574</v>
      </c>
    </row>
    <row r="924" spans="1:23" x14ac:dyDescent="0.25">
      <c r="A924" s="9" t="s">
        <v>1204</v>
      </c>
      <c r="B924" s="9" t="s">
        <v>3098</v>
      </c>
      <c r="C924" s="9" t="s">
        <v>3173</v>
      </c>
      <c r="D924" s="9">
        <v>26</v>
      </c>
      <c r="E924" s="9" t="s">
        <v>2131</v>
      </c>
      <c r="F924" s="9" t="s">
        <v>3174</v>
      </c>
      <c r="G924" s="9" t="s">
        <v>3175</v>
      </c>
      <c r="H924" s="10">
        <v>0</v>
      </c>
      <c r="I924" s="10">
        <v>0</v>
      </c>
      <c r="J924" s="10">
        <v>0</v>
      </c>
      <c r="K924" s="10">
        <v>0</v>
      </c>
      <c r="L924" s="10">
        <v>0</v>
      </c>
      <c r="M924" s="10">
        <v>0</v>
      </c>
      <c r="N924" s="10">
        <v>750000</v>
      </c>
      <c r="O924" s="10">
        <v>-112545</v>
      </c>
      <c r="P924" s="10">
        <v>950000</v>
      </c>
      <c r="Q924" s="10">
        <v>1560301</v>
      </c>
      <c r="R924" s="10">
        <v>1100000</v>
      </c>
      <c r="S924" s="10">
        <v>1687169</v>
      </c>
      <c r="T924" s="10">
        <v>-334925</v>
      </c>
      <c r="U924" s="11">
        <v>0.89316331331690546</v>
      </c>
      <c r="V924" s="10">
        <v>2800000</v>
      </c>
      <c r="W924" s="10">
        <v>3134925</v>
      </c>
    </row>
    <row r="925" spans="1:23" x14ac:dyDescent="0.25">
      <c r="A925" s="9" t="s">
        <v>1204</v>
      </c>
      <c r="B925" s="9" t="s">
        <v>3098</v>
      </c>
      <c r="C925" s="9" t="s">
        <v>3176</v>
      </c>
      <c r="D925" s="9">
        <v>27</v>
      </c>
      <c r="E925" s="9" t="s">
        <v>2443</v>
      </c>
      <c r="F925" s="9" t="s">
        <v>3177</v>
      </c>
      <c r="G925" s="9" t="s">
        <v>3178</v>
      </c>
      <c r="H925" s="10">
        <v>0</v>
      </c>
      <c r="I925" s="10">
        <v>0</v>
      </c>
      <c r="J925" s="10">
        <v>1750000</v>
      </c>
      <c r="K925" s="10">
        <v>2390333</v>
      </c>
      <c r="L925" s="10">
        <v>2000000</v>
      </c>
      <c r="M925" s="10">
        <v>3246410</v>
      </c>
      <c r="N925" s="10">
        <v>3000000</v>
      </c>
      <c r="O925" s="10">
        <v>2445330</v>
      </c>
      <c r="P925" s="10">
        <v>3500000</v>
      </c>
      <c r="Q925" s="10">
        <v>8429585</v>
      </c>
      <c r="R925" s="10">
        <v>5750000</v>
      </c>
      <c r="S925" s="10">
        <v>7948873</v>
      </c>
      <c r="T925" s="10">
        <v>-8460531</v>
      </c>
      <c r="U925" s="11">
        <v>0.65411499039002874</v>
      </c>
      <c r="V925" s="10">
        <v>16000000</v>
      </c>
      <c r="W925" s="10">
        <v>24460531</v>
      </c>
    </row>
    <row r="926" spans="1:23" x14ac:dyDescent="0.25">
      <c r="A926" s="9" t="s">
        <v>1204</v>
      </c>
      <c r="B926" s="9" t="s">
        <v>3098</v>
      </c>
      <c r="C926" s="9" t="s">
        <v>3179</v>
      </c>
      <c r="D926" s="9">
        <v>27</v>
      </c>
      <c r="E926" s="9" t="s">
        <v>1763</v>
      </c>
      <c r="F926" s="9" t="s">
        <v>3180</v>
      </c>
      <c r="G926" s="9" t="s">
        <v>3181</v>
      </c>
      <c r="H926" s="10">
        <v>0</v>
      </c>
      <c r="I926" s="10">
        <v>0</v>
      </c>
      <c r="J926" s="10">
        <v>0</v>
      </c>
      <c r="K926" s="10">
        <v>0</v>
      </c>
      <c r="L926" s="10">
        <v>700000</v>
      </c>
      <c r="M926" s="10">
        <v>980745</v>
      </c>
      <c r="N926" s="10">
        <v>750000</v>
      </c>
      <c r="O926" s="10">
        <v>389475</v>
      </c>
      <c r="P926" s="10">
        <v>975000</v>
      </c>
      <c r="Q926" s="10">
        <v>530249</v>
      </c>
      <c r="R926" s="10">
        <v>1300000</v>
      </c>
      <c r="S926" s="10">
        <v>97786</v>
      </c>
      <c r="T926" s="10">
        <v>1726745</v>
      </c>
      <c r="U926" s="11">
        <v>1.8641264503279111</v>
      </c>
      <c r="V926" s="10">
        <v>3725000</v>
      </c>
      <c r="W926" s="10">
        <v>1998255</v>
      </c>
    </row>
    <row r="927" spans="1:23" x14ac:dyDescent="0.25">
      <c r="A927" s="9" t="s">
        <v>3182</v>
      </c>
      <c r="B927" s="9" t="s">
        <v>3183</v>
      </c>
      <c r="C927" s="9" t="s">
        <v>672</v>
      </c>
      <c r="D927" s="9">
        <v>27</v>
      </c>
      <c r="E927" s="9" t="s">
        <v>38</v>
      </c>
      <c r="F927" s="9" t="s">
        <v>3184</v>
      </c>
      <c r="G927" s="9" t="s">
        <v>3185</v>
      </c>
      <c r="H927" s="10">
        <v>0</v>
      </c>
      <c r="I927" s="10">
        <v>0</v>
      </c>
      <c r="J927" s="10">
        <v>0</v>
      </c>
      <c r="K927" s="10">
        <v>0</v>
      </c>
      <c r="L927" s="10">
        <v>0</v>
      </c>
      <c r="M927" s="10">
        <v>0</v>
      </c>
      <c r="N927" s="10">
        <v>200000</v>
      </c>
      <c r="O927" s="10">
        <v>1369999</v>
      </c>
      <c r="P927" s="10">
        <v>750000</v>
      </c>
      <c r="Q927" s="10">
        <v>805860</v>
      </c>
      <c r="R927" s="10">
        <v>775000</v>
      </c>
      <c r="S927" s="10">
        <v>875697</v>
      </c>
      <c r="T927" s="10">
        <v>-1326556</v>
      </c>
      <c r="U927" s="11">
        <v>0.56528538227710712</v>
      </c>
      <c r="V927" s="10">
        <v>1725000</v>
      </c>
      <c r="W927" s="10">
        <v>3051556</v>
      </c>
    </row>
    <row r="928" spans="1:23" x14ac:dyDescent="0.25">
      <c r="A928" s="9" t="s">
        <v>3182</v>
      </c>
      <c r="B928" s="9" t="s">
        <v>3183</v>
      </c>
      <c r="C928" s="9" t="s">
        <v>3186</v>
      </c>
      <c r="D928" s="9">
        <v>29</v>
      </c>
      <c r="E928" s="9" t="s">
        <v>184</v>
      </c>
      <c r="F928" s="9" t="s">
        <v>3187</v>
      </c>
      <c r="G928" s="9" t="s">
        <v>3188</v>
      </c>
      <c r="H928" s="10">
        <v>70000</v>
      </c>
      <c r="I928" s="10">
        <v>131784</v>
      </c>
      <c r="J928" s="10">
        <v>70000</v>
      </c>
      <c r="K928" s="10">
        <v>148812</v>
      </c>
      <c r="L928" s="10">
        <v>90000</v>
      </c>
      <c r="M928" s="10">
        <v>0</v>
      </c>
      <c r="N928" s="10">
        <v>75000</v>
      </c>
      <c r="O928" s="10">
        <v>29048</v>
      </c>
      <c r="P928" s="10">
        <v>0</v>
      </c>
      <c r="Q928" s="10">
        <v>0</v>
      </c>
      <c r="R928" s="10">
        <v>0</v>
      </c>
      <c r="S928" s="10">
        <v>0</v>
      </c>
      <c r="T928" s="10">
        <v>-4644</v>
      </c>
      <c r="U928" s="11">
        <v>0.98500213148002225</v>
      </c>
      <c r="V928" s="10">
        <v>305000</v>
      </c>
      <c r="W928" s="10">
        <v>309644</v>
      </c>
    </row>
    <row r="929" spans="1:23" x14ac:dyDescent="0.25">
      <c r="A929" s="9" t="s">
        <v>3182</v>
      </c>
      <c r="B929" s="9" t="s">
        <v>3183</v>
      </c>
      <c r="C929" s="9" t="s">
        <v>3189</v>
      </c>
      <c r="D929" s="9">
        <v>26</v>
      </c>
      <c r="E929" s="9" t="s">
        <v>3190</v>
      </c>
      <c r="F929" s="9" t="s">
        <v>3191</v>
      </c>
      <c r="G929" s="9" t="s">
        <v>3192</v>
      </c>
      <c r="H929" s="10">
        <v>0</v>
      </c>
      <c r="I929" s="10">
        <v>0</v>
      </c>
      <c r="J929" s="10">
        <v>0</v>
      </c>
      <c r="K929" s="10">
        <v>0</v>
      </c>
      <c r="L929" s="10">
        <v>0</v>
      </c>
      <c r="M929" s="10">
        <v>0</v>
      </c>
      <c r="N929" s="10">
        <v>0</v>
      </c>
      <c r="O929" s="10">
        <v>0</v>
      </c>
      <c r="P929" s="10">
        <v>90000</v>
      </c>
      <c r="Q929" s="10">
        <v>562890</v>
      </c>
      <c r="R929" s="10">
        <v>100000</v>
      </c>
      <c r="S929" s="10">
        <v>179320</v>
      </c>
      <c r="T929" s="10">
        <v>-552210</v>
      </c>
      <c r="U929" s="11">
        <v>0.25599223939316368</v>
      </c>
      <c r="V929" s="10">
        <v>190000</v>
      </c>
      <c r="W929" s="10">
        <v>742210</v>
      </c>
    </row>
    <row r="930" spans="1:23" x14ac:dyDescent="0.25">
      <c r="A930" s="9" t="s">
        <v>3182</v>
      </c>
      <c r="B930" s="9" t="s">
        <v>3183</v>
      </c>
      <c r="C930" s="9" t="s">
        <v>3193</v>
      </c>
      <c r="D930" s="9">
        <v>33</v>
      </c>
      <c r="E930" s="9" t="s">
        <v>3194</v>
      </c>
      <c r="F930" s="9" t="s">
        <v>3195</v>
      </c>
      <c r="G930" s="9" t="s">
        <v>3196</v>
      </c>
      <c r="H930" s="10">
        <v>1000000</v>
      </c>
      <c r="I930" s="10">
        <v>5087871</v>
      </c>
      <c r="J930" s="10">
        <v>6300000</v>
      </c>
      <c r="K930" s="10">
        <v>5209717</v>
      </c>
      <c r="L930" s="10">
        <v>4100000</v>
      </c>
      <c r="M930" s="10">
        <v>5224044</v>
      </c>
      <c r="N930" s="10">
        <v>6300000</v>
      </c>
      <c r="O930" s="10">
        <v>3792156</v>
      </c>
      <c r="P930" s="10">
        <v>4100000</v>
      </c>
      <c r="Q930" s="10">
        <v>6086440</v>
      </c>
      <c r="R930" s="10">
        <v>5100000</v>
      </c>
      <c r="S930" s="10">
        <v>1485881</v>
      </c>
      <c r="T930" s="10">
        <v>13891</v>
      </c>
      <c r="U930" s="11">
        <v>1.0005166608526359</v>
      </c>
      <c r="V930" s="10">
        <v>26900000</v>
      </c>
      <c r="W930" s="10">
        <v>26886109</v>
      </c>
    </row>
    <row r="931" spans="1:23" x14ac:dyDescent="0.25">
      <c r="A931" s="9" t="s">
        <v>3182</v>
      </c>
      <c r="B931" s="9" t="s">
        <v>3183</v>
      </c>
      <c r="C931" s="9" t="s">
        <v>3197</v>
      </c>
      <c r="D931" s="9">
        <v>26</v>
      </c>
      <c r="E931" s="9" t="s">
        <v>520</v>
      </c>
      <c r="F931" s="9" t="s">
        <v>3198</v>
      </c>
      <c r="G931" s="9" t="s">
        <v>3199</v>
      </c>
      <c r="H931" s="10">
        <v>0</v>
      </c>
      <c r="I931" s="10">
        <v>0</v>
      </c>
      <c r="J931" s="10">
        <v>0</v>
      </c>
      <c r="K931" s="10">
        <v>0</v>
      </c>
      <c r="L931" s="10">
        <v>0</v>
      </c>
      <c r="M931" s="10">
        <v>0</v>
      </c>
      <c r="N931" s="10">
        <v>0</v>
      </c>
      <c r="O931" s="10">
        <v>0</v>
      </c>
      <c r="P931" s="10">
        <v>80000</v>
      </c>
      <c r="Q931" s="10">
        <v>315720</v>
      </c>
      <c r="R931" s="10">
        <v>0</v>
      </c>
      <c r="S931" s="10">
        <v>0</v>
      </c>
      <c r="T931" s="10">
        <v>-235720</v>
      </c>
      <c r="U931" s="11">
        <v>0.25338907893069806</v>
      </c>
      <c r="V931" s="10">
        <v>80000</v>
      </c>
      <c r="W931" s="10">
        <v>315720</v>
      </c>
    </row>
    <row r="932" spans="1:23" x14ac:dyDescent="0.25">
      <c r="A932" s="9" t="s">
        <v>3182</v>
      </c>
      <c r="B932" s="9" t="s">
        <v>3183</v>
      </c>
      <c r="C932" s="9" t="s">
        <v>573</v>
      </c>
      <c r="D932" s="9">
        <v>28</v>
      </c>
      <c r="E932" s="9" t="s">
        <v>861</v>
      </c>
      <c r="F932" s="9" t="s">
        <v>3200</v>
      </c>
      <c r="G932" s="9" t="s">
        <v>3201</v>
      </c>
      <c r="H932" s="10">
        <v>0</v>
      </c>
      <c r="I932" s="10">
        <v>0</v>
      </c>
      <c r="J932" s="10">
        <v>389375</v>
      </c>
      <c r="K932" s="10">
        <v>586344</v>
      </c>
      <c r="L932" s="10">
        <v>392500</v>
      </c>
      <c r="M932" s="10">
        <v>33028</v>
      </c>
      <c r="N932" s="10">
        <v>500000</v>
      </c>
      <c r="O932" s="10">
        <v>705848</v>
      </c>
      <c r="P932" s="10">
        <v>1000000</v>
      </c>
      <c r="Q932" s="10">
        <v>2153965</v>
      </c>
      <c r="R932" s="10">
        <v>1000000</v>
      </c>
      <c r="S932" s="10">
        <v>2946765</v>
      </c>
      <c r="T932" s="10">
        <v>-3144075</v>
      </c>
      <c r="U932" s="11">
        <v>0.51072215003229093</v>
      </c>
      <c r="V932" s="10">
        <v>3281875</v>
      </c>
      <c r="W932" s="10">
        <v>6425950</v>
      </c>
    </row>
    <row r="933" spans="1:23" x14ac:dyDescent="0.25">
      <c r="A933" s="9" t="s">
        <v>3202</v>
      </c>
      <c r="B933" s="9" t="s">
        <v>3203</v>
      </c>
      <c r="C933" s="9" t="s">
        <v>3204</v>
      </c>
      <c r="D933" s="9">
        <v>36</v>
      </c>
      <c r="E933" s="9" t="s">
        <v>3205</v>
      </c>
      <c r="F933" s="9" t="s">
        <v>3206</v>
      </c>
      <c r="G933" s="9" t="s">
        <v>3207</v>
      </c>
      <c r="H933" s="10">
        <v>6200000</v>
      </c>
      <c r="I933" s="10">
        <v>7378454</v>
      </c>
      <c r="J933" s="10">
        <v>11500000</v>
      </c>
      <c r="K933" s="10">
        <v>3021113</v>
      </c>
      <c r="L933" s="10">
        <v>12000000</v>
      </c>
      <c r="M933" s="10">
        <v>1972592</v>
      </c>
      <c r="N933" s="10">
        <v>12000000</v>
      </c>
      <c r="O933" s="10">
        <v>10667797</v>
      </c>
      <c r="P933" s="10">
        <v>12000000</v>
      </c>
      <c r="Q933" s="10">
        <v>6554615</v>
      </c>
      <c r="R933" s="10">
        <v>10000000</v>
      </c>
      <c r="S933" s="10">
        <v>13810507</v>
      </c>
      <c r="T933" s="10">
        <v>20294922</v>
      </c>
      <c r="U933" s="11">
        <v>1.4675702230047829</v>
      </c>
      <c r="V933" s="10">
        <v>63700000</v>
      </c>
      <c r="W933" s="10">
        <v>43405078</v>
      </c>
    </row>
    <row r="934" spans="1:23" x14ac:dyDescent="0.25">
      <c r="A934" s="9" t="s">
        <v>3202</v>
      </c>
      <c r="B934" s="9" t="s">
        <v>3203</v>
      </c>
      <c r="C934" s="9" t="s">
        <v>3208</v>
      </c>
      <c r="D934" s="9">
        <v>27</v>
      </c>
      <c r="E934" s="9" t="s">
        <v>3209</v>
      </c>
      <c r="F934" s="9" t="s">
        <v>3210</v>
      </c>
      <c r="G934" s="9" t="s">
        <v>3211</v>
      </c>
      <c r="H934" s="10">
        <v>0</v>
      </c>
      <c r="I934" s="10">
        <v>0</v>
      </c>
      <c r="J934" s="10">
        <v>0</v>
      </c>
      <c r="K934" s="10">
        <v>0</v>
      </c>
      <c r="L934" s="10">
        <v>0</v>
      </c>
      <c r="M934" s="10">
        <v>0</v>
      </c>
      <c r="N934" s="10">
        <v>5000000</v>
      </c>
      <c r="O934" s="10">
        <v>14578547</v>
      </c>
      <c r="P934" s="10">
        <v>10000000</v>
      </c>
      <c r="Q934" s="10">
        <v>7671370</v>
      </c>
      <c r="R934" s="10">
        <v>12500000</v>
      </c>
      <c r="S934" s="10">
        <v>10329201</v>
      </c>
      <c r="T934" s="10">
        <v>-5079118</v>
      </c>
      <c r="U934" s="11">
        <v>0.84409897161734093</v>
      </c>
      <c r="V934" s="10">
        <v>27500000</v>
      </c>
      <c r="W934" s="10">
        <v>32579118</v>
      </c>
    </row>
    <row r="935" spans="1:23" x14ac:dyDescent="0.25">
      <c r="A935" s="9" t="s">
        <v>3202</v>
      </c>
      <c r="B935" s="9" t="s">
        <v>3203</v>
      </c>
      <c r="C935" s="9" t="s">
        <v>3212</v>
      </c>
      <c r="D935" s="9">
        <v>26</v>
      </c>
      <c r="E935" s="9" t="s">
        <v>3213</v>
      </c>
      <c r="F935" s="9" t="s">
        <v>3214</v>
      </c>
      <c r="G935" s="9" t="s">
        <v>3215</v>
      </c>
      <c r="H935" s="10">
        <v>0</v>
      </c>
      <c r="I935" s="10">
        <v>0</v>
      </c>
      <c r="J935" s="10">
        <v>0</v>
      </c>
      <c r="K935" s="10">
        <v>0</v>
      </c>
      <c r="L935" s="10">
        <v>0</v>
      </c>
      <c r="M935" s="10">
        <v>0</v>
      </c>
      <c r="N935" s="10">
        <v>0</v>
      </c>
      <c r="O935" s="10">
        <v>0</v>
      </c>
      <c r="P935" s="10">
        <v>850000</v>
      </c>
      <c r="Q935" s="10">
        <v>-136617</v>
      </c>
      <c r="R935" s="10">
        <v>0</v>
      </c>
      <c r="S935" s="10">
        <v>0</v>
      </c>
      <c r="T935" s="10">
        <v>986617</v>
      </c>
      <c r="U935" s="11">
        <v>-6.2217732785817281</v>
      </c>
      <c r="V935" s="10">
        <v>850000</v>
      </c>
      <c r="W935" s="10">
        <v>-136617</v>
      </c>
    </row>
    <row r="936" spans="1:23" x14ac:dyDescent="0.25">
      <c r="A936" s="9" t="s">
        <v>3202</v>
      </c>
      <c r="B936" s="9" t="s">
        <v>3203</v>
      </c>
      <c r="C936" s="9" t="s">
        <v>976</v>
      </c>
      <c r="D936" s="9">
        <v>25</v>
      </c>
      <c r="E936" s="9" t="s">
        <v>3216</v>
      </c>
      <c r="F936" s="9" t="s">
        <v>3217</v>
      </c>
      <c r="G936" s="9" t="s">
        <v>3218</v>
      </c>
      <c r="H936" s="10">
        <v>0</v>
      </c>
      <c r="I936" s="10">
        <v>0</v>
      </c>
      <c r="J936" s="10">
        <v>0</v>
      </c>
      <c r="K936" s="10">
        <v>0</v>
      </c>
      <c r="L936" s="10">
        <v>0</v>
      </c>
      <c r="M936" s="10">
        <v>0</v>
      </c>
      <c r="N936" s="10">
        <v>0</v>
      </c>
      <c r="O936" s="10">
        <v>0</v>
      </c>
      <c r="P936" s="10">
        <v>750000</v>
      </c>
      <c r="Q936" s="10">
        <v>2941812</v>
      </c>
      <c r="R936" s="10">
        <v>1800000</v>
      </c>
      <c r="S936" s="10">
        <v>360869</v>
      </c>
      <c r="T936" s="10">
        <v>-752681</v>
      </c>
      <c r="U936" s="11">
        <v>0.77209999996972156</v>
      </c>
      <c r="V936" s="10">
        <v>2550000</v>
      </c>
      <c r="W936" s="10">
        <v>3302681</v>
      </c>
    </row>
    <row r="937" spans="1:23" x14ac:dyDescent="0.25">
      <c r="A937" s="9" t="s">
        <v>3202</v>
      </c>
      <c r="B937" s="9" t="s">
        <v>3203</v>
      </c>
      <c r="C937" s="9" t="s">
        <v>3219</v>
      </c>
      <c r="D937" s="9">
        <v>41</v>
      </c>
      <c r="E937" s="9" t="s">
        <v>966</v>
      </c>
      <c r="F937" s="9" t="s">
        <v>3220</v>
      </c>
      <c r="G937" s="9" t="s">
        <v>3221</v>
      </c>
      <c r="H937" s="10">
        <v>8500000</v>
      </c>
      <c r="I937" s="10">
        <v>2550794</v>
      </c>
      <c r="J937" s="10">
        <v>6000000</v>
      </c>
      <c r="K937" s="10">
        <v>2448770</v>
      </c>
      <c r="L937" s="10">
        <v>4250000</v>
      </c>
      <c r="M937" s="10">
        <v>0</v>
      </c>
      <c r="N937" s="10">
        <v>0</v>
      </c>
      <c r="O937" s="10">
        <v>0</v>
      </c>
      <c r="P937" s="10">
        <v>0</v>
      </c>
      <c r="Q937" s="10">
        <v>0</v>
      </c>
      <c r="R937" s="10">
        <v>0</v>
      </c>
      <c r="S937" s="10">
        <v>0</v>
      </c>
      <c r="T937" s="10">
        <v>13750436</v>
      </c>
      <c r="U937" s="11">
        <v>3.7503270285168866</v>
      </c>
      <c r="V937" s="10">
        <v>18750000</v>
      </c>
      <c r="W937" s="10">
        <v>4999564</v>
      </c>
    </row>
    <row r="938" spans="1:23" x14ac:dyDescent="0.25">
      <c r="A938" s="9" t="s">
        <v>3202</v>
      </c>
      <c r="B938" s="9" t="s">
        <v>3203</v>
      </c>
      <c r="C938" s="9" t="s">
        <v>3222</v>
      </c>
      <c r="D938" s="9">
        <v>28</v>
      </c>
      <c r="E938" s="9" t="s">
        <v>2432</v>
      </c>
      <c r="F938" s="9" t="s">
        <v>3223</v>
      </c>
      <c r="G938" s="9" t="s">
        <v>3224</v>
      </c>
      <c r="H938" s="10">
        <v>0</v>
      </c>
      <c r="I938" s="10">
        <v>0</v>
      </c>
      <c r="J938" s="10">
        <v>750000</v>
      </c>
      <c r="K938" s="10">
        <v>412509</v>
      </c>
      <c r="L938" s="10">
        <v>700000</v>
      </c>
      <c r="M938" s="10">
        <v>0</v>
      </c>
      <c r="N938" s="10">
        <v>0</v>
      </c>
      <c r="O938" s="10">
        <v>0</v>
      </c>
      <c r="P938" s="10">
        <v>750000</v>
      </c>
      <c r="Q938" s="10">
        <v>2675252</v>
      </c>
      <c r="R938" s="10">
        <v>0</v>
      </c>
      <c r="S938" s="10">
        <v>0</v>
      </c>
      <c r="T938" s="10">
        <v>-887761</v>
      </c>
      <c r="U938" s="11">
        <v>0.7124903773316652</v>
      </c>
      <c r="V938" s="10">
        <v>2200000</v>
      </c>
      <c r="W938" s="10">
        <v>3087761</v>
      </c>
    </row>
    <row r="939" spans="1:23" x14ac:dyDescent="0.25">
      <c r="A939" s="9" t="s">
        <v>3202</v>
      </c>
      <c r="B939" s="9" t="s">
        <v>3203</v>
      </c>
      <c r="C939" s="9" t="s">
        <v>3225</v>
      </c>
      <c r="D939" s="9">
        <v>26</v>
      </c>
      <c r="E939" s="9" t="s">
        <v>1050</v>
      </c>
      <c r="F939" s="9" t="s">
        <v>3226</v>
      </c>
      <c r="G939" s="9" t="s">
        <v>3227</v>
      </c>
      <c r="H939" s="10">
        <v>0</v>
      </c>
      <c r="I939" s="10">
        <v>0</v>
      </c>
      <c r="J939" s="10">
        <v>0</v>
      </c>
      <c r="K939" s="10">
        <v>0</v>
      </c>
      <c r="L939" s="10">
        <v>0</v>
      </c>
      <c r="M939" s="10">
        <v>0</v>
      </c>
      <c r="N939" s="10">
        <v>0</v>
      </c>
      <c r="O939" s="10">
        <v>0</v>
      </c>
      <c r="P939" s="10">
        <v>800000</v>
      </c>
      <c r="Q939" s="10">
        <v>312159</v>
      </c>
      <c r="R939" s="10">
        <v>450000</v>
      </c>
      <c r="S939" s="10">
        <v>126120</v>
      </c>
      <c r="T939" s="10">
        <v>811721</v>
      </c>
      <c r="U939" s="11">
        <v>2.8520645524882551</v>
      </c>
      <c r="V939" s="10">
        <v>1250000</v>
      </c>
      <c r="W939" s="10">
        <v>438279</v>
      </c>
    </row>
    <row r="940" spans="1:23" x14ac:dyDescent="0.25">
      <c r="A940" s="9" t="s">
        <v>3202</v>
      </c>
      <c r="B940" s="9" t="s">
        <v>3203</v>
      </c>
      <c r="C940" s="9" t="s">
        <v>3228</v>
      </c>
      <c r="D940" s="9">
        <v>33</v>
      </c>
      <c r="E940" s="9" t="s">
        <v>3229</v>
      </c>
      <c r="F940" s="9" t="s">
        <v>3230</v>
      </c>
      <c r="G940" s="9" t="s">
        <v>3231</v>
      </c>
      <c r="H940" s="10">
        <v>6000000</v>
      </c>
      <c r="I940" s="10">
        <v>11417412</v>
      </c>
      <c r="J940" s="10">
        <v>14000000</v>
      </c>
      <c r="K940" s="10">
        <v>11904715</v>
      </c>
      <c r="L940" s="10">
        <v>13000000</v>
      </c>
      <c r="M940" s="10">
        <v>6494932</v>
      </c>
      <c r="N940" s="10">
        <v>13000000</v>
      </c>
      <c r="O940" s="10">
        <v>11634300</v>
      </c>
      <c r="P940" s="10">
        <v>12500000</v>
      </c>
      <c r="Q940" s="10">
        <v>9181148</v>
      </c>
      <c r="R940" s="10">
        <v>11000000</v>
      </c>
      <c r="S940" s="10">
        <v>14068678</v>
      </c>
      <c r="T940" s="10">
        <v>4798815</v>
      </c>
      <c r="U940" s="11">
        <v>1.0741688888696552</v>
      </c>
      <c r="V940" s="10">
        <v>69500000</v>
      </c>
      <c r="W940" s="10">
        <v>64701185</v>
      </c>
    </row>
    <row r="941" spans="1:23" x14ac:dyDescent="0.25">
      <c r="A941" s="9" t="s">
        <v>3202</v>
      </c>
      <c r="B941" s="9" t="s">
        <v>3203</v>
      </c>
      <c r="C941" s="9" t="s">
        <v>3232</v>
      </c>
      <c r="D941" s="9">
        <v>25</v>
      </c>
      <c r="E941" s="9" t="s">
        <v>3233</v>
      </c>
      <c r="F941" s="9" t="s">
        <v>3234</v>
      </c>
      <c r="G941" s="9" t="s">
        <v>3235</v>
      </c>
      <c r="H941" s="10">
        <v>0</v>
      </c>
      <c r="I941" s="10">
        <v>0</v>
      </c>
      <c r="J941" s="10">
        <v>0</v>
      </c>
      <c r="K941" s="10">
        <v>0</v>
      </c>
      <c r="L941" s="10">
        <v>0</v>
      </c>
      <c r="M941" s="10">
        <v>0</v>
      </c>
      <c r="N941" s="10">
        <v>0</v>
      </c>
      <c r="O941" s="10">
        <v>0</v>
      </c>
      <c r="P941" s="10">
        <v>770000</v>
      </c>
      <c r="Q941" s="10">
        <v>279357</v>
      </c>
      <c r="R941" s="10">
        <v>800000</v>
      </c>
      <c r="S941" s="10">
        <v>2865599</v>
      </c>
      <c r="T941" s="10">
        <v>-1574956</v>
      </c>
      <c r="U941" s="11">
        <v>0.49921207164742526</v>
      </c>
      <c r="V941" s="10">
        <v>1570000</v>
      </c>
      <c r="W941" s="10">
        <v>3144956</v>
      </c>
    </row>
    <row r="942" spans="1:23" x14ac:dyDescent="0.25">
      <c r="A942" s="9" t="s">
        <v>3202</v>
      </c>
      <c r="B942" s="9" t="s">
        <v>3203</v>
      </c>
      <c r="C942" s="9" t="s">
        <v>1094</v>
      </c>
      <c r="D942" s="9">
        <v>31</v>
      </c>
      <c r="E942" s="9" t="s">
        <v>3236</v>
      </c>
      <c r="F942" s="9" t="s">
        <v>85</v>
      </c>
      <c r="G942" s="9" t="s">
        <v>3237</v>
      </c>
      <c r="H942" s="10">
        <v>275000</v>
      </c>
      <c r="I942" s="10">
        <v>903256</v>
      </c>
      <c r="J942" s="10">
        <v>725000</v>
      </c>
      <c r="K942" s="10">
        <v>587827</v>
      </c>
      <c r="L942" s="10">
        <v>150000</v>
      </c>
      <c r="M942" s="10">
        <v>44525</v>
      </c>
      <c r="N942" s="10">
        <v>0</v>
      </c>
      <c r="O942" s="10">
        <v>0</v>
      </c>
      <c r="P942" s="10">
        <v>0</v>
      </c>
      <c r="Q942" s="10">
        <v>0</v>
      </c>
      <c r="R942" s="10">
        <v>0</v>
      </c>
      <c r="S942" s="10">
        <v>0</v>
      </c>
      <c r="T942" s="10">
        <v>-385608</v>
      </c>
      <c r="U942" s="11">
        <v>0.74888903939026108</v>
      </c>
      <c r="V942" s="10">
        <v>1150000</v>
      </c>
      <c r="W942" s="10">
        <v>1535608</v>
      </c>
    </row>
    <row r="943" spans="1:23" x14ac:dyDescent="0.25">
      <c r="A943" s="9" t="s">
        <v>3202</v>
      </c>
      <c r="B943" s="9" t="s">
        <v>3203</v>
      </c>
      <c r="C943" s="9" t="s">
        <v>3238</v>
      </c>
      <c r="D943" s="9">
        <v>36</v>
      </c>
      <c r="E943" s="9" t="s">
        <v>3239</v>
      </c>
      <c r="F943" s="9" t="s">
        <v>3240</v>
      </c>
      <c r="G943" s="9" t="s">
        <v>3241</v>
      </c>
      <c r="H943" s="10">
        <v>5500000</v>
      </c>
      <c r="I943" s="10">
        <v>5339149</v>
      </c>
      <c r="J943" s="10">
        <v>6000000</v>
      </c>
      <c r="K943" s="10">
        <v>9342062</v>
      </c>
      <c r="L943" s="10">
        <v>4000000</v>
      </c>
      <c r="M943" s="10">
        <v>11346524</v>
      </c>
      <c r="N943" s="10">
        <v>6000000</v>
      </c>
      <c r="O943" s="10">
        <v>3675693</v>
      </c>
      <c r="P943" s="10">
        <v>4000000</v>
      </c>
      <c r="Q943" s="10">
        <v>3038515</v>
      </c>
      <c r="R943" s="10">
        <v>2750000</v>
      </c>
      <c r="S943" s="10">
        <v>5069821</v>
      </c>
      <c r="T943" s="10">
        <v>-9561764</v>
      </c>
      <c r="U943" s="11">
        <v>0.74712198034452981</v>
      </c>
      <c r="V943" s="10">
        <v>28250000</v>
      </c>
      <c r="W943" s="10">
        <v>37811764</v>
      </c>
    </row>
    <row r="944" spans="1:23" x14ac:dyDescent="0.25">
      <c r="A944" s="9" t="s">
        <v>3202</v>
      </c>
      <c r="B944" s="9" t="s">
        <v>3203</v>
      </c>
      <c r="C944" s="9" t="s">
        <v>3242</v>
      </c>
      <c r="D944" s="9">
        <v>29</v>
      </c>
      <c r="E944" s="9" t="s">
        <v>230</v>
      </c>
      <c r="F944" s="9" t="s">
        <v>3243</v>
      </c>
      <c r="G944" s="9" t="s">
        <v>3244</v>
      </c>
      <c r="H944" s="10">
        <v>578658.53658536589</v>
      </c>
      <c r="I944" s="10">
        <v>3662922</v>
      </c>
      <c r="J944" s="10">
        <v>1650000</v>
      </c>
      <c r="K944" s="10">
        <v>4110090</v>
      </c>
      <c r="L944" s="10">
        <v>1700000</v>
      </c>
      <c r="M944" s="10">
        <v>4453659</v>
      </c>
      <c r="N944" s="10">
        <v>2000000</v>
      </c>
      <c r="O944" s="10">
        <v>9100202</v>
      </c>
      <c r="P944" s="10">
        <v>3000000</v>
      </c>
      <c r="Q944" s="10">
        <v>1809562</v>
      </c>
      <c r="R944" s="10">
        <v>4000000</v>
      </c>
      <c r="S944" s="10">
        <v>4678571</v>
      </c>
      <c r="T944" s="10">
        <v>-14886347.463414634</v>
      </c>
      <c r="U944" s="11">
        <v>0.46480876317572489</v>
      </c>
      <c r="V944" s="10">
        <v>12928658.536585366</v>
      </c>
      <c r="W944" s="10">
        <v>27815006</v>
      </c>
    </row>
    <row r="945" spans="1:23" x14ac:dyDescent="0.25">
      <c r="A945" s="9" t="s">
        <v>1196</v>
      </c>
      <c r="B945" s="9" t="s">
        <v>3245</v>
      </c>
      <c r="C945" s="9" t="s">
        <v>3246</v>
      </c>
      <c r="D945" s="9">
        <v>30</v>
      </c>
      <c r="E945" s="9" t="s">
        <v>3247</v>
      </c>
      <c r="F945" s="9" t="s">
        <v>3248</v>
      </c>
      <c r="G945" s="9" t="s">
        <v>3249</v>
      </c>
      <c r="H945" s="10">
        <v>1500000</v>
      </c>
      <c r="I945" s="10">
        <v>3551015</v>
      </c>
      <c r="J945" s="10">
        <v>1500000</v>
      </c>
      <c r="K945" s="10">
        <v>2067360</v>
      </c>
      <c r="L945" s="10">
        <v>1000000</v>
      </c>
      <c r="M945" s="10">
        <v>1271219</v>
      </c>
      <c r="N945" s="10">
        <v>1050000</v>
      </c>
      <c r="O945" s="10">
        <v>1989806</v>
      </c>
      <c r="P945" s="10">
        <v>1700000</v>
      </c>
      <c r="Q945" s="10">
        <v>1046316</v>
      </c>
      <c r="R945" s="10">
        <v>775000</v>
      </c>
      <c r="S945" s="10">
        <v>476872</v>
      </c>
      <c r="T945" s="10">
        <v>-2877588</v>
      </c>
      <c r="U945" s="11">
        <v>0.72337768255361068</v>
      </c>
      <c r="V945" s="10">
        <v>7525000</v>
      </c>
      <c r="W945" s="10">
        <v>10402588</v>
      </c>
    </row>
    <row r="946" spans="1:23" x14ac:dyDescent="0.25">
      <c r="A946" s="9" t="s">
        <v>1196</v>
      </c>
      <c r="B946" s="9" t="s">
        <v>3245</v>
      </c>
      <c r="C946" s="9" t="s">
        <v>3250</v>
      </c>
      <c r="D946" s="9">
        <v>29</v>
      </c>
      <c r="E946" s="9" t="s">
        <v>999</v>
      </c>
      <c r="F946" s="9" t="s">
        <v>3251</v>
      </c>
      <c r="G946" s="9" t="s">
        <v>3252</v>
      </c>
      <c r="H946" s="10">
        <v>0</v>
      </c>
      <c r="I946" s="10">
        <v>0</v>
      </c>
      <c r="J946" s="10">
        <v>0</v>
      </c>
      <c r="K946" s="10">
        <v>0</v>
      </c>
      <c r="L946" s="10">
        <v>700000</v>
      </c>
      <c r="M946" s="10">
        <v>-224859</v>
      </c>
      <c r="N946" s="10">
        <v>800000</v>
      </c>
      <c r="O946" s="10">
        <v>-113979</v>
      </c>
      <c r="P946" s="10">
        <v>1150000</v>
      </c>
      <c r="Q946" s="10">
        <v>2485397</v>
      </c>
      <c r="R946" s="10">
        <v>1150000</v>
      </c>
      <c r="S946" s="10">
        <v>2413958</v>
      </c>
      <c r="T946" s="10">
        <v>-760517</v>
      </c>
      <c r="U946" s="11">
        <v>0.83323886304995687</v>
      </c>
      <c r="V946" s="10">
        <v>3800000</v>
      </c>
      <c r="W946" s="10">
        <v>4560517</v>
      </c>
    </row>
    <row r="947" spans="1:23" x14ac:dyDescent="0.25">
      <c r="A947" s="9" t="s">
        <v>1196</v>
      </c>
      <c r="B947" s="9" t="s">
        <v>3245</v>
      </c>
      <c r="C947" s="9" t="s">
        <v>3253</v>
      </c>
      <c r="D947" s="9">
        <v>32</v>
      </c>
      <c r="E947" s="9" t="s">
        <v>38</v>
      </c>
      <c r="F947" s="9" t="s">
        <v>3254</v>
      </c>
      <c r="G947" s="9" t="s">
        <v>3255</v>
      </c>
      <c r="H947" s="10">
        <v>518292.68292682926</v>
      </c>
      <c r="I947" s="10">
        <v>91815</v>
      </c>
      <c r="J947" s="10">
        <v>750000</v>
      </c>
      <c r="K947" s="10">
        <v>27625</v>
      </c>
      <c r="L947" s="10">
        <v>700000</v>
      </c>
      <c r="M947" s="10">
        <v>455661</v>
      </c>
      <c r="N947" s="10">
        <v>495121.95121951221</v>
      </c>
      <c r="O947" s="10">
        <v>612207</v>
      </c>
      <c r="P947" s="10">
        <v>546097.56097560981</v>
      </c>
      <c r="Q947" s="10">
        <v>3450041</v>
      </c>
      <c r="R947" s="10">
        <v>900000</v>
      </c>
      <c r="S947" s="10">
        <v>1763982</v>
      </c>
      <c r="T947" s="10">
        <v>-2491818.8048780486</v>
      </c>
      <c r="U947" s="11">
        <v>0.61073426684574683</v>
      </c>
      <c r="V947" s="10">
        <v>3909512.1951219514</v>
      </c>
      <c r="W947" s="10">
        <v>6401331</v>
      </c>
    </row>
    <row r="948" spans="1:23" x14ac:dyDescent="0.25">
      <c r="A948" s="9" t="s">
        <v>1196</v>
      </c>
      <c r="B948" s="9" t="s">
        <v>3245</v>
      </c>
      <c r="C948" s="9" t="s">
        <v>3256</v>
      </c>
      <c r="D948" s="9">
        <v>25</v>
      </c>
      <c r="E948" s="9" t="s">
        <v>172</v>
      </c>
      <c r="F948" s="9" t="s">
        <v>3257</v>
      </c>
      <c r="G948" s="9" t="s">
        <v>3258</v>
      </c>
      <c r="H948" s="10">
        <v>0</v>
      </c>
      <c r="I948" s="10">
        <v>0</v>
      </c>
      <c r="J948" s="10">
        <v>0</v>
      </c>
      <c r="K948" s="10">
        <v>0</v>
      </c>
      <c r="L948" s="10">
        <v>0</v>
      </c>
      <c r="M948" s="10">
        <v>0</v>
      </c>
      <c r="N948" s="10">
        <v>0</v>
      </c>
      <c r="O948" s="10">
        <v>0</v>
      </c>
      <c r="P948" s="10">
        <v>0</v>
      </c>
      <c r="Q948" s="10">
        <v>0</v>
      </c>
      <c r="R948" s="10">
        <v>100000</v>
      </c>
      <c r="S948" s="10">
        <v>454809</v>
      </c>
      <c r="T948" s="10">
        <v>-354809</v>
      </c>
      <c r="U948" s="11">
        <v>0.21987251791411339</v>
      </c>
      <c r="V948" s="10">
        <v>100000</v>
      </c>
      <c r="W948" s="10">
        <v>454809</v>
      </c>
    </row>
    <row r="949" spans="1:23" x14ac:dyDescent="0.25">
      <c r="A949" s="9" t="s">
        <v>1196</v>
      </c>
      <c r="B949" s="9" t="s">
        <v>3245</v>
      </c>
      <c r="C949" s="9" t="s">
        <v>2784</v>
      </c>
      <c r="D949" s="9">
        <v>29</v>
      </c>
      <c r="E949" s="9" t="s">
        <v>3259</v>
      </c>
      <c r="F949" s="9" t="s">
        <v>3260</v>
      </c>
      <c r="G949" s="9" t="s">
        <v>3261</v>
      </c>
      <c r="H949" s="10">
        <v>0</v>
      </c>
      <c r="I949" s="10">
        <v>0</v>
      </c>
      <c r="J949" s="10">
        <v>2850000</v>
      </c>
      <c r="K949" s="10">
        <v>5953030</v>
      </c>
      <c r="L949" s="10">
        <v>3150000</v>
      </c>
      <c r="M949" s="10">
        <v>5135695</v>
      </c>
      <c r="N949" s="10">
        <v>3500000</v>
      </c>
      <c r="O949" s="10">
        <v>4222684</v>
      </c>
      <c r="P949" s="10">
        <v>6500000</v>
      </c>
      <c r="Q949" s="10">
        <v>4949226</v>
      </c>
      <c r="R949" s="10">
        <v>7500000</v>
      </c>
      <c r="S949" s="10">
        <v>3685931</v>
      </c>
      <c r="T949" s="10">
        <v>-446566</v>
      </c>
      <c r="U949" s="11">
        <v>0.9813515641449384</v>
      </c>
      <c r="V949" s="10">
        <v>23500000</v>
      </c>
      <c r="W949" s="10">
        <v>23946566</v>
      </c>
    </row>
    <row r="950" spans="1:23" x14ac:dyDescent="0.25">
      <c r="A950" s="9" t="s">
        <v>3262</v>
      </c>
      <c r="B950" s="9" t="s">
        <v>3263</v>
      </c>
      <c r="C950" s="9" t="s">
        <v>3264</v>
      </c>
      <c r="D950" s="9">
        <v>29</v>
      </c>
      <c r="E950" s="9" t="s">
        <v>1756</v>
      </c>
      <c r="F950" s="9" t="s">
        <v>3265</v>
      </c>
      <c r="G950" s="9" t="s">
        <v>3266</v>
      </c>
      <c r="H950" s="10">
        <v>2500000</v>
      </c>
      <c r="I950" s="10">
        <v>5878256</v>
      </c>
      <c r="J950" s="10">
        <v>2500000</v>
      </c>
      <c r="K950" s="10">
        <v>4959356</v>
      </c>
      <c r="L950" s="10">
        <v>2500000</v>
      </c>
      <c r="M950" s="10">
        <v>3558381</v>
      </c>
      <c r="N950" s="10">
        <v>4500000</v>
      </c>
      <c r="O950" s="10">
        <v>4786202</v>
      </c>
      <c r="P950" s="10">
        <v>5250000</v>
      </c>
      <c r="Q950" s="10">
        <v>5536122</v>
      </c>
      <c r="R950" s="10">
        <v>5350000</v>
      </c>
      <c r="S950" s="10">
        <v>4294830</v>
      </c>
      <c r="T950" s="10">
        <v>-6413147</v>
      </c>
      <c r="U950" s="11">
        <v>0.77895720860615358</v>
      </c>
      <c r="V950" s="10">
        <v>22600000</v>
      </c>
      <c r="W950" s="10">
        <v>29013147</v>
      </c>
    </row>
    <row r="951" spans="1:23" x14ac:dyDescent="0.25">
      <c r="A951" s="9" t="s">
        <v>3262</v>
      </c>
      <c r="B951" s="9" t="s">
        <v>3263</v>
      </c>
      <c r="C951" s="9" t="s">
        <v>3267</v>
      </c>
      <c r="D951" s="9">
        <v>31</v>
      </c>
      <c r="E951" s="9" t="s">
        <v>3268</v>
      </c>
      <c r="F951" s="9" t="s">
        <v>3269</v>
      </c>
      <c r="G951" s="9" t="s">
        <v>3270</v>
      </c>
      <c r="H951" s="10">
        <v>395121.95121951227</v>
      </c>
      <c r="I951" s="10">
        <v>157644</v>
      </c>
      <c r="J951" s="10">
        <v>421951.21951219509</v>
      </c>
      <c r="K951" s="10">
        <v>1733644</v>
      </c>
      <c r="L951" s="10">
        <v>537804.87804878049</v>
      </c>
      <c r="M951" s="10">
        <v>2671119</v>
      </c>
      <c r="N951" s="10">
        <v>750000</v>
      </c>
      <c r="O951" s="10">
        <v>2429956</v>
      </c>
      <c r="P951" s="10">
        <v>1200000</v>
      </c>
      <c r="Q951" s="10">
        <v>518719</v>
      </c>
      <c r="R951" s="10">
        <v>1200000</v>
      </c>
      <c r="S951" s="10">
        <v>1258643</v>
      </c>
      <c r="T951" s="10">
        <v>-4264846.9512195121</v>
      </c>
      <c r="U951" s="11">
        <v>0.51368521233909703</v>
      </c>
      <c r="V951" s="10">
        <v>4504878.0487804879</v>
      </c>
      <c r="W951" s="10">
        <v>8769725</v>
      </c>
    </row>
    <row r="952" spans="1:23" x14ac:dyDescent="0.25">
      <c r="A952" s="9" t="s">
        <v>3262</v>
      </c>
      <c r="B952" s="9" t="s">
        <v>3263</v>
      </c>
      <c r="C952" s="9" t="s">
        <v>3271</v>
      </c>
      <c r="D952" s="9">
        <v>36</v>
      </c>
      <c r="E952" s="9" t="s">
        <v>262</v>
      </c>
      <c r="F952" s="9" t="s">
        <v>3272</v>
      </c>
      <c r="G952" s="9" t="s">
        <v>3273</v>
      </c>
      <c r="H952" s="10">
        <v>4100000</v>
      </c>
      <c r="I952" s="10">
        <v>5499196</v>
      </c>
      <c r="J952" s="10">
        <v>4100000</v>
      </c>
      <c r="K952" s="10">
        <v>5737651</v>
      </c>
      <c r="L952" s="10">
        <v>4100000</v>
      </c>
      <c r="M952" s="10">
        <v>2364498</v>
      </c>
      <c r="N952" s="10">
        <v>2050000</v>
      </c>
      <c r="O952" s="10">
        <v>2539815</v>
      </c>
      <c r="P952" s="10">
        <v>2050000</v>
      </c>
      <c r="Q952" s="10">
        <v>1612796</v>
      </c>
      <c r="R952" s="10">
        <v>800000</v>
      </c>
      <c r="S952" s="10">
        <v>208934</v>
      </c>
      <c r="T952" s="10">
        <v>-762890</v>
      </c>
      <c r="U952" s="11">
        <v>0.95752966254316541</v>
      </c>
      <c r="V952" s="10">
        <v>17200000</v>
      </c>
      <c r="W952" s="10">
        <v>17962890</v>
      </c>
    </row>
    <row r="953" spans="1:23" x14ac:dyDescent="0.25">
      <c r="A953" s="9" t="s">
        <v>3262</v>
      </c>
      <c r="B953" s="9" t="s">
        <v>3263</v>
      </c>
      <c r="C953" s="9" t="s">
        <v>3274</v>
      </c>
      <c r="D953" s="9">
        <v>36</v>
      </c>
      <c r="E953" s="9" t="s">
        <v>1245</v>
      </c>
      <c r="F953" s="9" t="s">
        <v>3275</v>
      </c>
      <c r="G953" s="9" t="s">
        <v>3276</v>
      </c>
      <c r="H953" s="10">
        <v>300000</v>
      </c>
      <c r="I953" s="10">
        <v>1950370</v>
      </c>
      <c r="J953" s="10">
        <v>350000</v>
      </c>
      <c r="K953" s="10">
        <v>1136511</v>
      </c>
      <c r="L953" s="10">
        <v>375000</v>
      </c>
      <c r="M953" s="10">
        <v>0</v>
      </c>
      <c r="N953" s="10">
        <v>325000</v>
      </c>
      <c r="O953" s="10">
        <v>166000</v>
      </c>
      <c r="P953" s="10">
        <v>750000</v>
      </c>
      <c r="Q953" s="10">
        <v>128978</v>
      </c>
      <c r="R953" s="10">
        <v>775000</v>
      </c>
      <c r="S953" s="10">
        <v>104880</v>
      </c>
      <c r="T953" s="10">
        <v>-611739</v>
      </c>
      <c r="U953" s="11">
        <v>0.82455268375407509</v>
      </c>
      <c r="V953" s="10">
        <v>2875000</v>
      </c>
      <c r="W953" s="10">
        <v>3486739</v>
      </c>
    </row>
    <row r="954" spans="1:23" x14ac:dyDescent="0.25">
      <c r="A954" s="9" t="s">
        <v>3262</v>
      </c>
      <c r="B954" s="9" t="s">
        <v>3263</v>
      </c>
      <c r="C954" s="9" t="s">
        <v>2312</v>
      </c>
      <c r="D954" s="9">
        <v>31</v>
      </c>
      <c r="E954" s="9" t="s">
        <v>203</v>
      </c>
      <c r="F954" s="9" t="s">
        <v>3277</v>
      </c>
      <c r="G954" s="9" t="s">
        <v>3278</v>
      </c>
      <c r="H954" s="10">
        <v>1400000</v>
      </c>
      <c r="I954" s="10">
        <v>4158201</v>
      </c>
      <c r="J954" s="10">
        <v>1400000</v>
      </c>
      <c r="K954" s="10">
        <v>3951905</v>
      </c>
      <c r="L954" s="10">
        <v>2250000</v>
      </c>
      <c r="M954" s="10">
        <v>4257194</v>
      </c>
      <c r="N954" s="10">
        <v>4000000</v>
      </c>
      <c r="O954" s="10">
        <v>4733281</v>
      </c>
      <c r="P954" s="10">
        <v>4250000</v>
      </c>
      <c r="Q954" s="10">
        <v>6846906</v>
      </c>
      <c r="R954" s="10">
        <v>4250000</v>
      </c>
      <c r="S954" s="10">
        <v>2723751</v>
      </c>
      <c r="T954" s="10">
        <v>-9121238</v>
      </c>
      <c r="U954" s="11">
        <v>0.65801220025857066</v>
      </c>
      <c r="V954" s="10">
        <v>17550000</v>
      </c>
      <c r="W954" s="10">
        <v>26671238</v>
      </c>
    </row>
    <row r="955" spans="1:23" x14ac:dyDescent="0.25">
      <c r="A955" s="9" t="s">
        <v>3262</v>
      </c>
      <c r="B955" s="9" t="s">
        <v>3263</v>
      </c>
      <c r="C955" s="9" t="s">
        <v>672</v>
      </c>
      <c r="D955" s="9">
        <v>27</v>
      </c>
      <c r="E955" s="9" t="s">
        <v>207</v>
      </c>
      <c r="F955" s="9" t="s">
        <v>3279</v>
      </c>
      <c r="G955" s="9" t="s">
        <v>3280</v>
      </c>
      <c r="H955" s="10">
        <v>0</v>
      </c>
      <c r="I955" s="10">
        <v>0</v>
      </c>
      <c r="J955" s="10">
        <v>0</v>
      </c>
      <c r="K955" s="10">
        <v>0</v>
      </c>
      <c r="L955" s="10">
        <v>0</v>
      </c>
      <c r="M955" s="10">
        <v>0</v>
      </c>
      <c r="N955" s="10">
        <v>1750000</v>
      </c>
      <c r="O955" s="10">
        <v>3728861</v>
      </c>
      <c r="P955" s="10">
        <v>3500000</v>
      </c>
      <c r="Q955" s="10">
        <v>4948925</v>
      </c>
      <c r="R955" s="10">
        <v>5250000</v>
      </c>
      <c r="S955" s="10">
        <v>2113001</v>
      </c>
      <c r="T955" s="10">
        <v>-290787</v>
      </c>
      <c r="U955" s="11">
        <v>0.97305228988395376</v>
      </c>
      <c r="V955" s="10">
        <v>10500000</v>
      </c>
      <c r="W955" s="10">
        <v>10790787</v>
      </c>
    </row>
    <row r="956" spans="1:23" x14ac:dyDescent="0.25">
      <c r="A956" s="9" t="s">
        <v>3262</v>
      </c>
      <c r="B956" s="9" t="s">
        <v>3263</v>
      </c>
      <c r="C956" s="9" t="s">
        <v>3281</v>
      </c>
      <c r="D956" s="9">
        <v>31</v>
      </c>
      <c r="E956" s="9" t="s">
        <v>864</v>
      </c>
      <c r="F956" s="9" t="s">
        <v>3282</v>
      </c>
      <c r="G956" s="9" t="s">
        <v>3283</v>
      </c>
      <c r="H956" s="10">
        <v>341463.41463414632</v>
      </c>
      <c r="I956" s="10">
        <v>1192087</v>
      </c>
      <c r="J956" s="10">
        <v>700000</v>
      </c>
      <c r="K956" s="10">
        <v>1555146</v>
      </c>
      <c r="L956" s="10">
        <v>700000</v>
      </c>
      <c r="M956" s="10">
        <v>358390</v>
      </c>
      <c r="N956" s="10">
        <v>800000</v>
      </c>
      <c r="O956" s="10">
        <v>1401908</v>
      </c>
      <c r="P956" s="10">
        <v>1300000</v>
      </c>
      <c r="Q956" s="10">
        <v>170951</v>
      </c>
      <c r="R956" s="10">
        <v>1300000</v>
      </c>
      <c r="S956" s="10">
        <v>223001</v>
      </c>
      <c r="T956" s="10">
        <v>239980.4146341458</v>
      </c>
      <c r="U956" s="11">
        <v>1.0489607766943485</v>
      </c>
      <c r="V956" s="10">
        <v>5141463.4146341458</v>
      </c>
      <c r="W956" s="10">
        <v>4901483</v>
      </c>
    </row>
    <row r="957" spans="1:23" x14ac:dyDescent="0.25">
      <c r="A957" s="9" t="s">
        <v>3262</v>
      </c>
      <c r="B957" s="9" t="s">
        <v>3263</v>
      </c>
      <c r="C957" s="9" t="s">
        <v>3284</v>
      </c>
      <c r="D957" s="9">
        <v>28</v>
      </c>
      <c r="E957" s="9" t="s">
        <v>3285</v>
      </c>
      <c r="F957" s="9" t="s">
        <v>3286</v>
      </c>
      <c r="G957" s="9" t="s">
        <v>3287</v>
      </c>
      <c r="H957" s="10">
        <v>0</v>
      </c>
      <c r="I957" s="10">
        <v>0</v>
      </c>
      <c r="J957" s="10">
        <v>0</v>
      </c>
      <c r="K957" s="10">
        <v>0</v>
      </c>
      <c r="L957" s="10">
        <v>0</v>
      </c>
      <c r="M957" s="10">
        <v>0</v>
      </c>
      <c r="N957" s="10">
        <v>0</v>
      </c>
      <c r="O957" s="10">
        <v>0</v>
      </c>
      <c r="P957" s="10">
        <v>100000</v>
      </c>
      <c r="Q957" s="10">
        <v>53300</v>
      </c>
      <c r="R957" s="10">
        <v>135000</v>
      </c>
      <c r="S957" s="10">
        <v>51976</v>
      </c>
      <c r="T957" s="10">
        <v>129724</v>
      </c>
      <c r="U957" s="11">
        <v>2.2322276682244766</v>
      </c>
      <c r="V957" s="10">
        <v>235000</v>
      </c>
      <c r="W957" s="10">
        <v>105276</v>
      </c>
    </row>
    <row r="958" spans="1:23" x14ac:dyDescent="0.25">
      <c r="A958" s="9" t="s">
        <v>3262</v>
      </c>
      <c r="B958" s="9" t="s">
        <v>3263</v>
      </c>
      <c r="C958" s="9" t="s">
        <v>3288</v>
      </c>
      <c r="D958" s="9">
        <v>30</v>
      </c>
      <c r="E958" s="9" t="s">
        <v>3289</v>
      </c>
      <c r="F958" s="9" t="s">
        <v>3290</v>
      </c>
      <c r="G958" s="9" t="s">
        <v>3291</v>
      </c>
      <c r="H958" s="10">
        <v>925000</v>
      </c>
      <c r="I958" s="10">
        <v>3665583</v>
      </c>
      <c r="J958" s="10">
        <v>2500000</v>
      </c>
      <c r="K958" s="10">
        <v>2786716</v>
      </c>
      <c r="L958" s="10">
        <v>2500000</v>
      </c>
      <c r="M958" s="10">
        <v>3793567</v>
      </c>
      <c r="N958" s="10">
        <v>2600000</v>
      </c>
      <c r="O958" s="10">
        <v>5262772</v>
      </c>
      <c r="P958" s="10">
        <v>3650000</v>
      </c>
      <c r="Q958" s="10">
        <v>1550293</v>
      </c>
      <c r="R958" s="10">
        <v>3650000</v>
      </c>
      <c r="S958" s="10">
        <v>4235389</v>
      </c>
      <c r="T958" s="10">
        <v>-5469320</v>
      </c>
      <c r="U958" s="11">
        <v>0.7431559213912442</v>
      </c>
      <c r="V958" s="10">
        <v>15825000</v>
      </c>
      <c r="W958" s="10">
        <v>21294320</v>
      </c>
    </row>
    <row r="959" spans="1:23" x14ac:dyDescent="0.25">
      <c r="A959" s="9" t="s">
        <v>3262</v>
      </c>
      <c r="B959" s="9" t="s">
        <v>3263</v>
      </c>
      <c r="C959" s="9" t="s">
        <v>1256</v>
      </c>
      <c r="D959" s="9">
        <v>31</v>
      </c>
      <c r="E959" s="9" t="s">
        <v>520</v>
      </c>
      <c r="F959" s="9" t="s">
        <v>3292</v>
      </c>
      <c r="G959" s="9" t="s">
        <v>3293</v>
      </c>
      <c r="H959" s="10">
        <v>2200000</v>
      </c>
      <c r="I959" s="10">
        <v>3566839</v>
      </c>
      <c r="J959" s="10">
        <v>2350000</v>
      </c>
      <c r="K959" s="10">
        <v>2775411</v>
      </c>
      <c r="L959" s="10">
        <v>900000</v>
      </c>
      <c r="M959" s="10">
        <v>702797</v>
      </c>
      <c r="N959" s="10">
        <v>800000</v>
      </c>
      <c r="O959" s="10">
        <v>493853</v>
      </c>
      <c r="P959" s="10">
        <v>750000</v>
      </c>
      <c r="Q959" s="10">
        <v>3025339</v>
      </c>
      <c r="R959" s="10">
        <v>800000</v>
      </c>
      <c r="S959" s="10">
        <v>2667370</v>
      </c>
      <c r="T959" s="10">
        <v>-5431609</v>
      </c>
      <c r="U959" s="11">
        <v>0.58949746776828127</v>
      </c>
      <c r="V959" s="10">
        <v>7800000</v>
      </c>
      <c r="W959" s="10">
        <v>13231609</v>
      </c>
    </row>
    <row r="960" spans="1:23" x14ac:dyDescent="0.25">
      <c r="A960" s="9" t="s">
        <v>3262</v>
      </c>
      <c r="B960" s="9" t="s">
        <v>3263</v>
      </c>
      <c r="C960" s="9" t="s">
        <v>3294</v>
      </c>
      <c r="D960" s="9">
        <v>29</v>
      </c>
      <c r="E960" s="9" t="s">
        <v>3295</v>
      </c>
      <c r="F960" s="9" t="s">
        <v>3296</v>
      </c>
      <c r="G960" s="9" t="s">
        <v>3297</v>
      </c>
      <c r="H960" s="10">
        <v>0</v>
      </c>
      <c r="I960" s="10">
        <v>0</v>
      </c>
      <c r="J960" s="10">
        <v>0</v>
      </c>
      <c r="K960" s="10">
        <v>0</v>
      </c>
      <c r="L960" s="10">
        <v>0</v>
      </c>
      <c r="M960" s="10">
        <v>0</v>
      </c>
      <c r="N960" s="10">
        <v>100000</v>
      </c>
      <c r="O960" s="10">
        <v>195640</v>
      </c>
      <c r="P960" s="10">
        <v>135000</v>
      </c>
      <c r="Q960" s="10">
        <v>241160</v>
      </c>
      <c r="R960" s="10">
        <v>135000</v>
      </c>
      <c r="S960" s="10">
        <v>831465</v>
      </c>
      <c r="T960" s="10">
        <v>-898265</v>
      </c>
      <c r="U960" s="11">
        <v>0.29173713695481623</v>
      </c>
      <c r="V960" s="10">
        <v>370000</v>
      </c>
      <c r="W960" s="10">
        <v>1268265</v>
      </c>
    </row>
    <row r="961" spans="1:23" x14ac:dyDescent="0.25">
      <c r="A961" s="9" t="s">
        <v>3262</v>
      </c>
      <c r="B961" s="9" t="s">
        <v>3263</v>
      </c>
      <c r="C961" s="9" t="s">
        <v>3298</v>
      </c>
      <c r="D961" s="9">
        <v>29</v>
      </c>
      <c r="E961" s="9" t="s">
        <v>3299</v>
      </c>
      <c r="F961" s="9" t="s">
        <v>3300</v>
      </c>
      <c r="G961" s="9" t="s">
        <v>3301</v>
      </c>
      <c r="H961" s="10">
        <v>2500000</v>
      </c>
      <c r="I961" s="10">
        <v>381518</v>
      </c>
      <c r="J961" s="10">
        <v>2500000</v>
      </c>
      <c r="K961" s="10">
        <v>1005013</v>
      </c>
      <c r="L961" s="10">
        <v>2500000</v>
      </c>
      <c r="M961" s="10">
        <v>2717869</v>
      </c>
      <c r="N961" s="10">
        <v>3500000</v>
      </c>
      <c r="O961" s="10">
        <v>-158666</v>
      </c>
      <c r="P961" s="10">
        <v>3200000</v>
      </c>
      <c r="Q961" s="10">
        <v>1709684</v>
      </c>
      <c r="R961" s="10">
        <v>3250000</v>
      </c>
      <c r="S961" s="10">
        <v>942952</v>
      </c>
      <c r="T961" s="10">
        <v>10851630</v>
      </c>
      <c r="U961" s="11">
        <v>2.6445925281546807</v>
      </c>
      <c r="V961" s="10">
        <v>17450000</v>
      </c>
      <c r="W961" s="10">
        <v>6598370</v>
      </c>
    </row>
    <row r="962" spans="1:23" x14ac:dyDescent="0.25">
      <c r="A962" s="9" t="s">
        <v>1204</v>
      </c>
      <c r="B962" s="9" t="s">
        <v>3302</v>
      </c>
      <c r="C962" s="9" t="s">
        <v>2377</v>
      </c>
      <c r="D962" s="9">
        <v>31</v>
      </c>
      <c r="E962" s="9" t="s">
        <v>2744</v>
      </c>
      <c r="F962" s="9" t="s">
        <v>3303</v>
      </c>
      <c r="G962" s="9" t="s">
        <v>3304</v>
      </c>
      <c r="H962" s="10">
        <v>4300000</v>
      </c>
      <c r="I962" s="10">
        <v>3450729</v>
      </c>
      <c r="J962" s="10">
        <v>4500000</v>
      </c>
      <c r="K962" s="10">
        <v>2559254</v>
      </c>
      <c r="L962" s="10">
        <v>1250000</v>
      </c>
      <c r="M962" s="10">
        <v>3930533</v>
      </c>
      <c r="N962" s="10">
        <v>2000000</v>
      </c>
      <c r="O962" s="10">
        <v>4616778</v>
      </c>
      <c r="P962" s="10">
        <v>3000000</v>
      </c>
      <c r="Q962" s="10">
        <v>2973596</v>
      </c>
      <c r="R962" s="10">
        <v>4500000</v>
      </c>
      <c r="S962" s="10">
        <v>5478468</v>
      </c>
      <c r="T962" s="10">
        <v>-3459358</v>
      </c>
      <c r="U962" s="11">
        <v>0.84965430152375399</v>
      </c>
      <c r="V962" s="10">
        <v>19550000</v>
      </c>
      <c r="W962" s="10">
        <v>23009358</v>
      </c>
    </row>
    <row r="963" spans="1:23" x14ac:dyDescent="0.25">
      <c r="A963" s="9" t="s">
        <v>3305</v>
      </c>
      <c r="B963" s="9" t="s">
        <v>3306</v>
      </c>
      <c r="C963" s="9" t="s">
        <v>3307</v>
      </c>
      <c r="D963" s="9">
        <v>24</v>
      </c>
      <c r="E963" s="9" t="s">
        <v>962</v>
      </c>
      <c r="F963" s="9" t="s">
        <v>3308</v>
      </c>
      <c r="G963" s="9" t="s">
        <v>3309</v>
      </c>
      <c r="H963" s="10">
        <v>0</v>
      </c>
      <c r="I963" s="10">
        <v>0</v>
      </c>
      <c r="J963" s="10">
        <v>0</v>
      </c>
      <c r="K963" s="10">
        <v>0</v>
      </c>
      <c r="L963" s="10">
        <v>0</v>
      </c>
      <c r="M963" s="10">
        <v>0</v>
      </c>
      <c r="N963" s="10">
        <v>0</v>
      </c>
      <c r="O963" s="10">
        <v>0</v>
      </c>
      <c r="P963" s="10">
        <v>2000000</v>
      </c>
      <c r="Q963" s="10">
        <v>2962712</v>
      </c>
      <c r="R963" s="10">
        <v>2600000</v>
      </c>
      <c r="S963" s="10">
        <v>1278259</v>
      </c>
      <c r="T963" s="10">
        <v>359029</v>
      </c>
      <c r="U963" s="11">
        <v>1.0846572636313712</v>
      </c>
      <c r="V963" s="10">
        <v>4600000</v>
      </c>
      <c r="W963" s="10">
        <v>4240971</v>
      </c>
    </row>
    <row r="964" spans="1:23" x14ac:dyDescent="0.25">
      <c r="A964" s="9" t="s">
        <v>3305</v>
      </c>
      <c r="B964" s="9" t="s">
        <v>3306</v>
      </c>
      <c r="C964" s="9" t="s">
        <v>597</v>
      </c>
      <c r="D964" s="9">
        <v>26</v>
      </c>
      <c r="E964" s="9" t="s">
        <v>1993</v>
      </c>
      <c r="F964" s="9" t="s">
        <v>3310</v>
      </c>
      <c r="G964" s="9" t="s">
        <v>3311</v>
      </c>
      <c r="H964" s="10">
        <v>0</v>
      </c>
      <c r="I964" s="10">
        <v>0</v>
      </c>
      <c r="J964" s="10">
        <v>0</v>
      </c>
      <c r="K964" s="10">
        <v>0</v>
      </c>
      <c r="L964" s="10">
        <v>0</v>
      </c>
      <c r="M964" s="10">
        <v>0</v>
      </c>
      <c r="N964" s="10">
        <v>0</v>
      </c>
      <c r="O964" s="10">
        <v>0</v>
      </c>
      <c r="P964" s="10">
        <v>530900.91463414626</v>
      </c>
      <c r="Q964" s="10">
        <v>2752612</v>
      </c>
      <c r="R964" s="10">
        <v>775000</v>
      </c>
      <c r="S964" s="10">
        <v>2633075</v>
      </c>
      <c r="T964" s="10">
        <v>-4079786.0853658537</v>
      </c>
      <c r="U964" s="11">
        <v>0.24247619934729706</v>
      </c>
      <c r="V964" s="10">
        <v>1305900.9146341463</v>
      </c>
      <c r="W964" s="10">
        <v>5385687</v>
      </c>
    </row>
    <row r="965" spans="1:23" x14ac:dyDescent="0.25">
      <c r="A965" s="9" t="s">
        <v>3305</v>
      </c>
      <c r="B965" s="9" t="s">
        <v>3306</v>
      </c>
      <c r="C965" s="9" t="s">
        <v>3312</v>
      </c>
      <c r="D965" s="9">
        <v>31</v>
      </c>
      <c r="E965" s="9" t="s">
        <v>222</v>
      </c>
      <c r="F965" s="9" t="s">
        <v>3313</v>
      </c>
      <c r="G965" s="9" t="s">
        <v>3314</v>
      </c>
      <c r="H965" s="10">
        <v>5750000</v>
      </c>
      <c r="I965" s="10">
        <v>2691230</v>
      </c>
      <c r="J965" s="10">
        <v>4750000</v>
      </c>
      <c r="K965" s="10">
        <v>4284172</v>
      </c>
      <c r="L965" s="10">
        <v>3500000</v>
      </c>
      <c r="M965" s="10">
        <v>4044764</v>
      </c>
      <c r="N965" s="10">
        <v>4000000</v>
      </c>
      <c r="O965" s="10">
        <v>5321486</v>
      </c>
      <c r="P965" s="10">
        <v>5000000</v>
      </c>
      <c r="Q965" s="10">
        <v>3661112</v>
      </c>
      <c r="R965" s="10">
        <v>8000000</v>
      </c>
      <c r="S965" s="10">
        <v>5536732</v>
      </c>
      <c r="T965" s="10">
        <v>5460504</v>
      </c>
      <c r="U965" s="11">
        <v>1.2138062552213247</v>
      </c>
      <c r="V965" s="10">
        <v>31000000</v>
      </c>
      <c r="W965" s="10">
        <v>25539496</v>
      </c>
    </row>
    <row r="966" spans="1:23" x14ac:dyDescent="0.25">
      <c r="A966" s="9" t="s">
        <v>3305</v>
      </c>
      <c r="B966" s="9" t="s">
        <v>3306</v>
      </c>
      <c r="C966" s="9" t="s">
        <v>3315</v>
      </c>
      <c r="D966" s="9">
        <v>27</v>
      </c>
      <c r="E966" s="9" t="s">
        <v>1819</v>
      </c>
      <c r="F966" s="9" t="s">
        <v>1699</v>
      </c>
      <c r="G966" s="9" t="s">
        <v>3316</v>
      </c>
      <c r="H966" s="10">
        <v>0</v>
      </c>
      <c r="I966" s="10">
        <v>0</v>
      </c>
      <c r="J966" s="10">
        <v>0</v>
      </c>
      <c r="K966" s="10">
        <v>0</v>
      </c>
      <c r="L966" s="10">
        <v>0</v>
      </c>
      <c r="M966" s="10">
        <v>0</v>
      </c>
      <c r="N966" s="10">
        <v>150000</v>
      </c>
      <c r="O966" s="10">
        <v>1423207</v>
      </c>
      <c r="P966" s="10">
        <v>300000</v>
      </c>
      <c r="Q966" s="10">
        <v>555446</v>
      </c>
      <c r="R966" s="10">
        <v>450000</v>
      </c>
      <c r="S966" s="10">
        <v>356520</v>
      </c>
      <c r="T966" s="10">
        <v>-1435173</v>
      </c>
      <c r="U966" s="11">
        <v>0.38541041712969448</v>
      </c>
      <c r="V966" s="10">
        <v>900000</v>
      </c>
      <c r="W966" s="10">
        <v>2335173</v>
      </c>
    </row>
    <row r="967" spans="1:23" x14ac:dyDescent="0.25">
      <c r="A967" s="9" t="s">
        <v>3305</v>
      </c>
      <c r="B967" s="9" t="s">
        <v>3306</v>
      </c>
      <c r="C967" s="9" t="s">
        <v>3317</v>
      </c>
      <c r="D967" s="9">
        <v>26</v>
      </c>
      <c r="E967" s="9" t="s">
        <v>3318</v>
      </c>
      <c r="F967" s="9" t="s">
        <v>3319</v>
      </c>
      <c r="G967" s="9" t="s">
        <v>3320</v>
      </c>
      <c r="H967" s="10">
        <v>0</v>
      </c>
      <c r="I967" s="10">
        <v>0</v>
      </c>
      <c r="J967" s="10">
        <v>0</v>
      </c>
      <c r="K967" s="10">
        <v>0</v>
      </c>
      <c r="L967" s="10">
        <v>0</v>
      </c>
      <c r="M967" s="10">
        <v>0</v>
      </c>
      <c r="N967" s="10">
        <v>0</v>
      </c>
      <c r="O967" s="10">
        <v>0</v>
      </c>
      <c r="P967" s="10">
        <v>3250000</v>
      </c>
      <c r="Q967" s="10">
        <v>1829933</v>
      </c>
      <c r="R967" s="10">
        <v>3250000</v>
      </c>
      <c r="S967" s="10">
        <v>2541686</v>
      </c>
      <c r="T967" s="10">
        <v>2128381</v>
      </c>
      <c r="U967" s="11">
        <v>1.4868633336985679</v>
      </c>
      <c r="V967" s="10">
        <v>6500000</v>
      </c>
      <c r="W967" s="10">
        <v>4371619</v>
      </c>
    </row>
    <row r="968" spans="1:23" x14ac:dyDescent="0.25">
      <c r="A968" s="9" t="s">
        <v>3305</v>
      </c>
      <c r="B968" s="9" t="s">
        <v>3306</v>
      </c>
      <c r="C968" s="9" t="s">
        <v>3321</v>
      </c>
      <c r="D968" s="9">
        <v>34</v>
      </c>
      <c r="E968" s="9" t="s">
        <v>760</v>
      </c>
      <c r="F968" s="9" t="s">
        <v>3322</v>
      </c>
      <c r="G968" s="9" t="s">
        <v>3323</v>
      </c>
      <c r="H968" s="10">
        <v>8000000</v>
      </c>
      <c r="I968" s="10">
        <v>8567007</v>
      </c>
      <c r="J968" s="10">
        <v>8000000</v>
      </c>
      <c r="K968" s="10">
        <v>13794617</v>
      </c>
      <c r="L968" s="10">
        <v>8000000</v>
      </c>
      <c r="M968" s="10">
        <v>9554277</v>
      </c>
      <c r="N968" s="10">
        <v>8000000</v>
      </c>
      <c r="O968" s="10">
        <v>15083711</v>
      </c>
      <c r="P968" s="10">
        <v>8000000</v>
      </c>
      <c r="Q968" s="10">
        <v>7501604</v>
      </c>
      <c r="R968" s="10">
        <v>8000000</v>
      </c>
      <c r="S968" s="10">
        <v>9908722</v>
      </c>
      <c r="T968" s="10">
        <v>-16409938</v>
      </c>
      <c r="U968" s="11">
        <v>0.74522661394271172</v>
      </c>
      <c r="V968" s="10">
        <v>48000000</v>
      </c>
      <c r="W968" s="10">
        <v>64409938</v>
      </c>
    </row>
    <row r="969" spans="1:23" x14ac:dyDescent="0.25">
      <c r="A969" s="9" t="s">
        <v>3305</v>
      </c>
      <c r="B969" s="9" t="s">
        <v>3306</v>
      </c>
      <c r="C969" s="9" t="s">
        <v>3324</v>
      </c>
      <c r="D969" s="9">
        <v>32</v>
      </c>
      <c r="E969" s="9" t="s">
        <v>2267</v>
      </c>
      <c r="F969" s="9" t="s">
        <v>3325</v>
      </c>
      <c r="G969" s="9" t="s">
        <v>3326</v>
      </c>
      <c r="H969" s="10">
        <v>2300000</v>
      </c>
      <c r="I969" s="10">
        <v>2819577</v>
      </c>
      <c r="J969" s="10">
        <v>2300000</v>
      </c>
      <c r="K969" s="10">
        <v>1613794</v>
      </c>
      <c r="L969" s="10">
        <v>2250000</v>
      </c>
      <c r="M969" s="10">
        <v>3501271</v>
      </c>
      <c r="N969" s="10">
        <v>2000000</v>
      </c>
      <c r="O969" s="10">
        <v>2817755</v>
      </c>
      <c r="P969" s="10">
        <v>1250000</v>
      </c>
      <c r="Q969" s="10">
        <v>3085190</v>
      </c>
      <c r="R969" s="10">
        <v>1000000</v>
      </c>
      <c r="S969" s="10">
        <v>2124481</v>
      </c>
      <c r="T969" s="10">
        <v>-4862068</v>
      </c>
      <c r="U969" s="11">
        <v>0.69539861626952093</v>
      </c>
      <c r="V969" s="10">
        <v>11100000</v>
      </c>
      <c r="W969" s="10">
        <v>15962068</v>
      </c>
    </row>
    <row r="970" spans="1:23" x14ac:dyDescent="0.25">
      <c r="A970" s="9" t="s">
        <v>3305</v>
      </c>
      <c r="B970" s="9" t="s">
        <v>3306</v>
      </c>
      <c r="C970" s="9" t="s">
        <v>3327</v>
      </c>
      <c r="D970" s="9">
        <v>32</v>
      </c>
      <c r="E970" s="9" t="s">
        <v>389</v>
      </c>
      <c r="F970" s="9" t="s">
        <v>3328</v>
      </c>
      <c r="G970" s="9" t="s">
        <v>3329</v>
      </c>
      <c r="H970" s="10">
        <v>6000000</v>
      </c>
      <c r="I970" s="10">
        <v>10702422</v>
      </c>
      <c r="J970" s="10">
        <v>6000000</v>
      </c>
      <c r="K970" s="10">
        <v>6766831</v>
      </c>
      <c r="L970" s="10">
        <v>6500000</v>
      </c>
      <c r="M970" s="10">
        <v>7816923</v>
      </c>
      <c r="N970" s="10">
        <v>6000000</v>
      </c>
      <c r="O970" s="10">
        <v>12172992</v>
      </c>
      <c r="P970" s="10">
        <v>7500000</v>
      </c>
      <c r="Q970" s="10">
        <v>0</v>
      </c>
      <c r="R970" s="10">
        <v>9000000</v>
      </c>
      <c r="S970" s="10">
        <v>0</v>
      </c>
      <c r="T970" s="10">
        <v>3540832</v>
      </c>
      <c r="U970" s="11">
        <v>1.0945251106484799</v>
      </c>
      <c r="V970" s="10">
        <v>41000000</v>
      </c>
      <c r="W970" s="10">
        <v>37459168</v>
      </c>
    </row>
    <row r="971" spans="1:23" x14ac:dyDescent="0.25">
      <c r="A971" s="9" t="s">
        <v>3305</v>
      </c>
      <c r="B971" s="9" t="s">
        <v>3306</v>
      </c>
      <c r="C971" s="9" t="s">
        <v>1770</v>
      </c>
      <c r="D971" s="9">
        <v>25</v>
      </c>
      <c r="E971" s="9" t="s">
        <v>1241</v>
      </c>
      <c r="F971" s="9" t="s">
        <v>3330</v>
      </c>
      <c r="G971" s="9" t="s">
        <v>3331</v>
      </c>
      <c r="H971" s="10">
        <v>0</v>
      </c>
      <c r="I971" s="10">
        <v>0</v>
      </c>
      <c r="J971" s="10">
        <v>0</v>
      </c>
      <c r="K971" s="10">
        <v>0</v>
      </c>
      <c r="L971" s="10">
        <v>0</v>
      </c>
      <c r="M971" s="10">
        <v>0</v>
      </c>
      <c r="N971" s="10">
        <v>0</v>
      </c>
      <c r="O971" s="10">
        <v>0</v>
      </c>
      <c r="P971" s="10">
        <v>1300000</v>
      </c>
      <c r="Q971" s="10">
        <v>4906054</v>
      </c>
      <c r="R971" s="10">
        <v>1500000</v>
      </c>
      <c r="S971" s="10">
        <v>3505818</v>
      </c>
      <c r="T971" s="10">
        <v>-5611872</v>
      </c>
      <c r="U971" s="11">
        <v>0.33286288711953771</v>
      </c>
      <c r="V971" s="10">
        <v>2800000</v>
      </c>
      <c r="W971" s="10">
        <v>8411872</v>
      </c>
    </row>
    <row r="972" spans="1:23" x14ac:dyDescent="0.25">
      <c r="A972" s="9" t="s">
        <v>3305</v>
      </c>
      <c r="B972" s="9" t="s">
        <v>3306</v>
      </c>
      <c r="C972" s="9" t="s">
        <v>3332</v>
      </c>
      <c r="D972" s="9">
        <v>25</v>
      </c>
      <c r="E972" s="9" t="s">
        <v>3333</v>
      </c>
      <c r="F972" s="9" t="s">
        <v>3334</v>
      </c>
      <c r="G972" s="9" t="s">
        <v>3335</v>
      </c>
      <c r="H972" s="10">
        <v>0</v>
      </c>
      <c r="I972" s="10">
        <v>0</v>
      </c>
      <c r="J972" s="10">
        <v>0</v>
      </c>
      <c r="K972" s="10">
        <v>0</v>
      </c>
      <c r="L972" s="10">
        <v>0</v>
      </c>
      <c r="M972" s="10">
        <v>0</v>
      </c>
      <c r="N972" s="10">
        <v>521094.51219512202</v>
      </c>
      <c r="O972" s="10">
        <v>3588899</v>
      </c>
      <c r="P972" s="10">
        <v>1800000</v>
      </c>
      <c r="Q972" s="10">
        <v>777493</v>
      </c>
      <c r="R972" s="10">
        <v>1800000</v>
      </c>
      <c r="S972" s="10">
        <v>677589</v>
      </c>
      <c r="T972" s="10">
        <v>-922886.48780487804</v>
      </c>
      <c r="U972" s="11">
        <v>0.81703212446579832</v>
      </c>
      <c r="V972" s="10">
        <v>4121094.512195122</v>
      </c>
      <c r="W972" s="10">
        <v>5043981</v>
      </c>
    </row>
    <row r="973" spans="1:23" x14ac:dyDescent="0.25">
      <c r="A973" s="9" t="s">
        <v>3305</v>
      </c>
      <c r="B973" s="9" t="s">
        <v>3306</v>
      </c>
      <c r="C973" s="9" t="s">
        <v>3336</v>
      </c>
      <c r="D973" s="9">
        <v>28</v>
      </c>
      <c r="E973" s="9" t="s">
        <v>1722</v>
      </c>
      <c r="F973" s="9" t="s">
        <v>2910</v>
      </c>
      <c r="G973" s="9" t="s">
        <v>3337</v>
      </c>
      <c r="H973" s="10">
        <v>0</v>
      </c>
      <c r="I973" s="10">
        <v>0</v>
      </c>
      <c r="J973" s="10">
        <v>874125</v>
      </c>
      <c r="K973" s="10">
        <v>3232149</v>
      </c>
      <c r="L973" s="10">
        <v>4025175</v>
      </c>
      <c r="M973" s="10">
        <v>1851364</v>
      </c>
      <c r="N973" s="10">
        <v>4025175</v>
      </c>
      <c r="O973" s="10">
        <v>3220938</v>
      </c>
      <c r="P973" s="10">
        <v>4025175</v>
      </c>
      <c r="Q973" s="10">
        <v>2742285</v>
      </c>
      <c r="R973" s="10">
        <v>4025175</v>
      </c>
      <c r="S973" s="10">
        <v>6165679</v>
      </c>
      <c r="T973" s="10">
        <v>-237590</v>
      </c>
      <c r="U973" s="11">
        <v>0.98619659123952097</v>
      </c>
      <c r="V973" s="10">
        <v>16974825</v>
      </c>
      <c r="W973" s="10">
        <v>17212415</v>
      </c>
    </row>
    <row r="974" spans="1:23" x14ac:dyDescent="0.25">
      <c r="A974" s="9" t="s">
        <v>3305</v>
      </c>
      <c r="B974" s="9" t="s">
        <v>3306</v>
      </c>
      <c r="C974" s="9" t="s">
        <v>3338</v>
      </c>
      <c r="D974" s="9">
        <v>27</v>
      </c>
      <c r="E974" s="9" t="s">
        <v>962</v>
      </c>
      <c r="F974" s="9" t="s">
        <v>3339</v>
      </c>
      <c r="G974" s="9" t="s">
        <v>3340</v>
      </c>
      <c r="H974" s="10">
        <v>0</v>
      </c>
      <c r="I974" s="10">
        <v>0</v>
      </c>
      <c r="J974" s="10">
        <v>0</v>
      </c>
      <c r="K974" s="10">
        <v>0</v>
      </c>
      <c r="L974" s="10">
        <v>0</v>
      </c>
      <c r="M974" s="10">
        <v>0</v>
      </c>
      <c r="N974" s="10">
        <v>100000</v>
      </c>
      <c r="O974" s="10">
        <v>4488</v>
      </c>
      <c r="P974" s="10">
        <v>0</v>
      </c>
      <c r="Q974" s="10">
        <v>0</v>
      </c>
      <c r="R974" s="10">
        <v>0</v>
      </c>
      <c r="S974" s="10">
        <v>0</v>
      </c>
      <c r="T974" s="10">
        <v>95512</v>
      </c>
      <c r="U974" s="11">
        <v>22.281639928698752</v>
      </c>
      <c r="V974" s="10">
        <v>100000</v>
      </c>
      <c r="W974" s="10">
        <v>4488</v>
      </c>
    </row>
    <row r="975" spans="1:23" x14ac:dyDescent="0.25">
      <c r="A975" s="9" t="s">
        <v>1204</v>
      </c>
      <c r="B975" s="9" t="s">
        <v>3341</v>
      </c>
      <c r="C975" s="9" t="s">
        <v>651</v>
      </c>
      <c r="D975" s="9">
        <v>28</v>
      </c>
      <c r="E975" s="9" t="s">
        <v>1102</v>
      </c>
      <c r="F975" s="9" t="s">
        <v>3342</v>
      </c>
      <c r="G975" s="9" t="s">
        <v>3343</v>
      </c>
      <c r="H975" s="10">
        <v>0</v>
      </c>
      <c r="I975" s="10">
        <v>0</v>
      </c>
      <c r="J975" s="10">
        <v>530975.60975609755</v>
      </c>
      <c r="K975" s="10">
        <v>2033890</v>
      </c>
      <c r="L975" s="10">
        <v>925000</v>
      </c>
      <c r="M975" s="10">
        <v>197680</v>
      </c>
      <c r="N975" s="10">
        <v>1225000</v>
      </c>
      <c r="O975" s="10">
        <v>2793308</v>
      </c>
      <c r="P975" s="10">
        <v>1000000</v>
      </c>
      <c r="Q975" s="10">
        <v>160664</v>
      </c>
      <c r="R975" s="10">
        <v>1225000</v>
      </c>
      <c r="S975" s="10">
        <v>1536620</v>
      </c>
      <c r="T975" s="10">
        <v>-1816186.3902439028</v>
      </c>
      <c r="U975" s="11">
        <v>0.72982109174936538</v>
      </c>
      <c r="V975" s="10">
        <v>4905975.6097560972</v>
      </c>
      <c r="W975" s="10">
        <v>6722162</v>
      </c>
    </row>
    <row r="976" spans="1:23" x14ac:dyDescent="0.25">
      <c r="A976" s="9" t="s">
        <v>1204</v>
      </c>
      <c r="B976" s="9" t="s">
        <v>3341</v>
      </c>
      <c r="C976" s="9" t="s">
        <v>3344</v>
      </c>
      <c r="D976" s="9">
        <v>27</v>
      </c>
      <c r="E976" s="9" t="s">
        <v>230</v>
      </c>
      <c r="F976" s="9" t="s">
        <v>3345</v>
      </c>
      <c r="G976" s="9" t="s">
        <v>3346</v>
      </c>
      <c r="H976" s="10">
        <v>0</v>
      </c>
      <c r="I976" s="10">
        <v>0</v>
      </c>
      <c r="J976" s="10">
        <v>1800000</v>
      </c>
      <c r="K976" s="10">
        <v>6744211</v>
      </c>
      <c r="L976" s="10">
        <v>2400000</v>
      </c>
      <c r="M976" s="10">
        <v>5890131</v>
      </c>
      <c r="N976" s="10">
        <v>4150000</v>
      </c>
      <c r="O976" s="10">
        <v>3256836</v>
      </c>
      <c r="P976" s="10">
        <v>4150000</v>
      </c>
      <c r="Q976" s="10">
        <v>4054024</v>
      </c>
      <c r="R976" s="10">
        <v>4150000</v>
      </c>
      <c r="S976" s="10">
        <v>1648142</v>
      </c>
      <c r="T976" s="10">
        <v>-4943344</v>
      </c>
      <c r="U976" s="11">
        <v>0.7710709374147886</v>
      </c>
      <c r="V976" s="10">
        <v>16650000</v>
      </c>
      <c r="W976" s="10">
        <v>21593344</v>
      </c>
    </row>
    <row r="977" spans="1:23" x14ac:dyDescent="0.25">
      <c r="A977" s="9" t="s">
        <v>1204</v>
      </c>
      <c r="B977" s="9" t="s">
        <v>3341</v>
      </c>
      <c r="C977" s="9" t="s">
        <v>3347</v>
      </c>
      <c r="D977" s="9">
        <v>26</v>
      </c>
      <c r="E977" s="9" t="s">
        <v>328</v>
      </c>
      <c r="F977" s="9" t="s">
        <v>3348</v>
      </c>
      <c r="G977" s="9" t="s">
        <v>3349</v>
      </c>
      <c r="H977" s="10">
        <v>0</v>
      </c>
      <c r="I977" s="10">
        <v>0</v>
      </c>
      <c r="J977" s="10">
        <v>0</v>
      </c>
      <c r="K977" s="10">
        <v>0</v>
      </c>
      <c r="L977" s="10">
        <v>0</v>
      </c>
      <c r="M977" s="10">
        <v>0</v>
      </c>
      <c r="N977" s="10">
        <v>0</v>
      </c>
      <c r="O977" s="10">
        <v>0</v>
      </c>
      <c r="P977" s="10">
        <v>607317.07317073166</v>
      </c>
      <c r="Q977" s="10">
        <v>706664</v>
      </c>
      <c r="R977" s="10">
        <v>775000</v>
      </c>
      <c r="S977" s="10">
        <v>1200151</v>
      </c>
      <c r="T977" s="10">
        <v>-524497.92682926822</v>
      </c>
      <c r="U977" s="11">
        <v>0.72493507402172297</v>
      </c>
      <c r="V977" s="10">
        <v>1382317.0731707318</v>
      </c>
      <c r="W977" s="10">
        <v>1906815</v>
      </c>
    </row>
    <row r="978" spans="1:23" x14ac:dyDescent="0.25">
      <c r="A978" s="9" t="s">
        <v>1204</v>
      </c>
      <c r="B978" s="9" t="s">
        <v>3341</v>
      </c>
      <c r="C978" s="9" t="s">
        <v>3350</v>
      </c>
      <c r="D978" s="9">
        <v>24</v>
      </c>
      <c r="E978" s="9" t="s">
        <v>861</v>
      </c>
      <c r="F978" s="9" t="s">
        <v>3351</v>
      </c>
      <c r="G978" s="9" t="s">
        <v>3352</v>
      </c>
      <c r="H978" s="10">
        <v>0</v>
      </c>
      <c r="I978" s="10">
        <v>0</v>
      </c>
      <c r="J978" s="10">
        <v>0</v>
      </c>
      <c r="K978" s="10">
        <v>0</v>
      </c>
      <c r="L978" s="10">
        <v>0</v>
      </c>
      <c r="M978" s="10">
        <v>0</v>
      </c>
      <c r="N978" s="10">
        <v>0</v>
      </c>
      <c r="O978" s="10">
        <v>0</v>
      </c>
      <c r="P978" s="10">
        <v>0</v>
      </c>
      <c r="Q978" s="10">
        <v>0</v>
      </c>
      <c r="R978" s="10">
        <v>800000</v>
      </c>
      <c r="S978" s="10">
        <v>736668</v>
      </c>
      <c r="T978" s="10">
        <v>63332</v>
      </c>
      <c r="U978" s="11">
        <v>1.0859708851205698</v>
      </c>
      <c r="V978" s="10">
        <v>800000</v>
      </c>
      <c r="W978" s="10">
        <v>736668</v>
      </c>
    </row>
    <row r="979" spans="1:23" x14ac:dyDescent="0.25">
      <c r="A979" s="9" t="s">
        <v>1204</v>
      </c>
      <c r="B979" s="9" t="s">
        <v>3341</v>
      </c>
      <c r="C979" s="9" t="s">
        <v>3353</v>
      </c>
      <c r="D979" s="9">
        <v>30</v>
      </c>
      <c r="E979" s="9" t="s">
        <v>304</v>
      </c>
      <c r="F979" s="9" t="s">
        <v>3354</v>
      </c>
      <c r="G979" s="9" t="s">
        <v>3355</v>
      </c>
      <c r="H979" s="10">
        <v>725000</v>
      </c>
      <c r="I979" s="10">
        <v>538187</v>
      </c>
      <c r="J979" s="10">
        <v>725000</v>
      </c>
      <c r="K979" s="10">
        <v>2082350</v>
      </c>
      <c r="L979" s="10">
        <v>1000000</v>
      </c>
      <c r="M979" s="10">
        <v>1850362</v>
      </c>
      <c r="N979" s="10">
        <v>1100000</v>
      </c>
      <c r="O979" s="10">
        <v>1938452</v>
      </c>
      <c r="P979" s="10">
        <v>1750000</v>
      </c>
      <c r="Q979" s="10">
        <v>4355034</v>
      </c>
      <c r="R979" s="10">
        <v>1750000</v>
      </c>
      <c r="S979" s="10">
        <v>1127868</v>
      </c>
      <c r="T979" s="10">
        <v>-4842253</v>
      </c>
      <c r="U979" s="11">
        <v>0.59282290748439337</v>
      </c>
      <c r="V979" s="10">
        <v>7050000</v>
      </c>
      <c r="W979" s="10">
        <v>11892253</v>
      </c>
    </row>
    <row r="980" spans="1:23" x14ac:dyDescent="0.25">
      <c r="A980" s="9" t="s">
        <v>1204</v>
      </c>
      <c r="B980" s="9" t="s">
        <v>3341</v>
      </c>
      <c r="C980" s="9" t="s">
        <v>749</v>
      </c>
      <c r="D980" s="9">
        <v>28</v>
      </c>
      <c r="E980" s="9" t="s">
        <v>1141</v>
      </c>
      <c r="F980" s="9" t="s">
        <v>3356</v>
      </c>
      <c r="G980" s="9" t="s">
        <v>3357</v>
      </c>
      <c r="H980" s="10">
        <v>0</v>
      </c>
      <c r="I980" s="10">
        <v>0</v>
      </c>
      <c r="J980" s="10">
        <v>0</v>
      </c>
      <c r="K980" s="10">
        <v>0</v>
      </c>
      <c r="L980" s="10">
        <v>636890.24390243902</v>
      </c>
      <c r="M980" s="10">
        <v>1293103</v>
      </c>
      <c r="N980" s="10">
        <v>686890.24390243902</v>
      </c>
      <c r="O980" s="10">
        <v>6033374</v>
      </c>
      <c r="P980" s="10">
        <v>689634.14634146343</v>
      </c>
      <c r="Q980" s="10">
        <v>1591517</v>
      </c>
      <c r="R980" s="10">
        <v>2500000</v>
      </c>
      <c r="S980" s="10">
        <v>4235275</v>
      </c>
      <c r="T980" s="10">
        <v>-8639854.3658536579</v>
      </c>
      <c r="U980" s="11">
        <v>0.34314014517199809</v>
      </c>
      <c r="V980" s="10">
        <v>4513414.6341463421</v>
      </c>
      <c r="W980" s="10">
        <v>13153269</v>
      </c>
    </row>
    <row r="981" spans="1:23" x14ac:dyDescent="0.25">
      <c r="A981" s="9" t="s">
        <v>1204</v>
      </c>
      <c r="B981" s="9" t="s">
        <v>3341</v>
      </c>
      <c r="C981" s="9" t="s">
        <v>80</v>
      </c>
      <c r="D981" s="9">
        <v>34</v>
      </c>
      <c r="E981" s="9" t="s">
        <v>38</v>
      </c>
      <c r="F981" s="9" t="s">
        <v>3358</v>
      </c>
      <c r="G981" s="9" t="s">
        <v>3359</v>
      </c>
      <c r="H981" s="10">
        <v>650000</v>
      </c>
      <c r="I981" s="10">
        <v>5377230</v>
      </c>
      <c r="J981" s="10">
        <v>2150000</v>
      </c>
      <c r="K981" s="10">
        <v>3256798</v>
      </c>
      <c r="L981" s="10">
        <v>2150000</v>
      </c>
      <c r="M981" s="10">
        <v>1642629</v>
      </c>
      <c r="N981" s="10">
        <v>750000</v>
      </c>
      <c r="O981" s="10">
        <v>3115452</v>
      </c>
      <c r="P981" s="10">
        <v>750000</v>
      </c>
      <c r="Q981" s="10">
        <v>1052834</v>
      </c>
      <c r="R981" s="10">
        <v>0</v>
      </c>
      <c r="S981" s="10">
        <v>0</v>
      </c>
      <c r="T981" s="10">
        <v>-7994943</v>
      </c>
      <c r="U981" s="11">
        <v>0.44652304962366413</v>
      </c>
      <c r="V981" s="10">
        <v>6450000</v>
      </c>
      <c r="W981" s="10">
        <v>14444943</v>
      </c>
    </row>
    <row r="982" spans="1:23" x14ac:dyDescent="0.25">
      <c r="A982" s="9" t="s">
        <v>1204</v>
      </c>
      <c r="B982" s="9" t="s">
        <v>3341</v>
      </c>
      <c r="C982" s="9" t="s">
        <v>3360</v>
      </c>
      <c r="D982" s="9">
        <v>28</v>
      </c>
      <c r="E982" s="9" t="s">
        <v>3247</v>
      </c>
      <c r="F982" s="9" t="s">
        <v>3361</v>
      </c>
      <c r="G982" s="9" t="s">
        <v>3362</v>
      </c>
      <c r="H982" s="10">
        <v>0</v>
      </c>
      <c r="I982" s="10">
        <v>0</v>
      </c>
      <c r="J982" s="10">
        <v>0</v>
      </c>
      <c r="K982" s="10">
        <v>0</v>
      </c>
      <c r="L982" s="10">
        <v>0</v>
      </c>
      <c r="M982" s="10">
        <v>0</v>
      </c>
      <c r="N982" s="10">
        <v>0</v>
      </c>
      <c r="O982" s="10">
        <v>0</v>
      </c>
      <c r="P982" s="10">
        <v>720731.70731707313</v>
      </c>
      <c r="Q982" s="10">
        <v>1666486</v>
      </c>
      <c r="R982" s="10">
        <v>775000</v>
      </c>
      <c r="S982" s="10">
        <v>1317348</v>
      </c>
      <c r="T982" s="10">
        <v>-1488102.2926829269</v>
      </c>
      <c r="U982" s="11">
        <v>0.50127845829126993</v>
      </c>
      <c r="V982" s="10">
        <v>1495731.7073170731</v>
      </c>
      <c r="W982" s="10">
        <v>2983834</v>
      </c>
    </row>
    <row r="983" spans="1:23" x14ac:dyDescent="0.25">
      <c r="A983" s="9" t="s">
        <v>1204</v>
      </c>
      <c r="B983" s="9" t="s">
        <v>3341</v>
      </c>
      <c r="C983" s="9" t="s">
        <v>3363</v>
      </c>
      <c r="D983" s="9">
        <v>33</v>
      </c>
      <c r="E983" s="9" t="s">
        <v>1102</v>
      </c>
      <c r="F983" s="9" t="s">
        <v>3364</v>
      </c>
      <c r="G983" s="9" t="s">
        <v>3365</v>
      </c>
      <c r="H983" s="10">
        <v>950000</v>
      </c>
      <c r="I983" s="10">
        <v>-263489</v>
      </c>
      <c r="J983" s="10">
        <v>950000</v>
      </c>
      <c r="K983" s="10">
        <v>-358673</v>
      </c>
      <c r="L983" s="10">
        <v>1000000</v>
      </c>
      <c r="M983" s="10">
        <v>-559754</v>
      </c>
      <c r="N983" s="10">
        <v>1000000</v>
      </c>
      <c r="O983" s="10">
        <v>-1248507</v>
      </c>
      <c r="P983" s="10">
        <v>2000000</v>
      </c>
      <c r="Q983" s="10">
        <v>-1967019</v>
      </c>
      <c r="R983" s="10">
        <v>2000000</v>
      </c>
      <c r="S983" s="10">
        <v>-1817024</v>
      </c>
      <c r="T983" s="10">
        <v>14114466</v>
      </c>
      <c r="U983" s="11">
        <v>-1.2712274876071412</v>
      </c>
      <c r="V983" s="10">
        <v>7900000</v>
      </c>
      <c r="W983" s="10">
        <v>-6214466</v>
      </c>
    </row>
    <row r="984" spans="1:23" x14ac:dyDescent="0.25">
      <c r="A984" s="9" t="s">
        <v>1204</v>
      </c>
      <c r="B984" s="9" t="s">
        <v>3341</v>
      </c>
      <c r="C984" s="9" t="s">
        <v>3366</v>
      </c>
      <c r="D984" s="9">
        <v>26</v>
      </c>
      <c r="E984" s="9" t="s">
        <v>3367</v>
      </c>
      <c r="F984" s="9" t="s">
        <v>3368</v>
      </c>
      <c r="G984" s="9" t="s">
        <v>3369</v>
      </c>
      <c r="H984" s="10">
        <v>0</v>
      </c>
      <c r="I984" s="10">
        <v>0</v>
      </c>
      <c r="J984" s="10">
        <v>0</v>
      </c>
      <c r="K984" s="10">
        <v>0</v>
      </c>
      <c r="L984" s="10">
        <v>0</v>
      </c>
      <c r="M984" s="10">
        <v>0</v>
      </c>
      <c r="N984" s="10">
        <v>0</v>
      </c>
      <c r="O984" s="10">
        <v>0</v>
      </c>
      <c r="P984" s="10">
        <v>0</v>
      </c>
      <c r="Q984" s="10">
        <v>0</v>
      </c>
      <c r="R984" s="10">
        <v>1200000</v>
      </c>
      <c r="S984" s="10">
        <v>1061620</v>
      </c>
      <c r="T984" s="10">
        <v>138380</v>
      </c>
      <c r="U984" s="11">
        <v>1.1303479587799778</v>
      </c>
      <c r="V984" s="10">
        <v>1200000</v>
      </c>
      <c r="W984" s="10">
        <v>1061620</v>
      </c>
    </row>
    <row r="985" spans="1:23" x14ac:dyDescent="0.25">
      <c r="A985" s="9" t="s">
        <v>1204</v>
      </c>
      <c r="B985" s="9" t="s">
        <v>3341</v>
      </c>
      <c r="C985" s="9" t="s">
        <v>1316</v>
      </c>
      <c r="D985" s="9">
        <v>24</v>
      </c>
      <c r="E985" s="9" t="s">
        <v>3370</v>
      </c>
      <c r="F985" s="9" t="s">
        <v>3371</v>
      </c>
      <c r="G985" s="9" t="s">
        <v>3372</v>
      </c>
      <c r="H985" s="10">
        <v>0</v>
      </c>
      <c r="I985" s="10">
        <v>0</v>
      </c>
      <c r="J985" s="10">
        <v>0</v>
      </c>
      <c r="K985" s="10">
        <v>0</v>
      </c>
      <c r="L985" s="10">
        <v>0</v>
      </c>
      <c r="M985" s="10">
        <v>0</v>
      </c>
      <c r="N985" s="10">
        <v>0</v>
      </c>
      <c r="O985" s="10">
        <v>0</v>
      </c>
      <c r="P985" s="10">
        <v>0</v>
      </c>
      <c r="Q985" s="10">
        <v>0</v>
      </c>
      <c r="R985" s="10">
        <v>85000</v>
      </c>
      <c r="S985" s="10">
        <v>227520</v>
      </c>
      <c r="T985" s="10">
        <v>-142520</v>
      </c>
      <c r="U985" s="11">
        <v>0.37359353023909986</v>
      </c>
      <c r="V985" s="10">
        <v>85000</v>
      </c>
      <c r="W985" s="10">
        <v>227520</v>
      </c>
    </row>
    <row r="986" spans="1:23" x14ac:dyDescent="0.25">
      <c r="A986" s="9" t="s">
        <v>1204</v>
      </c>
      <c r="B986" s="9" t="s">
        <v>3341</v>
      </c>
      <c r="C986" s="9" t="s">
        <v>3373</v>
      </c>
      <c r="D986" s="9">
        <v>24</v>
      </c>
      <c r="E986" s="9" t="s">
        <v>3374</v>
      </c>
      <c r="F986" s="9" t="s">
        <v>3375</v>
      </c>
      <c r="G986" s="9" t="s">
        <v>3376</v>
      </c>
      <c r="H986" s="10">
        <v>0</v>
      </c>
      <c r="I986" s="10">
        <v>0</v>
      </c>
      <c r="J986" s="10">
        <v>0</v>
      </c>
      <c r="K986" s="10">
        <v>0</v>
      </c>
      <c r="L986" s="10">
        <v>0</v>
      </c>
      <c r="M986" s="10">
        <v>0</v>
      </c>
      <c r="N986" s="10">
        <v>0</v>
      </c>
      <c r="O986" s="10">
        <v>0</v>
      </c>
      <c r="P986" s="10">
        <v>0</v>
      </c>
      <c r="Q986" s="10">
        <v>0</v>
      </c>
      <c r="R986" s="10">
        <v>138644.81707317074</v>
      </c>
      <c r="S986" s="10">
        <v>341087</v>
      </c>
      <c r="T986" s="10">
        <v>-202442.18292682926</v>
      </c>
      <c r="U986" s="11">
        <v>0.40647933539880071</v>
      </c>
      <c r="V986" s="10">
        <v>138644.81707317074</v>
      </c>
      <c r="W986" s="10">
        <v>341087</v>
      </c>
    </row>
    <row r="987" spans="1:23" x14ac:dyDescent="0.25">
      <c r="A987" s="9" t="s">
        <v>1204</v>
      </c>
      <c r="B987" s="9" t="s">
        <v>3341</v>
      </c>
      <c r="C987" s="9" t="s">
        <v>3377</v>
      </c>
      <c r="D987" s="9">
        <v>37</v>
      </c>
      <c r="E987" s="9" t="s">
        <v>3378</v>
      </c>
      <c r="F987" s="9" t="s">
        <v>3379</v>
      </c>
      <c r="G987" s="9" t="s">
        <v>3380</v>
      </c>
      <c r="H987" s="10">
        <v>7250000</v>
      </c>
      <c r="I987" s="10">
        <v>8543618</v>
      </c>
      <c r="J987" s="10">
        <v>7250000</v>
      </c>
      <c r="K987" s="10">
        <v>5159695</v>
      </c>
      <c r="L987" s="10">
        <v>7250000</v>
      </c>
      <c r="M987" s="10">
        <v>7691712</v>
      </c>
      <c r="N987" s="10">
        <v>7250000</v>
      </c>
      <c r="O987" s="10">
        <v>10585447</v>
      </c>
      <c r="P987" s="10">
        <v>8000000</v>
      </c>
      <c r="Q987" s="10">
        <v>5540717</v>
      </c>
      <c r="R987" s="10">
        <v>8000000</v>
      </c>
      <c r="S987" s="10">
        <v>6230545</v>
      </c>
      <c r="T987" s="10">
        <v>1248266</v>
      </c>
      <c r="U987" s="11">
        <v>1.0285306634932458</v>
      </c>
      <c r="V987" s="10">
        <v>45000000</v>
      </c>
      <c r="W987" s="10">
        <v>43751734</v>
      </c>
    </row>
    <row r="988" spans="1:23" x14ac:dyDescent="0.25">
      <c r="A988" s="9" t="s">
        <v>1204</v>
      </c>
      <c r="B988" s="9" t="s">
        <v>3341</v>
      </c>
      <c r="C988" s="9" t="s">
        <v>3381</v>
      </c>
      <c r="D988" s="9">
        <v>24</v>
      </c>
      <c r="E988" s="9" t="s">
        <v>864</v>
      </c>
      <c r="F988" s="9" t="s">
        <v>3382</v>
      </c>
      <c r="G988" s="9" t="s">
        <v>3383</v>
      </c>
      <c r="H988" s="10">
        <v>0</v>
      </c>
      <c r="I988" s="10">
        <v>0</v>
      </c>
      <c r="J988" s="10">
        <v>0</v>
      </c>
      <c r="K988" s="10">
        <v>0</v>
      </c>
      <c r="L988" s="10">
        <v>0</v>
      </c>
      <c r="M988" s="10">
        <v>0</v>
      </c>
      <c r="N988" s="10">
        <v>0</v>
      </c>
      <c r="O988" s="10">
        <v>0</v>
      </c>
      <c r="P988" s="10">
        <v>0</v>
      </c>
      <c r="Q988" s="10">
        <v>0</v>
      </c>
      <c r="R988" s="10">
        <v>110000</v>
      </c>
      <c r="S988" s="10">
        <v>78012</v>
      </c>
      <c r="T988" s="10">
        <v>31988</v>
      </c>
      <c r="U988" s="11">
        <v>1.4100394811054711</v>
      </c>
      <c r="V988" s="10">
        <v>110000</v>
      </c>
      <c r="W988" s="10">
        <v>78012</v>
      </c>
    </row>
    <row r="989" spans="1:23" x14ac:dyDescent="0.25">
      <c r="A989" s="9" t="s">
        <v>1204</v>
      </c>
      <c r="B989" s="9" t="s">
        <v>3341</v>
      </c>
      <c r="C989" s="9" t="s">
        <v>3384</v>
      </c>
      <c r="D989" s="9">
        <v>30</v>
      </c>
      <c r="E989" s="9" t="s">
        <v>1231</v>
      </c>
      <c r="F989" s="9" t="s">
        <v>3385</v>
      </c>
      <c r="G989" s="9" t="s">
        <v>3386</v>
      </c>
      <c r="H989" s="10">
        <v>3500000</v>
      </c>
      <c r="I989" s="10">
        <v>3225192</v>
      </c>
      <c r="J989" s="10">
        <v>3500000</v>
      </c>
      <c r="K989" s="10">
        <v>2203825</v>
      </c>
      <c r="L989" s="10">
        <v>3500000</v>
      </c>
      <c r="M989" s="10">
        <v>2492056</v>
      </c>
      <c r="N989" s="10">
        <v>5000000</v>
      </c>
      <c r="O989" s="10">
        <v>5351909</v>
      </c>
      <c r="P989" s="10">
        <v>4000000</v>
      </c>
      <c r="Q989" s="10">
        <v>4440601</v>
      </c>
      <c r="R989" s="10">
        <v>6500000</v>
      </c>
      <c r="S989" s="10">
        <v>6637849</v>
      </c>
      <c r="T989" s="10">
        <v>1648568</v>
      </c>
      <c r="U989" s="11">
        <v>1.0676990166327796</v>
      </c>
      <c r="V989" s="10">
        <v>26000000</v>
      </c>
      <c r="W989" s="10">
        <v>24351432</v>
      </c>
    </row>
    <row r="990" spans="1:23" x14ac:dyDescent="0.25">
      <c r="A990" s="9" t="s">
        <v>1204</v>
      </c>
      <c r="B990" s="9" t="s">
        <v>3341</v>
      </c>
      <c r="C990" s="9" t="s">
        <v>244</v>
      </c>
      <c r="D990" s="9">
        <v>27</v>
      </c>
      <c r="E990" s="9" t="s">
        <v>2795</v>
      </c>
      <c r="F990" s="9" t="s">
        <v>2920</v>
      </c>
      <c r="G990" s="9" t="s">
        <v>3387</v>
      </c>
      <c r="H990" s="10">
        <v>0</v>
      </c>
      <c r="I990" s="10">
        <v>0</v>
      </c>
      <c r="J990" s="10">
        <v>0</v>
      </c>
      <c r="K990" s="10">
        <v>0</v>
      </c>
      <c r="L990" s="10">
        <v>0</v>
      </c>
      <c r="M990" s="10">
        <v>0</v>
      </c>
      <c r="N990" s="10">
        <v>750000</v>
      </c>
      <c r="O990" s="10">
        <v>-729363</v>
      </c>
      <c r="P990" s="10">
        <v>750000</v>
      </c>
      <c r="Q990" s="10">
        <v>-1071968</v>
      </c>
      <c r="R990" s="10">
        <v>1100000</v>
      </c>
      <c r="S990" s="10">
        <v>-33626</v>
      </c>
      <c r="T990" s="10">
        <v>4434957</v>
      </c>
      <c r="U990" s="11">
        <v>-1.4169269361625367</v>
      </c>
      <c r="V990" s="10">
        <v>2600000</v>
      </c>
      <c r="W990" s="10">
        <v>-1834957</v>
      </c>
    </row>
    <row r="991" spans="1:23" x14ac:dyDescent="0.25">
      <c r="A991" s="9" t="s">
        <v>1204</v>
      </c>
      <c r="B991" s="9" t="s">
        <v>3341</v>
      </c>
      <c r="C991" s="9" t="s">
        <v>604</v>
      </c>
      <c r="D991" s="9">
        <v>28</v>
      </c>
      <c r="E991" s="9" t="s">
        <v>230</v>
      </c>
      <c r="F991" s="9" t="s">
        <v>1576</v>
      </c>
      <c r="G991" s="9" t="s">
        <v>3388</v>
      </c>
      <c r="H991" s="10">
        <v>0</v>
      </c>
      <c r="I991" s="10">
        <v>0</v>
      </c>
      <c r="J991" s="10">
        <v>0</v>
      </c>
      <c r="K991" s="10">
        <v>0</v>
      </c>
      <c r="L991" s="10">
        <v>138536.58536585365</v>
      </c>
      <c r="M991" s="10">
        <v>182160</v>
      </c>
      <c r="N991" s="10">
        <v>171341.46341463414</v>
      </c>
      <c r="O991" s="10">
        <v>468010</v>
      </c>
      <c r="P991" s="10">
        <v>349390.24390243902</v>
      </c>
      <c r="Q991" s="10">
        <v>1300734</v>
      </c>
      <c r="R991" s="10">
        <v>485670.73170731706</v>
      </c>
      <c r="S991" s="10">
        <v>843584</v>
      </c>
      <c r="T991" s="10">
        <v>-1649548.9756097561</v>
      </c>
      <c r="U991" s="11">
        <v>0.4097133444087947</v>
      </c>
      <c r="V991" s="10">
        <v>1144939.0243902439</v>
      </c>
      <c r="W991" s="10">
        <v>2794488</v>
      </c>
    </row>
    <row r="992" spans="1:23" x14ac:dyDescent="0.25">
      <c r="A992" s="9" t="s">
        <v>1204</v>
      </c>
      <c r="B992" s="9" t="s">
        <v>3341</v>
      </c>
      <c r="C992" s="9" t="s">
        <v>2199</v>
      </c>
      <c r="D992" s="9">
        <v>34</v>
      </c>
      <c r="E992" s="9" t="s">
        <v>3389</v>
      </c>
      <c r="F992" s="9" t="s">
        <v>3390</v>
      </c>
      <c r="G992" s="9" t="s">
        <v>3391</v>
      </c>
      <c r="H992" s="10">
        <v>4500000</v>
      </c>
      <c r="I992" s="10">
        <v>1385666</v>
      </c>
      <c r="J992" s="10">
        <v>4750000</v>
      </c>
      <c r="K992" s="10">
        <v>3372038</v>
      </c>
      <c r="L992" s="10">
        <v>2700000</v>
      </c>
      <c r="M992" s="10">
        <v>1982274</v>
      </c>
      <c r="N992" s="10">
        <v>3550000</v>
      </c>
      <c r="O992" s="10">
        <v>3678542</v>
      </c>
      <c r="P992" s="10">
        <v>3850000</v>
      </c>
      <c r="Q992" s="10">
        <v>584456</v>
      </c>
      <c r="R992" s="10">
        <v>3000000</v>
      </c>
      <c r="S992" s="10">
        <v>1582184</v>
      </c>
      <c r="T992" s="10">
        <v>9764840</v>
      </c>
      <c r="U992" s="11">
        <v>1.7759011407085805</v>
      </c>
      <c r="V992" s="10">
        <v>22350000</v>
      </c>
      <c r="W992" s="10">
        <v>12585160</v>
      </c>
    </row>
    <row r="993" spans="1:23" x14ac:dyDescent="0.25">
      <c r="A993" s="9" t="s">
        <v>1204</v>
      </c>
      <c r="B993" s="9" t="s">
        <v>3341</v>
      </c>
      <c r="C993" s="9" t="s">
        <v>3392</v>
      </c>
      <c r="D993" s="9">
        <v>25</v>
      </c>
      <c r="E993" s="9" t="s">
        <v>249</v>
      </c>
      <c r="F993" s="9" t="s">
        <v>3393</v>
      </c>
      <c r="G993" s="9" t="s">
        <v>3394</v>
      </c>
      <c r="H993" s="10">
        <v>0</v>
      </c>
      <c r="I993" s="10">
        <v>0</v>
      </c>
      <c r="J993" s="10">
        <v>0</v>
      </c>
      <c r="K993" s="10">
        <v>0</v>
      </c>
      <c r="L993" s="10">
        <v>0</v>
      </c>
      <c r="M993" s="10">
        <v>0</v>
      </c>
      <c r="N993" s="10">
        <v>0</v>
      </c>
      <c r="O993" s="10">
        <v>0</v>
      </c>
      <c r="P993" s="10">
        <v>0</v>
      </c>
      <c r="Q993" s="10">
        <v>0</v>
      </c>
      <c r="R993" s="10">
        <v>825000</v>
      </c>
      <c r="S993" s="10">
        <v>2171174</v>
      </c>
      <c r="T993" s="10">
        <v>-1346174</v>
      </c>
      <c r="U993" s="11">
        <v>0.37997875803597503</v>
      </c>
      <c r="V993" s="10">
        <v>825000</v>
      </c>
      <c r="W993" s="10">
        <v>2171174</v>
      </c>
    </row>
    <row r="994" spans="1:23" x14ac:dyDescent="0.25">
      <c r="A994" s="9" t="s">
        <v>1204</v>
      </c>
      <c r="B994" s="9" t="s">
        <v>3341</v>
      </c>
      <c r="C994" s="9" t="s">
        <v>3395</v>
      </c>
      <c r="D994" s="9">
        <v>30</v>
      </c>
      <c r="E994" s="9" t="s">
        <v>2591</v>
      </c>
      <c r="F994" s="9" t="s">
        <v>3396</v>
      </c>
      <c r="G994" s="9" t="s">
        <v>3397</v>
      </c>
      <c r="H994" s="10">
        <v>100000</v>
      </c>
      <c r="I994" s="10">
        <v>-147955</v>
      </c>
      <c r="J994" s="10">
        <v>125000</v>
      </c>
      <c r="K994" s="10">
        <v>147640</v>
      </c>
      <c r="L994" s="10">
        <v>125000</v>
      </c>
      <c r="M994" s="10">
        <v>-116835</v>
      </c>
      <c r="N994" s="10">
        <v>130000</v>
      </c>
      <c r="O994" s="10">
        <v>131550</v>
      </c>
      <c r="P994" s="10">
        <v>130000</v>
      </c>
      <c r="Q994" s="10">
        <v>298660</v>
      </c>
      <c r="R994" s="10">
        <v>0</v>
      </c>
      <c r="S994" s="10">
        <v>0</v>
      </c>
      <c r="T994" s="10">
        <v>296940</v>
      </c>
      <c r="U994" s="11">
        <v>1.9485082731744714</v>
      </c>
      <c r="V994" s="10">
        <v>610000</v>
      </c>
      <c r="W994" s="10">
        <v>313060</v>
      </c>
    </row>
    <row r="995" spans="1:23" x14ac:dyDescent="0.25">
      <c r="A995" s="9" t="s">
        <v>1204</v>
      </c>
      <c r="B995" s="9" t="s">
        <v>3341</v>
      </c>
      <c r="C995" s="9" t="s">
        <v>1623</v>
      </c>
      <c r="D995" s="9">
        <v>28</v>
      </c>
      <c r="E995" s="9" t="s">
        <v>3268</v>
      </c>
      <c r="F995" s="9" t="s">
        <v>3398</v>
      </c>
      <c r="G995" s="9" t="s">
        <v>3399</v>
      </c>
      <c r="H995" s="10">
        <v>0</v>
      </c>
      <c r="I995" s="10">
        <v>0</v>
      </c>
      <c r="J995" s="10">
        <v>0</v>
      </c>
      <c r="K995" s="10">
        <v>0</v>
      </c>
      <c r="L995" s="10">
        <v>0</v>
      </c>
      <c r="M995" s="10">
        <v>0</v>
      </c>
      <c r="N995" s="10">
        <v>0</v>
      </c>
      <c r="O995" s="10">
        <v>0</v>
      </c>
      <c r="P995" s="10">
        <v>1200000</v>
      </c>
      <c r="Q995" s="10">
        <v>1388878</v>
      </c>
      <c r="R995" s="10">
        <v>593902.43902439019</v>
      </c>
      <c r="S995" s="10">
        <v>-214196</v>
      </c>
      <c r="T995" s="10">
        <v>619220.43902439019</v>
      </c>
      <c r="U995" s="11">
        <v>1.5271387822614038</v>
      </c>
      <c r="V995" s="10">
        <v>1793902.4390243902</v>
      </c>
      <c r="W995" s="10">
        <v>1174682</v>
      </c>
    </row>
    <row r="996" spans="1:23" x14ac:dyDescent="0.25">
      <c r="A996" s="9" t="s">
        <v>3400</v>
      </c>
      <c r="B996" s="9" t="s">
        <v>3401</v>
      </c>
      <c r="C996" s="9" t="s">
        <v>3402</v>
      </c>
      <c r="D996" s="9">
        <v>31</v>
      </c>
      <c r="E996" s="9" t="s">
        <v>1424</v>
      </c>
      <c r="F996" s="9" t="s">
        <v>3403</v>
      </c>
      <c r="G996" s="9" t="s">
        <v>3404</v>
      </c>
      <c r="H996" s="10">
        <v>650000</v>
      </c>
      <c r="I996" s="10">
        <v>5034053</v>
      </c>
      <c r="J996" s="10">
        <v>1225000</v>
      </c>
      <c r="K996" s="10">
        <v>266517</v>
      </c>
      <c r="L996" s="10">
        <v>1500000</v>
      </c>
      <c r="M996" s="10">
        <v>2595325</v>
      </c>
      <c r="N996" s="10">
        <v>1650000</v>
      </c>
      <c r="O996" s="10">
        <v>950807</v>
      </c>
      <c r="P996" s="10">
        <v>3000000</v>
      </c>
      <c r="Q996" s="10">
        <v>3708508</v>
      </c>
      <c r="R996" s="10">
        <v>1750000</v>
      </c>
      <c r="S996" s="10">
        <v>5782969</v>
      </c>
      <c r="T996" s="10">
        <v>-8563179</v>
      </c>
      <c r="U996" s="11">
        <v>0.53304093061802915</v>
      </c>
      <c r="V996" s="10">
        <v>9775000</v>
      </c>
      <c r="W996" s="10">
        <v>18338179</v>
      </c>
    </row>
    <row r="997" spans="1:23" x14ac:dyDescent="0.25">
      <c r="A997" s="9" t="s">
        <v>3400</v>
      </c>
      <c r="B997" s="9" t="s">
        <v>3401</v>
      </c>
      <c r="C997" s="9" t="s">
        <v>3405</v>
      </c>
      <c r="D997" s="9">
        <v>29</v>
      </c>
      <c r="E997" s="9" t="s">
        <v>3406</v>
      </c>
      <c r="F997" s="9" t="s">
        <v>3407</v>
      </c>
      <c r="G997" s="9" t="s">
        <v>3408</v>
      </c>
      <c r="H997" s="10">
        <v>189024.39024390245</v>
      </c>
      <c r="I997" s="10">
        <v>194223</v>
      </c>
      <c r="J997" s="10">
        <v>260975.60975609755</v>
      </c>
      <c r="K997" s="10">
        <v>-82751</v>
      </c>
      <c r="L997" s="10">
        <v>700000</v>
      </c>
      <c r="M997" s="10">
        <v>457459</v>
      </c>
      <c r="N997" s="10">
        <v>750000</v>
      </c>
      <c r="O997" s="10">
        <v>3370886</v>
      </c>
      <c r="P997" s="10">
        <v>1800000</v>
      </c>
      <c r="Q997" s="10">
        <v>977881</v>
      </c>
      <c r="R997" s="10">
        <v>1800000</v>
      </c>
      <c r="S997" s="10">
        <v>-88159</v>
      </c>
      <c r="T997" s="10">
        <v>670461</v>
      </c>
      <c r="U997" s="11">
        <v>1.138825051417951</v>
      </c>
      <c r="V997" s="10">
        <v>5500000</v>
      </c>
      <c r="W997" s="10">
        <v>4829539</v>
      </c>
    </row>
    <row r="998" spans="1:23" x14ac:dyDescent="0.25">
      <c r="A998" s="9" t="s">
        <v>3400</v>
      </c>
      <c r="B998" s="9" t="s">
        <v>3401</v>
      </c>
      <c r="C998" s="9" t="s">
        <v>3409</v>
      </c>
      <c r="D998" s="9">
        <v>31</v>
      </c>
      <c r="E998" s="9" t="s">
        <v>1461</v>
      </c>
      <c r="F998" s="9" t="s">
        <v>3410</v>
      </c>
      <c r="G998" s="9" t="s">
        <v>3411</v>
      </c>
      <c r="H998" s="10">
        <v>7000000</v>
      </c>
      <c r="I998" s="10">
        <v>7543508</v>
      </c>
      <c r="J998" s="10">
        <v>6000000</v>
      </c>
      <c r="K998" s="10">
        <v>10280910</v>
      </c>
      <c r="L998" s="10">
        <v>4500000</v>
      </c>
      <c r="M998" s="10">
        <v>9208493</v>
      </c>
      <c r="N998" s="10">
        <v>7500000</v>
      </c>
      <c r="O998" s="10">
        <v>6578571</v>
      </c>
      <c r="P998" s="10">
        <v>4500000</v>
      </c>
      <c r="Q998" s="10">
        <v>11476055</v>
      </c>
      <c r="R998" s="10">
        <v>7500000</v>
      </c>
      <c r="S998" s="10">
        <v>11436118</v>
      </c>
      <c r="T998" s="10">
        <v>-19523655</v>
      </c>
      <c r="U998" s="11">
        <v>0.65459319642369196</v>
      </c>
      <c r="V998" s="10">
        <v>37000000</v>
      </c>
      <c r="W998" s="10">
        <v>56523655</v>
      </c>
    </row>
    <row r="999" spans="1:23" x14ac:dyDescent="0.25">
      <c r="A999" s="9" t="s">
        <v>3400</v>
      </c>
      <c r="B999" s="9" t="s">
        <v>3401</v>
      </c>
      <c r="C999" s="9" t="s">
        <v>3412</v>
      </c>
      <c r="D999" s="9">
        <v>35</v>
      </c>
      <c r="E999" s="9" t="s">
        <v>278</v>
      </c>
      <c r="F999" s="9" t="s">
        <v>1300</v>
      </c>
      <c r="G999" s="9" t="s">
        <v>3413</v>
      </c>
      <c r="H999" s="10">
        <v>0</v>
      </c>
      <c r="I999" s="10">
        <v>0</v>
      </c>
      <c r="J999" s="10">
        <v>0</v>
      </c>
      <c r="K999" s="10">
        <v>0</v>
      </c>
      <c r="L999" s="10">
        <v>0</v>
      </c>
      <c r="M999" s="10">
        <v>0</v>
      </c>
      <c r="N999" s="10">
        <v>2000000</v>
      </c>
      <c r="O999" s="10">
        <v>1023509</v>
      </c>
      <c r="P999" s="10">
        <v>2000000</v>
      </c>
      <c r="Q999" s="10">
        <v>1220044</v>
      </c>
      <c r="R999" s="10">
        <v>875000</v>
      </c>
      <c r="S999" s="10">
        <v>1210551</v>
      </c>
      <c r="T999" s="10">
        <v>1420896</v>
      </c>
      <c r="U999" s="11">
        <v>1.4113645680616449</v>
      </c>
      <c r="V999" s="10">
        <v>4875000</v>
      </c>
      <c r="W999" s="10">
        <v>3454104</v>
      </c>
    </row>
    <row r="1000" spans="1:23" x14ac:dyDescent="0.25">
      <c r="A1000" s="9" t="s">
        <v>3400</v>
      </c>
      <c r="B1000" s="9" t="s">
        <v>3401</v>
      </c>
      <c r="C1000" s="9" t="s">
        <v>3414</v>
      </c>
      <c r="D1000" s="9">
        <v>27</v>
      </c>
      <c r="E1000" s="9" t="s">
        <v>541</v>
      </c>
      <c r="F1000" s="9" t="s">
        <v>3415</v>
      </c>
      <c r="G1000" s="9" t="s">
        <v>3416</v>
      </c>
      <c r="H1000" s="10">
        <v>0</v>
      </c>
      <c r="I1000" s="10">
        <v>0</v>
      </c>
      <c r="J1000" s="10">
        <v>0</v>
      </c>
      <c r="K1000" s="10">
        <v>0</v>
      </c>
      <c r="L1000" s="10">
        <v>70000</v>
      </c>
      <c r="M1000" s="10">
        <v>23414</v>
      </c>
      <c r="N1000" s="10">
        <v>0</v>
      </c>
      <c r="O1000" s="10">
        <v>0</v>
      </c>
      <c r="P1000" s="10">
        <v>0</v>
      </c>
      <c r="Q1000" s="10">
        <v>0</v>
      </c>
      <c r="R1000" s="10">
        <v>0</v>
      </c>
      <c r="S1000" s="10">
        <v>0</v>
      </c>
      <c r="T1000" s="10">
        <v>46586</v>
      </c>
      <c r="U1000" s="11">
        <v>2.9896643034082171</v>
      </c>
      <c r="V1000" s="10">
        <v>70000</v>
      </c>
      <c r="W1000" s="10">
        <v>23414</v>
      </c>
    </row>
    <row r="1001" spans="1:23" x14ac:dyDescent="0.25">
      <c r="A1001" s="9" t="s">
        <v>3400</v>
      </c>
      <c r="B1001" s="9" t="s">
        <v>3401</v>
      </c>
      <c r="C1001" s="9" t="s">
        <v>3417</v>
      </c>
      <c r="D1001" s="9">
        <v>32</v>
      </c>
      <c r="E1001" s="9" t="s">
        <v>3418</v>
      </c>
      <c r="F1001" s="9" t="s">
        <v>3419</v>
      </c>
      <c r="G1001" s="9" t="s">
        <v>3420</v>
      </c>
      <c r="H1001" s="10">
        <v>250000</v>
      </c>
      <c r="I1001" s="10">
        <v>190537</v>
      </c>
      <c r="J1001" s="10">
        <v>70000</v>
      </c>
      <c r="K1001" s="10">
        <v>96256</v>
      </c>
      <c r="L1001" s="10">
        <v>0</v>
      </c>
      <c r="M1001" s="10">
        <v>0</v>
      </c>
      <c r="N1001" s="10">
        <v>250000</v>
      </c>
      <c r="O1001" s="10">
        <v>331009</v>
      </c>
      <c r="P1001" s="10">
        <v>300000</v>
      </c>
      <c r="Q1001" s="10">
        <v>83562</v>
      </c>
      <c r="R1001" s="10">
        <v>305000</v>
      </c>
      <c r="S1001" s="10">
        <v>0</v>
      </c>
      <c r="T1001" s="10">
        <v>473636</v>
      </c>
      <c r="U1001" s="11">
        <v>1.6753069732692296</v>
      </c>
      <c r="V1001" s="10">
        <v>1175000</v>
      </c>
      <c r="W1001" s="10">
        <v>701364</v>
      </c>
    </row>
    <row r="1002" spans="1:23" x14ac:dyDescent="0.25">
      <c r="A1002" s="9" t="s">
        <v>3400</v>
      </c>
      <c r="B1002" s="9" t="s">
        <v>3401</v>
      </c>
      <c r="C1002" s="9" t="s">
        <v>3421</v>
      </c>
      <c r="D1002" s="9">
        <v>36</v>
      </c>
      <c r="E1002" s="9" t="s">
        <v>3422</v>
      </c>
      <c r="F1002" s="9" t="s">
        <v>3423</v>
      </c>
      <c r="G1002" s="9" t="s">
        <v>3424</v>
      </c>
      <c r="H1002" s="10">
        <v>3100000</v>
      </c>
      <c r="I1002" s="10">
        <v>593899</v>
      </c>
      <c r="J1002" s="10">
        <v>3100000</v>
      </c>
      <c r="K1002" s="10">
        <v>5138140</v>
      </c>
      <c r="L1002" s="10">
        <v>3100000</v>
      </c>
      <c r="M1002" s="10">
        <v>2070768</v>
      </c>
      <c r="N1002" s="10">
        <v>1750000</v>
      </c>
      <c r="O1002" s="10">
        <v>6414384</v>
      </c>
      <c r="P1002" s="10">
        <v>2750000</v>
      </c>
      <c r="Q1002" s="10">
        <v>3124216</v>
      </c>
      <c r="R1002" s="10">
        <v>1500000</v>
      </c>
      <c r="S1002" s="10">
        <v>3287629</v>
      </c>
      <c r="T1002" s="10">
        <v>-5329036</v>
      </c>
      <c r="U1002" s="11">
        <v>0.74167304764022901</v>
      </c>
      <c r="V1002" s="10">
        <v>15300000</v>
      </c>
      <c r="W1002" s="10">
        <v>20629036</v>
      </c>
    </row>
    <row r="1003" spans="1:23" x14ac:dyDescent="0.25">
      <c r="A1003" s="9" t="s">
        <v>3400</v>
      </c>
      <c r="B1003" s="9" t="s">
        <v>3401</v>
      </c>
      <c r="C1003" s="9" t="s">
        <v>3425</v>
      </c>
      <c r="D1003" s="9">
        <v>34</v>
      </c>
      <c r="E1003" s="9" t="s">
        <v>81</v>
      </c>
      <c r="F1003" s="9" t="s">
        <v>3426</v>
      </c>
      <c r="G1003" s="9" t="s">
        <v>3427</v>
      </c>
      <c r="H1003" s="10">
        <v>5000000</v>
      </c>
      <c r="I1003" s="10">
        <v>2565121</v>
      </c>
      <c r="J1003" s="10">
        <v>6000000</v>
      </c>
      <c r="K1003" s="10">
        <v>1910450</v>
      </c>
      <c r="L1003" s="10">
        <v>3000000</v>
      </c>
      <c r="M1003" s="10">
        <v>4881428</v>
      </c>
      <c r="N1003" s="10">
        <v>5000000</v>
      </c>
      <c r="O1003" s="10">
        <v>3269463</v>
      </c>
      <c r="P1003" s="10">
        <v>3000000</v>
      </c>
      <c r="Q1003" s="10">
        <v>6518402</v>
      </c>
      <c r="R1003" s="10">
        <v>3000000</v>
      </c>
      <c r="S1003" s="10">
        <v>2573064</v>
      </c>
      <c r="T1003" s="10">
        <v>3282072</v>
      </c>
      <c r="U1003" s="11">
        <v>1.1511227037864753</v>
      </c>
      <c r="V1003" s="10">
        <v>25000000</v>
      </c>
      <c r="W1003" s="10">
        <v>21717928</v>
      </c>
    </row>
    <row r="1004" spans="1:23" x14ac:dyDescent="0.25">
      <c r="A1004" s="9" t="s">
        <v>3400</v>
      </c>
      <c r="B1004" s="9" t="s">
        <v>3401</v>
      </c>
      <c r="C1004" s="9" t="s">
        <v>3428</v>
      </c>
      <c r="D1004" s="9">
        <v>26</v>
      </c>
      <c r="E1004" s="9" t="s">
        <v>3429</v>
      </c>
      <c r="F1004" s="9" t="s">
        <v>1439</v>
      </c>
      <c r="G1004" s="9" t="s">
        <v>3430</v>
      </c>
      <c r="H1004" s="10">
        <v>0</v>
      </c>
      <c r="I1004" s="10">
        <v>0</v>
      </c>
      <c r="J1004" s="10">
        <v>0</v>
      </c>
      <c r="K1004" s="10">
        <v>0</v>
      </c>
      <c r="L1004" s="10">
        <v>0</v>
      </c>
      <c r="M1004" s="10">
        <v>0</v>
      </c>
      <c r="N1004" s="10">
        <v>567682.92682926834</v>
      </c>
      <c r="O1004" s="10">
        <v>1973159</v>
      </c>
      <c r="P1004" s="10">
        <v>595731.70731707325</v>
      </c>
      <c r="Q1004" s="10">
        <v>7603730</v>
      </c>
      <c r="R1004" s="10">
        <v>2300000</v>
      </c>
      <c r="S1004" s="10">
        <v>8632861</v>
      </c>
      <c r="T1004" s="10">
        <v>-14746335.365853658</v>
      </c>
      <c r="U1004" s="11">
        <v>0.19019561686164507</v>
      </c>
      <c r="V1004" s="10">
        <v>3463414.6341463416</v>
      </c>
      <c r="W1004" s="10">
        <v>18209750</v>
      </c>
    </row>
    <row r="1005" spans="1:23" x14ac:dyDescent="0.25">
      <c r="A1005" s="9" t="s">
        <v>3431</v>
      </c>
      <c r="B1005" s="9" t="s">
        <v>3432</v>
      </c>
      <c r="C1005" s="9" t="s">
        <v>2151</v>
      </c>
      <c r="D1005" s="9">
        <v>28</v>
      </c>
      <c r="E1005" s="9" t="s">
        <v>3433</v>
      </c>
      <c r="F1005" s="9" t="s">
        <v>3434</v>
      </c>
      <c r="G1005" s="9" t="s">
        <v>3435</v>
      </c>
      <c r="H1005" s="10">
        <v>0</v>
      </c>
      <c r="I1005" s="10">
        <v>0</v>
      </c>
      <c r="J1005" s="10">
        <v>0</v>
      </c>
      <c r="K1005" s="10">
        <v>0</v>
      </c>
      <c r="L1005" s="10">
        <v>700000</v>
      </c>
      <c r="M1005" s="10">
        <v>1516080</v>
      </c>
      <c r="N1005" s="10">
        <v>750000</v>
      </c>
      <c r="O1005" s="10">
        <v>3142441</v>
      </c>
      <c r="P1005" s="10">
        <v>1700000</v>
      </c>
      <c r="Q1005" s="10">
        <v>1534611</v>
      </c>
      <c r="R1005" s="10">
        <v>1700000</v>
      </c>
      <c r="S1005" s="10">
        <v>1914094</v>
      </c>
      <c r="T1005" s="10">
        <v>-3257226</v>
      </c>
      <c r="U1005" s="11">
        <v>0.59823175029288689</v>
      </c>
      <c r="V1005" s="10">
        <v>4850000</v>
      </c>
      <c r="W1005" s="10">
        <v>8107226</v>
      </c>
    </row>
    <row r="1006" spans="1:23" x14ac:dyDescent="0.25">
      <c r="A1006" s="9" t="s">
        <v>2659</v>
      </c>
      <c r="B1006" s="9" t="s">
        <v>3436</v>
      </c>
      <c r="C1006" s="9" t="s">
        <v>3412</v>
      </c>
      <c r="D1006" s="9">
        <v>35</v>
      </c>
      <c r="E1006" s="9" t="s">
        <v>207</v>
      </c>
      <c r="F1006" s="9" t="s">
        <v>3437</v>
      </c>
      <c r="G1006" s="9" t="s">
        <v>3438</v>
      </c>
      <c r="H1006" s="10">
        <v>12000000</v>
      </c>
      <c r="I1006" s="10">
        <v>11774385</v>
      </c>
      <c r="J1006" s="10">
        <v>12000000</v>
      </c>
      <c r="K1006" s="10">
        <v>9820522</v>
      </c>
      <c r="L1006" s="10">
        <v>8000000</v>
      </c>
      <c r="M1006" s="10">
        <v>5227318</v>
      </c>
      <c r="N1006" s="10">
        <v>8000000</v>
      </c>
      <c r="O1006" s="10">
        <v>9858953</v>
      </c>
      <c r="P1006" s="10">
        <v>6000000</v>
      </c>
      <c r="Q1006" s="10">
        <v>3912284</v>
      </c>
      <c r="R1006" s="10">
        <v>6000000</v>
      </c>
      <c r="S1006" s="10">
        <v>6958572</v>
      </c>
      <c r="T1006" s="10">
        <v>4447966</v>
      </c>
      <c r="U1006" s="11">
        <v>1.0935389220154075</v>
      </c>
      <c r="V1006" s="10">
        <v>52000000</v>
      </c>
      <c r="W1006" s="10">
        <v>47552034</v>
      </c>
    </row>
    <row r="1007" spans="1:23" x14ac:dyDescent="0.25">
      <c r="A1007" s="9" t="s">
        <v>2659</v>
      </c>
      <c r="B1007" s="9" t="s">
        <v>3436</v>
      </c>
      <c r="C1007" s="9" t="s">
        <v>1617</v>
      </c>
      <c r="D1007" s="9">
        <v>34</v>
      </c>
      <c r="E1007" s="9" t="s">
        <v>85</v>
      </c>
      <c r="F1007" s="9" t="s">
        <v>3439</v>
      </c>
      <c r="G1007" s="9" t="s">
        <v>3440</v>
      </c>
      <c r="H1007" s="10">
        <v>3500000</v>
      </c>
      <c r="I1007" s="10">
        <v>7692662</v>
      </c>
      <c r="J1007" s="10">
        <v>7700000</v>
      </c>
      <c r="K1007" s="10">
        <v>6448110</v>
      </c>
      <c r="L1007" s="10">
        <v>5300000</v>
      </c>
      <c r="M1007" s="10">
        <v>3250113</v>
      </c>
      <c r="N1007" s="10">
        <v>7700000</v>
      </c>
      <c r="O1007" s="10">
        <v>770907</v>
      </c>
      <c r="P1007" s="10">
        <v>5300000</v>
      </c>
      <c r="Q1007" s="10">
        <v>0</v>
      </c>
      <c r="R1007" s="10">
        <v>7500000</v>
      </c>
      <c r="S1007" s="10">
        <v>0</v>
      </c>
      <c r="T1007" s="10">
        <v>18838208</v>
      </c>
      <c r="U1007" s="11">
        <v>2.0372439019233344</v>
      </c>
      <c r="V1007" s="10">
        <v>37000000</v>
      </c>
      <c r="W1007" s="10">
        <v>18161792</v>
      </c>
    </row>
    <row r="1008" spans="1:23" x14ac:dyDescent="0.25">
      <c r="A1008" s="9" t="s">
        <v>2659</v>
      </c>
      <c r="B1008" s="9" t="s">
        <v>3436</v>
      </c>
      <c r="C1008" s="9" t="s">
        <v>3441</v>
      </c>
      <c r="D1008" s="9">
        <v>34</v>
      </c>
      <c r="E1008" s="9" t="s">
        <v>1452</v>
      </c>
      <c r="F1008" s="9" t="s">
        <v>3442</v>
      </c>
      <c r="G1008" s="9" t="s">
        <v>3443</v>
      </c>
      <c r="H1008" s="10">
        <v>2000000</v>
      </c>
      <c r="I1008" s="10">
        <v>386373</v>
      </c>
      <c r="J1008" s="10">
        <v>2000000</v>
      </c>
      <c r="K1008" s="10">
        <v>1972489</v>
      </c>
      <c r="L1008" s="10">
        <v>0</v>
      </c>
      <c r="M1008" s="10">
        <v>0</v>
      </c>
      <c r="N1008" s="10">
        <v>0</v>
      </c>
      <c r="O1008" s="10">
        <v>0</v>
      </c>
      <c r="P1008" s="10">
        <v>0</v>
      </c>
      <c r="Q1008" s="10">
        <v>0</v>
      </c>
      <c r="R1008" s="10">
        <v>0</v>
      </c>
      <c r="S1008" s="10">
        <v>0</v>
      </c>
      <c r="T1008" s="10">
        <v>1641138</v>
      </c>
      <c r="U1008" s="11">
        <v>1.6957329424103658</v>
      </c>
      <c r="V1008" s="10">
        <v>4000000</v>
      </c>
      <c r="W1008" s="10">
        <v>2358862</v>
      </c>
    </row>
    <row r="1009" spans="1:23" x14ac:dyDescent="0.25">
      <c r="A1009" s="9" t="s">
        <v>2659</v>
      </c>
      <c r="B1009" s="9" t="s">
        <v>3436</v>
      </c>
      <c r="C1009" s="9" t="s">
        <v>3444</v>
      </c>
      <c r="D1009" s="9">
        <v>28</v>
      </c>
      <c r="E1009" s="9" t="s">
        <v>3445</v>
      </c>
      <c r="F1009" s="9" t="s">
        <v>3446</v>
      </c>
      <c r="G1009" s="9" t="s">
        <v>3447</v>
      </c>
      <c r="H1009" s="10">
        <v>0</v>
      </c>
      <c r="I1009" s="10">
        <v>0</v>
      </c>
      <c r="J1009" s="10">
        <v>0</v>
      </c>
      <c r="K1009" s="10">
        <v>0</v>
      </c>
      <c r="L1009" s="10">
        <v>0</v>
      </c>
      <c r="M1009" s="10">
        <v>0</v>
      </c>
      <c r="N1009" s="10">
        <v>425000</v>
      </c>
      <c r="O1009" s="10">
        <v>1211786</v>
      </c>
      <c r="P1009" s="10">
        <v>0</v>
      </c>
      <c r="Q1009" s="10">
        <v>0</v>
      </c>
      <c r="R1009" s="10">
        <v>0</v>
      </c>
      <c r="S1009" s="10">
        <v>0</v>
      </c>
      <c r="T1009" s="10">
        <v>-786786</v>
      </c>
      <c r="U1009" s="11">
        <v>0.35072199216693378</v>
      </c>
      <c r="V1009" s="10">
        <v>425000</v>
      </c>
      <c r="W1009" s="10">
        <v>1211786</v>
      </c>
    </row>
    <row r="1010" spans="1:23" x14ac:dyDescent="0.25">
      <c r="A1010" s="9" t="s">
        <v>2659</v>
      </c>
      <c r="B1010" s="9" t="s">
        <v>3436</v>
      </c>
      <c r="C1010" s="9" t="s">
        <v>3448</v>
      </c>
      <c r="D1010" s="9">
        <v>36</v>
      </c>
      <c r="E1010" s="9" t="s">
        <v>577</v>
      </c>
      <c r="F1010" s="9" t="s">
        <v>3449</v>
      </c>
      <c r="G1010" s="9" t="s">
        <v>3450</v>
      </c>
      <c r="H1010" s="10">
        <v>6000000</v>
      </c>
      <c r="I1010" s="10">
        <v>4495886</v>
      </c>
      <c r="J1010" s="10">
        <v>6000000</v>
      </c>
      <c r="K1010" s="10">
        <v>2363769</v>
      </c>
      <c r="L1010" s="10">
        <v>6000000</v>
      </c>
      <c r="M1010" s="10">
        <v>6407923</v>
      </c>
      <c r="N1010" s="10">
        <v>6000000</v>
      </c>
      <c r="O1010" s="10">
        <v>6022485</v>
      </c>
      <c r="P1010" s="10">
        <v>6000000</v>
      </c>
      <c r="Q1010" s="10">
        <v>5284301</v>
      </c>
      <c r="R1010" s="10">
        <v>3450000</v>
      </c>
      <c r="S1010" s="10">
        <v>2622482</v>
      </c>
      <c r="T1010" s="10">
        <v>6253154</v>
      </c>
      <c r="U1010" s="11">
        <v>1.2299220284587411</v>
      </c>
      <c r="V1010" s="10">
        <v>33450000</v>
      </c>
      <c r="W1010" s="10">
        <v>27196846</v>
      </c>
    </row>
    <row r="1011" spans="1:23" x14ac:dyDescent="0.25">
      <c r="A1011" s="9" t="s">
        <v>1196</v>
      </c>
      <c r="B1011" s="9" t="s">
        <v>3451</v>
      </c>
      <c r="C1011" s="9" t="s">
        <v>3452</v>
      </c>
      <c r="D1011" s="9">
        <v>25</v>
      </c>
      <c r="E1011" s="9" t="s">
        <v>923</v>
      </c>
      <c r="F1011" s="9" t="s">
        <v>3453</v>
      </c>
      <c r="G1011" s="9" t="s">
        <v>3454</v>
      </c>
      <c r="H1011" s="10">
        <v>0</v>
      </c>
      <c r="I1011" s="10">
        <v>0</v>
      </c>
      <c r="J1011" s="10">
        <v>0</v>
      </c>
      <c r="K1011" s="10">
        <v>0</v>
      </c>
      <c r="L1011" s="10">
        <v>0</v>
      </c>
      <c r="M1011" s="10">
        <v>0</v>
      </c>
      <c r="N1011" s="10">
        <v>0</v>
      </c>
      <c r="O1011" s="10">
        <v>0</v>
      </c>
      <c r="P1011" s="10">
        <v>0</v>
      </c>
      <c r="Q1011" s="10">
        <v>0</v>
      </c>
      <c r="R1011" s="10">
        <v>175000</v>
      </c>
      <c r="S1011" s="10">
        <v>538001</v>
      </c>
      <c r="T1011" s="10">
        <v>-363001</v>
      </c>
      <c r="U1011" s="11">
        <v>0.32527820580259142</v>
      </c>
      <c r="V1011" s="10">
        <v>175000</v>
      </c>
      <c r="W1011" s="10">
        <v>538001</v>
      </c>
    </row>
    <row r="1012" spans="1:23" x14ac:dyDescent="0.25">
      <c r="A1012" s="9" t="s">
        <v>1196</v>
      </c>
      <c r="B1012" s="9" t="s">
        <v>3451</v>
      </c>
      <c r="C1012" s="9" t="s">
        <v>1790</v>
      </c>
      <c r="D1012" s="9">
        <v>27</v>
      </c>
      <c r="E1012" s="9" t="s">
        <v>249</v>
      </c>
      <c r="F1012" s="9" t="s">
        <v>3455</v>
      </c>
      <c r="G1012" s="9" t="s">
        <v>3456</v>
      </c>
      <c r="H1012" s="10">
        <v>0</v>
      </c>
      <c r="I1012" s="10">
        <v>0</v>
      </c>
      <c r="J1012" s="10">
        <v>0</v>
      </c>
      <c r="K1012" s="10">
        <v>0</v>
      </c>
      <c r="L1012" s="10">
        <v>0</v>
      </c>
      <c r="M1012" s="10">
        <v>0</v>
      </c>
      <c r="N1012" s="10">
        <v>85000</v>
      </c>
      <c r="O1012" s="10">
        <v>88000</v>
      </c>
      <c r="P1012" s="10">
        <v>150000</v>
      </c>
      <c r="Q1012" s="10">
        <v>152620</v>
      </c>
      <c r="R1012" s="10">
        <v>325000</v>
      </c>
      <c r="S1012" s="10">
        <v>108368</v>
      </c>
      <c r="T1012" s="10">
        <v>211012</v>
      </c>
      <c r="U1012" s="11">
        <v>1.6046397010785471</v>
      </c>
      <c r="V1012" s="10">
        <v>560000</v>
      </c>
      <c r="W1012" s="10">
        <v>348988</v>
      </c>
    </row>
    <row r="1013" spans="1:23" x14ac:dyDescent="0.25">
      <c r="A1013" s="9" t="s">
        <v>1196</v>
      </c>
      <c r="B1013" s="9" t="s">
        <v>3451</v>
      </c>
      <c r="C1013" s="9" t="s">
        <v>3457</v>
      </c>
      <c r="D1013" s="9">
        <v>25</v>
      </c>
      <c r="E1013" s="9" t="s">
        <v>3458</v>
      </c>
      <c r="F1013" s="9" t="s">
        <v>3459</v>
      </c>
      <c r="G1013" s="9" t="s">
        <v>3460</v>
      </c>
      <c r="H1013" s="10">
        <v>0</v>
      </c>
      <c r="I1013" s="10">
        <v>0</v>
      </c>
      <c r="J1013" s="10">
        <v>0</v>
      </c>
      <c r="K1013" s="10">
        <v>0</v>
      </c>
      <c r="L1013" s="10">
        <v>0</v>
      </c>
      <c r="M1013" s="10">
        <v>0</v>
      </c>
      <c r="N1013" s="10">
        <v>0</v>
      </c>
      <c r="O1013" s="10">
        <v>0</v>
      </c>
      <c r="P1013" s="10">
        <v>0</v>
      </c>
      <c r="Q1013" s="10">
        <v>0</v>
      </c>
      <c r="R1013" s="10">
        <v>348963.41463414632</v>
      </c>
      <c r="S1013" s="10">
        <v>1183438</v>
      </c>
      <c r="T1013" s="10">
        <v>-834474.58536585374</v>
      </c>
      <c r="U1013" s="11">
        <v>0.29487257856697718</v>
      </c>
      <c r="V1013" s="10">
        <v>348963.41463414632</v>
      </c>
      <c r="W1013" s="10">
        <v>1183438</v>
      </c>
    </row>
    <row r="1014" spans="1:23" x14ac:dyDescent="0.25">
      <c r="A1014" s="9" t="s">
        <v>1196</v>
      </c>
      <c r="B1014" s="9" t="s">
        <v>3451</v>
      </c>
      <c r="C1014" s="9" t="s">
        <v>395</v>
      </c>
      <c r="D1014" s="9">
        <v>28</v>
      </c>
      <c r="E1014" s="9" t="s">
        <v>2348</v>
      </c>
      <c r="F1014" s="9" t="s">
        <v>1461</v>
      </c>
      <c r="G1014" s="9" t="s">
        <v>3461</v>
      </c>
      <c r="H1014" s="10">
        <v>0</v>
      </c>
      <c r="I1014" s="10">
        <v>0</v>
      </c>
      <c r="J1014" s="10">
        <v>7500000</v>
      </c>
      <c r="K1014" s="10">
        <v>7788409</v>
      </c>
      <c r="L1014" s="10">
        <v>8000000</v>
      </c>
      <c r="M1014" s="10">
        <v>5630707</v>
      </c>
      <c r="N1014" s="10">
        <v>7500000</v>
      </c>
      <c r="O1014" s="10">
        <v>9861473</v>
      </c>
      <c r="P1014" s="10">
        <v>5000000</v>
      </c>
      <c r="Q1014" s="10">
        <v>8544843</v>
      </c>
      <c r="R1014" s="10">
        <v>7500000</v>
      </c>
      <c r="S1014" s="10">
        <v>7156318</v>
      </c>
      <c r="T1014" s="10">
        <v>-3481750</v>
      </c>
      <c r="U1014" s="11">
        <v>0.91068256299422168</v>
      </c>
      <c r="V1014" s="10">
        <v>35500000</v>
      </c>
      <c r="W1014" s="10">
        <v>38981750</v>
      </c>
    </row>
    <row r="1015" spans="1:23" x14ac:dyDescent="0.25">
      <c r="A1015" s="9" t="s">
        <v>1196</v>
      </c>
      <c r="B1015" s="9" t="s">
        <v>3451</v>
      </c>
      <c r="C1015" s="9" t="s">
        <v>3462</v>
      </c>
      <c r="D1015" s="9">
        <v>30</v>
      </c>
      <c r="E1015" s="9" t="s">
        <v>1380</v>
      </c>
      <c r="F1015" s="9" t="s">
        <v>3463</v>
      </c>
      <c r="G1015" s="9" t="s">
        <v>3464</v>
      </c>
      <c r="H1015" s="10">
        <v>0</v>
      </c>
      <c r="I1015" s="10">
        <v>0</v>
      </c>
      <c r="J1015" s="10">
        <v>395000</v>
      </c>
      <c r="K1015" s="10">
        <v>171183</v>
      </c>
      <c r="L1015" s="10">
        <v>395000</v>
      </c>
      <c r="M1015" s="10">
        <v>63622</v>
      </c>
      <c r="N1015" s="10">
        <v>300000</v>
      </c>
      <c r="O1015" s="10">
        <v>967347</v>
      </c>
      <c r="P1015" s="10">
        <v>450000</v>
      </c>
      <c r="Q1015" s="10">
        <v>1659588</v>
      </c>
      <c r="R1015" s="10">
        <v>450000</v>
      </c>
      <c r="S1015" s="10">
        <v>546356</v>
      </c>
      <c r="T1015" s="10">
        <v>-1418096</v>
      </c>
      <c r="U1015" s="11">
        <v>0.58390373980075683</v>
      </c>
      <c r="V1015" s="10">
        <v>1990000</v>
      </c>
      <c r="W1015" s="10">
        <v>3408096</v>
      </c>
    </row>
    <row r="1016" spans="1:23" x14ac:dyDescent="0.25">
      <c r="A1016" s="9" t="s">
        <v>1196</v>
      </c>
      <c r="B1016" s="9" t="s">
        <v>3451</v>
      </c>
      <c r="C1016" s="9" t="s">
        <v>3465</v>
      </c>
      <c r="D1016" s="9">
        <v>27</v>
      </c>
      <c r="E1016" s="9" t="s">
        <v>46</v>
      </c>
      <c r="F1016" s="9" t="s">
        <v>3466</v>
      </c>
      <c r="G1016" s="9" t="s">
        <v>3467</v>
      </c>
      <c r="H1016" s="10">
        <v>0</v>
      </c>
      <c r="I1016" s="10">
        <v>0</v>
      </c>
      <c r="J1016" s="10">
        <v>0</v>
      </c>
      <c r="K1016" s="10">
        <v>0</v>
      </c>
      <c r="L1016" s="10">
        <v>0</v>
      </c>
      <c r="M1016" s="10">
        <v>0</v>
      </c>
      <c r="N1016" s="10">
        <v>734146.3414634146</v>
      </c>
      <c r="O1016" s="10">
        <v>-1073345</v>
      </c>
      <c r="P1016" s="10">
        <v>750000</v>
      </c>
      <c r="Q1016" s="10">
        <v>1010597</v>
      </c>
      <c r="R1016" s="10">
        <v>1100000</v>
      </c>
      <c r="S1016" s="10">
        <v>-186119</v>
      </c>
      <c r="T1016" s="10">
        <v>2833013.3414634145</v>
      </c>
      <c r="U1016" s="11">
        <v>-10.383644040645866</v>
      </c>
      <c r="V1016" s="10">
        <v>2584146.3414634145</v>
      </c>
      <c r="W1016" s="10">
        <v>-248867</v>
      </c>
    </row>
    <row r="1017" spans="1:23" x14ac:dyDescent="0.25">
      <c r="A1017" s="9" t="s">
        <v>1196</v>
      </c>
      <c r="B1017" s="9" t="s">
        <v>3451</v>
      </c>
      <c r="C1017" s="9" t="s">
        <v>1226</v>
      </c>
      <c r="D1017" s="9">
        <v>28</v>
      </c>
      <c r="E1017" s="9" t="s">
        <v>2313</v>
      </c>
      <c r="F1017" s="9" t="s">
        <v>977</v>
      </c>
      <c r="G1017" s="9" t="s">
        <v>3468</v>
      </c>
      <c r="H1017" s="10">
        <v>0</v>
      </c>
      <c r="I1017" s="10">
        <v>0</v>
      </c>
      <c r="J1017" s="10">
        <v>0</v>
      </c>
      <c r="K1017" s="10">
        <v>0</v>
      </c>
      <c r="L1017" s="10">
        <v>0</v>
      </c>
      <c r="M1017" s="10">
        <v>0</v>
      </c>
      <c r="N1017" s="10">
        <v>599390.24390243902</v>
      </c>
      <c r="O1017" s="10">
        <v>1366407</v>
      </c>
      <c r="P1017" s="10">
        <v>800000</v>
      </c>
      <c r="Q1017" s="10">
        <v>1043951</v>
      </c>
      <c r="R1017" s="10">
        <v>850000</v>
      </c>
      <c r="S1017" s="10">
        <v>4855373</v>
      </c>
      <c r="T1017" s="10">
        <v>-5016340.7560975607</v>
      </c>
      <c r="U1017" s="11">
        <v>0.30958897926477585</v>
      </c>
      <c r="V1017" s="10">
        <v>2249390.2439024393</v>
      </c>
      <c r="W1017" s="10">
        <v>7265731</v>
      </c>
    </row>
    <row r="1018" spans="1:23" x14ac:dyDescent="0.25">
      <c r="A1018" s="9" t="s">
        <v>1196</v>
      </c>
      <c r="B1018" s="9" t="s">
        <v>3451</v>
      </c>
      <c r="C1018" s="9" t="s">
        <v>3469</v>
      </c>
      <c r="D1018" s="9">
        <v>27</v>
      </c>
      <c r="E1018" s="9" t="s">
        <v>3470</v>
      </c>
      <c r="F1018" s="9" t="s">
        <v>3471</v>
      </c>
      <c r="G1018" s="9" t="s">
        <v>3472</v>
      </c>
      <c r="H1018" s="10">
        <v>0</v>
      </c>
      <c r="I1018" s="10">
        <v>0</v>
      </c>
      <c r="J1018" s="10">
        <v>0</v>
      </c>
      <c r="K1018" s="10">
        <v>0</v>
      </c>
      <c r="L1018" s="10">
        <v>0</v>
      </c>
      <c r="M1018" s="10">
        <v>0</v>
      </c>
      <c r="N1018" s="10">
        <v>589024.39024390245</v>
      </c>
      <c r="O1018" s="10">
        <v>441741</v>
      </c>
      <c r="P1018" s="10">
        <v>603658.53658536589</v>
      </c>
      <c r="Q1018" s="10">
        <v>1826386</v>
      </c>
      <c r="R1018" s="10">
        <v>646951.21951219509</v>
      </c>
      <c r="S1018" s="10">
        <v>2480200</v>
      </c>
      <c r="T1018" s="10">
        <v>-2908692.8536585364</v>
      </c>
      <c r="U1018" s="11">
        <v>0.38742785539864111</v>
      </c>
      <c r="V1018" s="10">
        <v>1839634.1463414633</v>
      </c>
      <c r="W1018" s="10">
        <v>4748327</v>
      </c>
    </row>
    <row r="1019" spans="1:23" x14ac:dyDescent="0.25">
      <c r="A1019" s="9" t="s">
        <v>1196</v>
      </c>
      <c r="B1019" s="9" t="s">
        <v>3451</v>
      </c>
      <c r="C1019" s="9" t="s">
        <v>3473</v>
      </c>
      <c r="D1019" s="9">
        <v>25</v>
      </c>
      <c r="E1019" s="9" t="s">
        <v>26</v>
      </c>
      <c r="F1019" s="9" t="s">
        <v>3474</v>
      </c>
      <c r="G1019" s="9" t="s">
        <v>3475</v>
      </c>
      <c r="H1019" s="10">
        <v>0</v>
      </c>
      <c r="I1019" s="10">
        <v>0</v>
      </c>
      <c r="J1019" s="10">
        <v>0</v>
      </c>
      <c r="K1019" s="10">
        <v>0</v>
      </c>
      <c r="L1019" s="10">
        <v>0</v>
      </c>
      <c r="M1019" s="10">
        <v>0</v>
      </c>
      <c r="N1019" s="10">
        <v>0</v>
      </c>
      <c r="O1019" s="10">
        <v>0</v>
      </c>
      <c r="P1019" s="10">
        <v>0</v>
      </c>
      <c r="Q1019" s="10">
        <v>0</v>
      </c>
      <c r="R1019" s="10">
        <v>82500</v>
      </c>
      <c r="S1019" s="10">
        <v>183190</v>
      </c>
      <c r="T1019" s="10">
        <v>-100690</v>
      </c>
      <c r="U1019" s="11">
        <v>0.45035209345488292</v>
      </c>
      <c r="V1019" s="10">
        <v>82500</v>
      </c>
      <c r="W1019" s="10">
        <v>183190</v>
      </c>
    </row>
    <row r="1020" spans="1:23" x14ac:dyDescent="0.25">
      <c r="A1020" s="9" t="s">
        <v>1196</v>
      </c>
      <c r="B1020" s="9" t="s">
        <v>3451</v>
      </c>
      <c r="C1020" s="9" t="s">
        <v>1633</v>
      </c>
      <c r="D1020" s="9">
        <v>31</v>
      </c>
      <c r="E1020" s="9" t="s">
        <v>61</v>
      </c>
      <c r="F1020" s="9" t="s">
        <v>3476</v>
      </c>
      <c r="G1020" s="9" t="s">
        <v>3477</v>
      </c>
      <c r="H1020" s="10">
        <v>407317.07317073166</v>
      </c>
      <c r="I1020" s="10">
        <v>732965</v>
      </c>
      <c r="J1020" s="10">
        <v>478048.78048780491</v>
      </c>
      <c r="K1020" s="10">
        <v>391640</v>
      </c>
      <c r="L1020" s="10">
        <v>495121.95121951215</v>
      </c>
      <c r="M1020" s="10">
        <v>2114883</v>
      </c>
      <c r="N1020" s="10">
        <v>530487.80487804883</v>
      </c>
      <c r="O1020" s="10">
        <v>346027</v>
      </c>
      <c r="P1020" s="10">
        <v>574390.24390243902</v>
      </c>
      <c r="Q1020" s="10">
        <v>558848</v>
      </c>
      <c r="R1020" s="10">
        <v>584756.09756097558</v>
      </c>
      <c r="S1020" s="10">
        <v>1138717</v>
      </c>
      <c r="T1020" s="10">
        <v>-2212958.0487804879</v>
      </c>
      <c r="U1020" s="11">
        <v>0.58112350205174101</v>
      </c>
      <c r="V1020" s="10">
        <v>3070121.9512195121</v>
      </c>
      <c r="W1020" s="10">
        <v>5283080</v>
      </c>
    </row>
    <row r="1021" spans="1:23" x14ac:dyDescent="0.25">
      <c r="A1021" s="9" t="s">
        <v>1196</v>
      </c>
      <c r="B1021" s="9" t="s">
        <v>3451</v>
      </c>
      <c r="C1021" s="9" t="s">
        <v>3478</v>
      </c>
      <c r="D1021" s="9">
        <v>28</v>
      </c>
      <c r="E1021" s="9" t="s">
        <v>1438</v>
      </c>
      <c r="F1021" s="9" t="s">
        <v>3479</v>
      </c>
      <c r="G1021" s="9" t="s">
        <v>3480</v>
      </c>
      <c r="H1021" s="10">
        <v>0</v>
      </c>
      <c r="I1021" s="10">
        <v>0</v>
      </c>
      <c r="J1021" s="10">
        <v>0</v>
      </c>
      <c r="K1021" s="10">
        <v>0</v>
      </c>
      <c r="L1021" s="10">
        <v>0</v>
      </c>
      <c r="M1021" s="10">
        <v>0</v>
      </c>
      <c r="N1021" s="10">
        <v>100000</v>
      </c>
      <c r="O1021" s="10">
        <v>394158</v>
      </c>
      <c r="P1021" s="10">
        <v>125000</v>
      </c>
      <c r="Q1021" s="10">
        <v>391570</v>
      </c>
      <c r="R1021" s="10">
        <v>175000</v>
      </c>
      <c r="S1021" s="10">
        <v>471100</v>
      </c>
      <c r="T1021" s="10">
        <v>-856828</v>
      </c>
      <c r="U1021" s="11">
        <v>0.31826152822820625</v>
      </c>
      <c r="V1021" s="10">
        <v>400000</v>
      </c>
      <c r="W1021" s="10">
        <v>1256828</v>
      </c>
    </row>
    <row r="1022" spans="1:23" x14ac:dyDescent="0.25">
      <c r="A1022" s="9" t="s">
        <v>1196</v>
      </c>
      <c r="B1022" s="9" t="s">
        <v>3451</v>
      </c>
      <c r="C1022" s="9" t="s">
        <v>3481</v>
      </c>
      <c r="D1022" s="9">
        <v>26</v>
      </c>
      <c r="E1022" s="9" t="s">
        <v>3482</v>
      </c>
      <c r="F1022" s="9" t="s">
        <v>3483</v>
      </c>
      <c r="G1022" s="9" t="s">
        <v>3484</v>
      </c>
      <c r="H1022" s="10">
        <v>0</v>
      </c>
      <c r="I1022" s="10">
        <v>0</v>
      </c>
      <c r="J1022" s="10">
        <v>0</v>
      </c>
      <c r="K1022" s="10">
        <v>0</v>
      </c>
      <c r="L1022" s="10">
        <v>0</v>
      </c>
      <c r="M1022" s="10">
        <v>0</v>
      </c>
      <c r="N1022" s="10">
        <v>0</v>
      </c>
      <c r="O1022" s="10">
        <v>0</v>
      </c>
      <c r="P1022" s="10">
        <v>130243.90243902439</v>
      </c>
      <c r="Q1022" s="10">
        <v>405456</v>
      </c>
      <c r="R1022" s="10">
        <v>178719.51219512193</v>
      </c>
      <c r="S1022" s="10">
        <v>177373</v>
      </c>
      <c r="T1022" s="10">
        <v>-273865.58536585368</v>
      </c>
      <c r="U1022" s="11">
        <v>0.53010988580552154</v>
      </c>
      <c r="V1022" s="10">
        <v>308963.41463414632</v>
      </c>
      <c r="W1022" s="10">
        <v>582829</v>
      </c>
    </row>
    <row r="1023" spans="1:23" x14ac:dyDescent="0.25">
      <c r="A1023" s="9" t="s">
        <v>1196</v>
      </c>
      <c r="B1023" s="9" t="s">
        <v>3451</v>
      </c>
      <c r="C1023" s="9" t="s">
        <v>3485</v>
      </c>
      <c r="D1023" s="9">
        <v>29</v>
      </c>
      <c r="E1023" s="9" t="s">
        <v>38</v>
      </c>
      <c r="F1023" s="9" t="s">
        <v>3486</v>
      </c>
      <c r="G1023" s="9" t="s">
        <v>3487</v>
      </c>
      <c r="H1023" s="10">
        <v>0</v>
      </c>
      <c r="I1023" s="10">
        <v>0</v>
      </c>
      <c r="J1023" s="10">
        <v>373536.58536585368</v>
      </c>
      <c r="K1023" s="10">
        <v>325439</v>
      </c>
      <c r="L1023" s="10">
        <v>750000</v>
      </c>
      <c r="M1023" s="10">
        <v>9042196</v>
      </c>
      <c r="N1023" s="10">
        <v>2500000</v>
      </c>
      <c r="O1023" s="10">
        <v>2386425</v>
      </c>
      <c r="P1023" s="10">
        <v>3500000</v>
      </c>
      <c r="Q1023" s="10">
        <v>550926</v>
      </c>
      <c r="R1023" s="10">
        <v>1500000</v>
      </c>
      <c r="S1023" s="10">
        <v>1878029</v>
      </c>
      <c r="T1023" s="10">
        <v>-5559478.4146341458</v>
      </c>
      <c r="U1023" s="11">
        <v>0.60801857611839616</v>
      </c>
      <c r="V1023" s="10">
        <v>8623536.5853658542</v>
      </c>
      <c r="W1023" s="10">
        <v>14183015</v>
      </c>
    </row>
    <row r="1024" spans="1:23" x14ac:dyDescent="0.25">
      <c r="A1024" s="9" t="s">
        <v>1196</v>
      </c>
      <c r="B1024" s="9" t="s">
        <v>3451</v>
      </c>
      <c r="C1024" s="9" t="s">
        <v>3347</v>
      </c>
      <c r="D1024" s="9">
        <v>26</v>
      </c>
      <c r="E1024" s="9" t="s">
        <v>646</v>
      </c>
      <c r="F1024" s="9" t="s">
        <v>491</v>
      </c>
      <c r="G1024" s="9" t="s">
        <v>3488</v>
      </c>
      <c r="H1024" s="10">
        <v>0</v>
      </c>
      <c r="I1024" s="10">
        <v>0</v>
      </c>
      <c r="J1024" s="10">
        <v>0</v>
      </c>
      <c r="K1024" s="10">
        <v>0</v>
      </c>
      <c r="L1024" s="10">
        <v>874125</v>
      </c>
      <c r="M1024" s="10">
        <v>-275753</v>
      </c>
      <c r="N1024" s="10">
        <v>1000000</v>
      </c>
      <c r="O1024" s="10">
        <v>729643</v>
      </c>
      <c r="P1024" s="10">
        <v>1400000</v>
      </c>
      <c r="Q1024" s="10">
        <v>0</v>
      </c>
      <c r="R1024" s="10">
        <v>0</v>
      </c>
      <c r="S1024" s="10">
        <v>0</v>
      </c>
      <c r="T1024" s="10">
        <v>2820235</v>
      </c>
      <c r="U1024" s="11">
        <v>7.2134768335940427</v>
      </c>
      <c r="V1024" s="10">
        <v>3274125</v>
      </c>
      <c r="W1024" s="10">
        <v>453890</v>
      </c>
    </row>
    <row r="1025" spans="1:23" x14ac:dyDescent="0.25">
      <c r="A1025" s="9" t="s">
        <v>1196</v>
      </c>
      <c r="B1025" s="9" t="s">
        <v>3451</v>
      </c>
      <c r="C1025" s="9" t="s">
        <v>3489</v>
      </c>
      <c r="D1025" s="9">
        <v>27</v>
      </c>
      <c r="E1025" s="9" t="s">
        <v>1166</v>
      </c>
      <c r="F1025" s="9" t="s">
        <v>3490</v>
      </c>
      <c r="G1025" s="9" t="s">
        <v>3491</v>
      </c>
      <c r="H1025" s="10">
        <v>0</v>
      </c>
      <c r="I1025" s="10">
        <v>0</v>
      </c>
      <c r="J1025" s="10">
        <v>0</v>
      </c>
      <c r="K1025" s="10">
        <v>0</v>
      </c>
      <c r="L1025" s="10">
        <v>0</v>
      </c>
      <c r="M1025" s="10">
        <v>0</v>
      </c>
      <c r="N1025" s="10">
        <v>75000</v>
      </c>
      <c r="O1025" s="10">
        <v>379120</v>
      </c>
      <c r="P1025" s="10">
        <v>0</v>
      </c>
      <c r="Q1025" s="10">
        <v>0</v>
      </c>
      <c r="R1025" s="10">
        <v>0</v>
      </c>
      <c r="S1025" s="10">
        <v>0</v>
      </c>
      <c r="T1025" s="10">
        <v>-304120</v>
      </c>
      <c r="U1025" s="11">
        <v>0.19782654568474362</v>
      </c>
      <c r="V1025" s="10">
        <v>75000</v>
      </c>
      <c r="W1025" s="10">
        <v>379120</v>
      </c>
    </row>
    <row r="1026" spans="1:23" x14ac:dyDescent="0.25">
      <c r="A1026" s="9" t="s">
        <v>1196</v>
      </c>
      <c r="B1026" s="9" t="s">
        <v>3451</v>
      </c>
      <c r="C1026" s="9" t="s">
        <v>3492</v>
      </c>
      <c r="D1026" s="9">
        <v>29</v>
      </c>
      <c r="E1026" s="9" t="s">
        <v>308</v>
      </c>
      <c r="F1026" s="9" t="s">
        <v>2923</v>
      </c>
      <c r="G1026" s="9" t="s">
        <v>3493</v>
      </c>
      <c r="H1026" s="10">
        <v>0</v>
      </c>
      <c r="I1026" s="10">
        <v>0</v>
      </c>
      <c r="J1026" s="10">
        <v>693902.4390243903</v>
      </c>
      <c r="K1026" s="10">
        <v>4205062</v>
      </c>
      <c r="L1026" s="10">
        <v>700000</v>
      </c>
      <c r="M1026" s="10">
        <v>1676960</v>
      </c>
      <c r="N1026" s="10">
        <v>2000000</v>
      </c>
      <c r="O1026" s="10">
        <v>4933927</v>
      </c>
      <c r="P1026" s="10">
        <v>3250000</v>
      </c>
      <c r="Q1026" s="10">
        <v>5080017</v>
      </c>
      <c r="R1026" s="10">
        <v>4200000</v>
      </c>
      <c r="S1026" s="10">
        <v>5652307</v>
      </c>
      <c r="T1026" s="10">
        <v>-10704370.560975609</v>
      </c>
      <c r="U1026" s="11">
        <v>0.50323765802597686</v>
      </c>
      <c r="V1026" s="10">
        <v>10843902.439024391</v>
      </c>
      <c r="W1026" s="10">
        <v>21548273</v>
      </c>
    </row>
    <row r="1027" spans="1:23" x14ac:dyDescent="0.25">
      <c r="A1027" s="9" t="s">
        <v>1196</v>
      </c>
      <c r="B1027" s="9" t="s">
        <v>3451</v>
      </c>
      <c r="C1027" s="9" t="s">
        <v>3494</v>
      </c>
      <c r="D1027" s="9">
        <v>25</v>
      </c>
      <c r="E1027" s="9" t="s">
        <v>46</v>
      </c>
      <c r="F1027" s="9" t="s">
        <v>3495</v>
      </c>
      <c r="G1027" s="9" t="s">
        <v>3496</v>
      </c>
      <c r="H1027" s="10">
        <v>0</v>
      </c>
      <c r="I1027" s="10">
        <v>0</v>
      </c>
      <c r="J1027" s="10">
        <v>0</v>
      </c>
      <c r="K1027" s="10">
        <v>0</v>
      </c>
      <c r="L1027" s="10">
        <v>0</v>
      </c>
      <c r="M1027" s="10">
        <v>0</v>
      </c>
      <c r="N1027" s="10">
        <v>0</v>
      </c>
      <c r="O1027" s="10">
        <v>0</v>
      </c>
      <c r="P1027" s="10">
        <v>0</v>
      </c>
      <c r="Q1027" s="10">
        <v>0</v>
      </c>
      <c r="R1027" s="10">
        <v>108231.70731707317</v>
      </c>
      <c r="S1027" s="10">
        <v>190847</v>
      </c>
      <c r="T1027" s="10">
        <v>-82615.292682926825</v>
      </c>
      <c r="U1027" s="11">
        <v>0.56711243727736449</v>
      </c>
      <c r="V1027" s="10">
        <v>108231.70731707317</v>
      </c>
      <c r="W1027" s="10">
        <v>190847</v>
      </c>
    </row>
    <row r="1028" spans="1:23" x14ac:dyDescent="0.25">
      <c r="A1028" s="9" t="s">
        <v>1196</v>
      </c>
      <c r="B1028" s="9" t="s">
        <v>3451</v>
      </c>
      <c r="C1028" s="9" t="s">
        <v>2438</v>
      </c>
      <c r="D1028" s="9">
        <v>29</v>
      </c>
      <c r="E1028" s="9" t="s">
        <v>3042</v>
      </c>
      <c r="F1028" s="9" t="s">
        <v>3497</v>
      </c>
      <c r="G1028" s="9" t="s">
        <v>3498</v>
      </c>
      <c r="H1028" s="10">
        <v>0</v>
      </c>
      <c r="I1028" s="10">
        <v>0</v>
      </c>
      <c r="J1028" s="10">
        <v>0</v>
      </c>
      <c r="K1028" s="10">
        <v>0</v>
      </c>
      <c r="L1028" s="10">
        <v>0</v>
      </c>
      <c r="M1028" s="10">
        <v>0</v>
      </c>
      <c r="N1028" s="10">
        <v>175000</v>
      </c>
      <c r="O1028" s="10">
        <v>1071636</v>
      </c>
      <c r="P1028" s="10">
        <v>275000</v>
      </c>
      <c r="Q1028" s="10">
        <v>518687</v>
      </c>
      <c r="R1028" s="10">
        <v>400000</v>
      </c>
      <c r="S1028" s="10">
        <v>181440</v>
      </c>
      <c r="T1028" s="10">
        <v>-921763</v>
      </c>
      <c r="U1028" s="11">
        <v>0.47974813787171311</v>
      </c>
      <c r="V1028" s="10">
        <v>850000</v>
      </c>
      <c r="W1028" s="10">
        <v>1771763</v>
      </c>
    </row>
    <row r="1029" spans="1:23" x14ac:dyDescent="0.25">
      <c r="A1029" s="9" t="s">
        <v>1196</v>
      </c>
      <c r="B1029" s="9" t="s">
        <v>3451</v>
      </c>
      <c r="C1029" s="9" t="s">
        <v>3499</v>
      </c>
      <c r="D1029" s="9">
        <v>26</v>
      </c>
      <c r="E1029" s="9" t="s">
        <v>34</v>
      </c>
      <c r="F1029" s="9" t="s">
        <v>227</v>
      </c>
      <c r="G1029" s="9" t="s">
        <v>3500</v>
      </c>
      <c r="H1029" s="10">
        <v>0</v>
      </c>
      <c r="I1029" s="10">
        <v>0</v>
      </c>
      <c r="J1029" s="10">
        <v>0</v>
      </c>
      <c r="K1029" s="10">
        <v>0</v>
      </c>
      <c r="L1029" s="10">
        <v>0</v>
      </c>
      <c r="M1029" s="10">
        <v>0</v>
      </c>
      <c r="N1029" s="10">
        <v>0</v>
      </c>
      <c r="O1029" s="10">
        <v>0</v>
      </c>
      <c r="P1029" s="10">
        <v>0</v>
      </c>
      <c r="Q1029" s="10">
        <v>0</v>
      </c>
      <c r="R1029" s="10">
        <v>115000</v>
      </c>
      <c r="S1029" s="10">
        <v>274840</v>
      </c>
      <c r="T1029" s="10">
        <v>-159840</v>
      </c>
      <c r="U1029" s="11">
        <v>0.41842526560908166</v>
      </c>
      <c r="V1029" s="10">
        <v>115000</v>
      </c>
      <c r="W1029" s="10">
        <v>274840</v>
      </c>
    </row>
    <row r="1030" spans="1:23" x14ac:dyDescent="0.25">
      <c r="A1030" s="9" t="s">
        <v>1196</v>
      </c>
      <c r="B1030" s="9" t="s">
        <v>3451</v>
      </c>
      <c r="C1030" s="9" t="s">
        <v>1698</v>
      </c>
      <c r="D1030" s="9">
        <v>28</v>
      </c>
      <c r="E1030" s="9" t="s">
        <v>3501</v>
      </c>
      <c r="F1030" s="9" t="s">
        <v>1676</v>
      </c>
      <c r="G1030" s="9" t="s">
        <v>3502</v>
      </c>
      <c r="H1030" s="10">
        <v>0</v>
      </c>
      <c r="I1030" s="10">
        <v>0</v>
      </c>
      <c r="J1030" s="10">
        <v>0</v>
      </c>
      <c r="K1030" s="10">
        <v>0</v>
      </c>
      <c r="L1030" s="10">
        <v>0</v>
      </c>
      <c r="M1030" s="10">
        <v>0</v>
      </c>
      <c r="N1030" s="10">
        <v>150000</v>
      </c>
      <c r="O1030" s="10">
        <v>144720</v>
      </c>
      <c r="P1030" s="10">
        <v>0</v>
      </c>
      <c r="Q1030" s="10">
        <v>0</v>
      </c>
      <c r="R1030" s="10">
        <v>0</v>
      </c>
      <c r="S1030" s="10">
        <v>0</v>
      </c>
      <c r="T1030" s="10">
        <v>5280</v>
      </c>
      <c r="U1030" s="11">
        <v>1.0364842454394694</v>
      </c>
      <c r="V1030" s="10">
        <v>150000</v>
      </c>
      <c r="W1030" s="10">
        <v>144720</v>
      </c>
    </row>
    <row r="1031" spans="1:23" x14ac:dyDescent="0.25">
      <c r="A1031" s="9" t="s">
        <v>1196</v>
      </c>
      <c r="B1031" s="9" t="s">
        <v>3503</v>
      </c>
      <c r="C1031" s="9" t="s">
        <v>3504</v>
      </c>
      <c r="D1031" s="9">
        <v>24</v>
      </c>
      <c r="E1031" s="9" t="s">
        <v>2443</v>
      </c>
      <c r="F1031" s="9" t="s">
        <v>3505</v>
      </c>
      <c r="G1031" s="9" t="s">
        <v>3506</v>
      </c>
      <c r="H1031" s="10">
        <v>0</v>
      </c>
      <c r="I1031" s="10">
        <v>0</v>
      </c>
      <c r="J1031" s="10">
        <v>0</v>
      </c>
      <c r="K1031" s="10">
        <v>0</v>
      </c>
      <c r="L1031" s="10">
        <v>0</v>
      </c>
      <c r="M1031" s="10">
        <v>0</v>
      </c>
      <c r="N1031" s="10">
        <v>0</v>
      </c>
      <c r="O1031" s="10">
        <v>0</v>
      </c>
      <c r="P1031" s="10">
        <v>0</v>
      </c>
      <c r="Q1031" s="10">
        <v>0</v>
      </c>
      <c r="R1031" s="10">
        <v>825000</v>
      </c>
      <c r="S1031" s="10">
        <v>3219927</v>
      </c>
      <c r="T1031" s="10">
        <v>-2394927</v>
      </c>
      <c r="U1031" s="11">
        <v>0.25621698877024229</v>
      </c>
      <c r="V1031" s="10">
        <v>825000</v>
      </c>
      <c r="W1031" s="10">
        <v>3219927</v>
      </c>
    </row>
    <row r="1032" spans="1:23" x14ac:dyDescent="0.25">
      <c r="A1032" s="9" t="s">
        <v>3507</v>
      </c>
      <c r="B1032" s="9" t="s">
        <v>3508</v>
      </c>
      <c r="C1032" s="9" t="s">
        <v>3509</v>
      </c>
      <c r="D1032" s="9">
        <v>28</v>
      </c>
      <c r="E1032" s="9" t="s">
        <v>26</v>
      </c>
      <c r="F1032" s="9" t="s">
        <v>3510</v>
      </c>
      <c r="G1032" s="9" t="s">
        <v>3511</v>
      </c>
      <c r="H1032" s="10">
        <v>0</v>
      </c>
      <c r="I1032" s="10">
        <v>0</v>
      </c>
      <c r="J1032" s="10">
        <v>0</v>
      </c>
      <c r="K1032" s="10">
        <v>0</v>
      </c>
      <c r="L1032" s="10">
        <v>2500000</v>
      </c>
      <c r="M1032" s="10">
        <v>1949203</v>
      </c>
      <c r="N1032" s="10">
        <v>4850000</v>
      </c>
      <c r="O1032" s="10">
        <v>5833865</v>
      </c>
      <c r="P1032" s="10">
        <v>4000000</v>
      </c>
      <c r="Q1032" s="10">
        <v>9254372</v>
      </c>
      <c r="R1032" s="10">
        <v>4000000</v>
      </c>
      <c r="S1032" s="10">
        <v>5890448</v>
      </c>
      <c r="T1032" s="10">
        <v>-7577888</v>
      </c>
      <c r="U1032" s="11">
        <v>0.66949036038557064</v>
      </c>
      <c r="V1032" s="10">
        <v>15350000</v>
      </c>
      <c r="W1032" s="10">
        <v>22927888</v>
      </c>
    </row>
    <row r="1033" spans="1:23" x14ac:dyDescent="0.25">
      <c r="A1033" s="9" t="s">
        <v>3507</v>
      </c>
      <c r="B1033" s="9" t="s">
        <v>3508</v>
      </c>
      <c r="C1033" s="9" t="s">
        <v>3512</v>
      </c>
      <c r="D1033" s="9">
        <v>31</v>
      </c>
      <c r="E1033" s="9" t="s">
        <v>85</v>
      </c>
      <c r="F1033" s="9" t="s">
        <v>1339</v>
      </c>
      <c r="G1033" s="9" t="s">
        <v>3513</v>
      </c>
      <c r="H1033" s="10">
        <v>2825000</v>
      </c>
      <c r="I1033" s="10">
        <v>4551739</v>
      </c>
      <c r="J1033" s="10">
        <v>4500000</v>
      </c>
      <c r="K1033" s="10">
        <v>1535905</v>
      </c>
      <c r="L1033" s="10">
        <v>4700000</v>
      </c>
      <c r="M1033" s="10">
        <v>1904173</v>
      </c>
      <c r="N1033" s="10">
        <v>2000000</v>
      </c>
      <c r="O1033" s="10">
        <v>749528</v>
      </c>
      <c r="P1033" s="10">
        <v>750000</v>
      </c>
      <c r="Q1033" s="10">
        <v>206121</v>
      </c>
      <c r="R1033" s="10">
        <v>0</v>
      </c>
      <c r="S1033" s="10">
        <v>0</v>
      </c>
      <c r="T1033" s="10">
        <v>5827534</v>
      </c>
      <c r="U1033" s="11">
        <v>1.6513055204680298</v>
      </c>
      <c r="V1033" s="10">
        <v>14775000</v>
      </c>
      <c r="W1033" s="10">
        <v>8947466</v>
      </c>
    </row>
    <row r="1034" spans="1:23" x14ac:dyDescent="0.25">
      <c r="A1034" s="9" t="s">
        <v>3507</v>
      </c>
      <c r="B1034" s="9" t="s">
        <v>3508</v>
      </c>
      <c r="C1034" s="9" t="s">
        <v>3514</v>
      </c>
      <c r="D1034" s="9">
        <v>31</v>
      </c>
      <c r="E1034" s="9" t="s">
        <v>85</v>
      </c>
      <c r="F1034" s="9" t="s">
        <v>3515</v>
      </c>
      <c r="G1034" s="9" t="s">
        <v>3516</v>
      </c>
      <c r="H1034" s="10">
        <v>6000000</v>
      </c>
      <c r="I1034" s="10">
        <v>6242323</v>
      </c>
      <c r="J1034" s="10">
        <v>6000000</v>
      </c>
      <c r="K1034" s="10">
        <v>7793004</v>
      </c>
      <c r="L1034" s="10">
        <v>6000000</v>
      </c>
      <c r="M1034" s="10">
        <v>4158097</v>
      </c>
      <c r="N1034" s="10">
        <v>5000000</v>
      </c>
      <c r="O1034" s="10">
        <v>6822196</v>
      </c>
      <c r="P1034" s="10">
        <v>5250000</v>
      </c>
      <c r="Q1034" s="10">
        <v>12642354</v>
      </c>
      <c r="R1034" s="10">
        <v>6250000</v>
      </c>
      <c r="S1034" s="10">
        <v>9538385</v>
      </c>
      <c r="T1034" s="10">
        <v>-12696359</v>
      </c>
      <c r="U1034" s="11">
        <v>0.73098859172589992</v>
      </c>
      <c r="V1034" s="10">
        <v>34500000</v>
      </c>
      <c r="W1034" s="10">
        <v>47196359</v>
      </c>
    </row>
    <row r="1035" spans="1:23" x14ac:dyDescent="0.25">
      <c r="A1035" s="9" t="s">
        <v>3507</v>
      </c>
      <c r="B1035" s="9" t="s">
        <v>3508</v>
      </c>
      <c r="C1035" s="9" t="s">
        <v>3517</v>
      </c>
      <c r="D1035" s="9">
        <v>31</v>
      </c>
      <c r="E1035" s="9" t="s">
        <v>3518</v>
      </c>
      <c r="F1035" s="9" t="s">
        <v>3519</v>
      </c>
      <c r="G1035" s="9" t="s">
        <v>3520</v>
      </c>
      <c r="H1035" s="10">
        <v>1100000</v>
      </c>
      <c r="I1035" s="10">
        <v>1762951</v>
      </c>
      <c r="J1035" s="10">
        <v>108414.63414634144</v>
      </c>
      <c r="K1035" s="10">
        <v>152279</v>
      </c>
      <c r="L1035" s="10">
        <v>441768.29268292681</v>
      </c>
      <c r="M1035" s="10">
        <v>98320</v>
      </c>
      <c r="N1035" s="10">
        <v>374390.24390243902</v>
      </c>
      <c r="O1035" s="10">
        <v>1098046</v>
      </c>
      <c r="P1035" s="10">
        <v>280487.80487804877</v>
      </c>
      <c r="Q1035" s="10">
        <v>229421</v>
      </c>
      <c r="R1035" s="10">
        <v>352439.02439024387</v>
      </c>
      <c r="S1035" s="10">
        <v>416025</v>
      </c>
      <c r="T1035" s="10">
        <v>-1099542</v>
      </c>
      <c r="U1035" s="11">
        <v>0.70733837950174627</v>
      </c>
      <c r="V1035" s="10">
        <v>2657500</v>
      </c>
      <c r="W1035" s="10">
        <v>3757042</v>
      </c>
    </row>
    <row r="1036" spans="1:23" x14ac:dyDescent="0.25">
      <c r="A1036" s="9" t="s">
        <v>3521</v>
      </c>
      <c r="B1036" s="9" t="s">
        <v>3522</v>
      </c>
      <c r="C1036" s="9" t="s">
        <v>3523</v>
      </c>
      <c r="D1036" s="9">
        <v>29</v>
      </c>
      <c r="E1036" s="9" t="s">
        <v>180</v>
      </c>
      <c r="F1036" s="9" t="s">
        <v>3524</v>
      </c>
      <c r="G1036" s="9" t="s">
        <v>3525</v>
      </c>
      <c r="H1036" s="10">
        <v>0</v>
      </c>
      <c r="I1036" s="10">
        <v>0</v>
      </c>
      <c r="J1036" s="10">
        <v>0</v>
      </c>
      <c r="K1036" s="10">
        <v>0</v>
      </c>
      <c r="L1036" s="10">
        <v>900000</v>
      </c>
      <c r="M1036" s="10">
        <v>3777442</v>
      </c>
      <c r="N1036" s="10">
        <v>900000</v>
      </c>
      <c r="O1036" s="10">
        <v>1215516</v>
      </c>
      <c r="P1036" s="10">
        <v>2000000</v>
      </c>
      <c r="Q1036" s="10">
        <v>1445581</v>
      </c>
      <c r="R1036" s="10">
        <v>2250000</v>
      </c>
      <c r="S1036" s="10">
        <v>4110464</v>
      </c>
      <c r="T1036" s="10">
        <v>-4499003</v>
      </c>
      <c r="U1036" s="11">
        <v>0.5735139140637272</v>
      </c>
      <c r="V1036" s="10">
        <v>6050000</v>
      </c>
      <c r="W1036" s="10">
        <v>10549003</v>
      </c>
    </row>
    <row r="1037" spans="1:23" x14ac:dyDescent="0.25">
      <c r="A1037" s="9" t="s">
        <v>3521</v>
      </c>
      <c r="B1037" s="9" t="s">
        <v>3522</v>
      </c>
      <c r="C1037" s="9" t="s">
        <v>3526</v>
      </c>
      <c r="D1037" s="9">
        <v>30</v>
      </c>
      <c r="E1037" s="9" t="s">
        <v>249</v>
      </c>
      <c r="F1037" s="9" t="s">
        <v>3527</v>
      </c>
      <c r="G1037" s="9" t="s">
        <v>3528</v>
      </c>
      <c r="H1037" s="10">
        <v>135000</v>
      </c>
      <c r="I1037" s="10">
        <v>202522</v>
      </c>
      <c r="J1037" s="10">
        <v>70000</v>
      </c>
      <c r="K1037" s="10">
        <v>441409</v>
      </c>
      <c r="L1037" s="10">
        <v>325000</v>
      </c>
      <c r="M1037" s="10">
        <v>198480</v>
      </c>
      <c r="N1037" s="10">
        <v>0</v>
      </c>
      <c r="O1037" s="10">
        <v>0</v>
      </c>
      <c r="P1037" s="10">
        <v>0</v>
      </c>
      <c r="Q1037" s="10">
        <v>0</v>
      </c>
      <c r="R1037" s="10">
        <v>0</v>
      </c>
      <c r="S1037" s="10">
        <v>0</v>
      </c>
      <c r="T1037" s="10">
        <v>-312411</v>
      </c>
      <c r="U1037" s="11">
        <v>0.62914658046962824</v>
      </c>
      <c r="V1037" s="10">
        <v>530000</v>
      </c>
      <c r="W1037" s="10">
        <v>842411</v>
      </c>
    </row>
    <row r="1038" spans="1:23" x14ac:dyDescent="0.25">
      <c r="A1038" s="9" t="s">
        <v>3521</v>
      </c>
      <c r="B1038" s="9" t="s">
        <v>3522</v>
      </c>
      <c r="C1038" s="9" t="s">
        <v>3529</v>
      </c>
      <c r="D1038" s="9">
        <v>30</v>
      </c>
      <c r="E1038" s="9" t="s">
        <v>3530</v>
      </c>
      <c r="F1038" s="9" t="s">
        <v>3531</v>
      </c>
      <c r="G1038" s="9" t="s">
        <v>3532</v>
      </c>
      <c r="H1038" s="10">
        <v>800000</v>
      </c>
      <c r="I1038" s="10">
        <v>46383</v>
      </c>
      <c r="J1038" s="10">
        <v>300000</v>
      </c>
      <c r="K1038" s="10">
        <v>14623</v>
      </c>
      <c r="L1038" s="10">
        <v>150000</v>
      </c>
      <c r="M1038" s="10">
        <v>27600</v>
      </c>
      <c r="N1038" s="10">
        <v>0</v>
      </c>
      <c r="O1038" s="10">
        <v>0</v>
      </c>
      <c r="P1038" s="10">
        <v>0</v>
      </c>
      <c r="Q1038" s="10">
        <v>0</v>
      </c>
      <c r="R1038" s="10">
        <v>0</v>
      </c>
      <c r="S1038" s="10">
        <v>0</v>
      </c>
      <c r="T1038" s="10">
        <v>1161394</v>
      </c>
      <c r="U1038" s="11">
        <v>14.107396790285081</v>
      </c>
      <c r="V1038" s="10">
        <v>1250000</v>
      </c>
      <c r="W1038" s="10">
        <v>88606</v>
      </c>
    </row>
    <row r="1039" spans="1:23" x14ac:dyDescent="0.25">
      <c r="A1039" s="9" t="s">
        <v>3521</v>
      </c>
      <c r="B1039" s="9" t="s">
        <v>3522</v>
      </c>
      <c r="C1039" s="9" t="s">
        <v>3533</v>
      </c>
      <c r="D1039" s="9">
        <v>29</v>
      </c>
      <c r="E1039" s="9" t="s">
        <v>962</v>
      </c>
      <c r="F1039" s="9" t="s">
        <v>3534</v>
      </c>
      <c r="G1039" s="9" t="s">
        <v>3535</v>
      </c>
      <c r="H1039" s="10">
        <v>800000</v>
      </c>
      <c r="I1039" s="10">
        <v>2022494</v>
      </c>
      <c r="J1039" s="10">
        <v>1050000</v>
      </c>
      <c r="K1039" s="10">
        <v>-908352</v>
      </c>
      <c r="L1039" s="10">
        <v>997500</v>
      </c>
      <c r="M1039" s="10">
        <v>1793401</v>
      </c>
      <c r="N1039" s="10">
        <v>1800000</v>
      </c>
      <c r="O1039" s="10">
        <v>477251</v>
      </c>
      <c r="P1039" s="10">
        <v>2400000</v>
      </c>
      <c r="Q1039" s="10">
        <v>984243</v>
      </c>
      <c r="R1039" s="10">
        <v>403658.53658536583</v>
      </c>
      <c r="S1039" s="10">
        <v>223356</v>
      </c>
      <c r="T1039" s="10">
        <v>2858765.5365853654</v>
      </c>
      <c r="U1039" s="11">
        <v>1.6225001946883391</v>
      </c>
      <c r="V1039" s="10">
        <v>7451158.5365853654</v>
      </c>
      <c r="W1039" s="10">
        <v>4592393</v>
      </c>
    </row>
    <row r="1040" spans="1:23" x14ac:dyDescent="0.25">
      <c r="A1040" s="9" t="s">
        <v>3521</v>
      </c>
      <c r="B1040" s="9" t="s">
        <v>3522</v>
      </c>
      <c r="C1040" s="9" t="s">
        <v>3536</v>
      </c>
      <c r="D1040" s="9">
        <v>41</v>
      </c>
      <c r="E1040" s="9" t="s">
        <v>587</v>
      </c>
      <c r="F1040" s="9" t="s">
        <v>3537</v>
      </c>
      <c r="G1040" s="9" t="s">
        <v>3538</v>
      </c>
      <c r="H1040" s="10">
        <v>6750000</v>
      </c>
      <c r="I1040" s="10">
        <v>12060688</v>
      </c>
      <c r="J1040" s="10">
        <v>6750000</v>
      </c>
      <c r="K1040" s="10">
        <v>5536413</v>
      </c>
      <c r="L1040" s="10">
        <v>6750000</v>
      </c>
      <c r="M1040" s="10">
        <v>4664137</v>
      </c>
      <c r="N1040" s="10">
        <v>6750000</v>
      </c>
      <c r="O1040" s="10">
        <v>5030659</v>
      </c>
      <c r="P1040" s="10">
        <v>800000</v>
      </c>
      <c r="Q1040" s="10">
        <v>5504269</v>
      </c>
      <c r="R1040" s="10">
        <v>800000</v>
      </c>
      <c r="S1040" s="10">
        <v>1602833</v>
      </c>
      <c r="T1040" s="10">
        <v>-5798999</v>
      </c>
      <c r="U1040" s="11">
        <v>0.83141954217911984</v>
      </c>
      <c r="V1040" s="10">
        <v>28600000</v>
      </c>
      <c r="W1040" s="10">
        <v>34398999</v>
      </c>
    </row>
    <row r="1041" spans="1:23" x14ac:dyDescent="0.25">
      <c r="A1041" s="9" t="s">
        <v>3521</v>
      </c>
      <c r="B1041" s="9" t="s">
        <v>3522</v>
      </c>
      <c r="C1041" s="9" t="s">
        <v>3539</v>
      </c>
      <c r="D1041" s="9">
        <v>27</v>
      </c>
      <c r="E1041" s="9" t="s">
        <v>962</v>
      </c>
      <c r="F1041" s="9" t="s">
        <v>3540</v>
      </c>
      <c r="G1041" s="9" t="s">
        <v>3541</v>
      </c>
      <c r="H1041" s="10">
        <v>0</v>
      </c>
      <c r="I1041" s="10">
        <v>0</v>
      </c>
      <c r="J1041" s="10">
        <v>0</v>
      </c>
      <c r="K1041" s="10">
        <v>0</v>
      </c>
      <c r="L1041" s="10">
        <v>0</v>
      </c>
      <c r="M1041" s="10">
        <v>0</v>
      </c>
      <c r="N1041" s="10">
        <v>80000</v>
      </c>
      <c r="O1041" s="10">
        <v>-27717</v>
      </c>
      <c r="P1041" s="10">
        <v>0</v>
      </c>
      <c r="Q1041" s="10">
        <v>0</v>
      </c>
      <c r="R1041" s="10">
        <v>0</v>
      </c>
      <c r="S1041" s="10">
        <v>0</v>
      </c>
      <c r="T1041" s="10">
        <v>107717</v>
      </c>
      <c r="U1041" s="11">
        <v>-2.8863152577840316</v>
      </c>
      <c r="V1041" s="10">
        <v>80000</v>
      </c>
      <c r="W1041" s="10">
        <v>-27717</v>
      </c>
    </row>
    <row r="1042" spans="1:23" x14ac:dyDescent="0.25">
      <c r="A1042" s="9" t="s">
        <v>3521</v>
      </c>
      <c r="B1042" s="9" t="s">
        <v>3522</v>
      </c>
      <c r="C1042" s="9" t="s">
        <v>1447</v>
      </c>
      <c r="D1042" s="9">
        <v>30</v>
      </c>
      <c r="E1042" s="9" t="s">
        <v>3542</v>
      </c>
      <c r="F1042" s="9" t="s">
        <v>3543</v>
      </c>
      <c r="G1042" s="9" t="s">
        <v>3544</v>
      </c>
      <c r="H1042" s="10">
        <v>865000</v>
      </c>
      <c r="I1042" s="10">
        <v>1267285</v>
      </c>
      <c r="J1042" s="10">
        <v>925000</v>
      </c>
      <c r="K1042" s="10">
        <v>1693883</v>
      </c>
      <c r="L1042" s="10">
        <v>850000</v>
      </c>
      <c r="M1042" s="10">
        <v>574374</v>
      </c>
      <c r="N1042" s="10">
        <v>750000</v>
      </c>
      <c r="O1042" s="10">
        <v>267997</v>
      </c>
      <c r="P1042" s="10">
        <v>1100000</v>
      </c>
      <c r="Q1042" s="10">
        <v>0</v>
      </c>
      <c r="R1042" s="10">
        <v>0</v>
      </c>
      <c r="S1042" s="10">
        <v>0</v>
      </c>
      <c r="T1042" s="10">
        <v>686461</v>
      </c>
      <c r="U1042" s="11">
        <v>1.1804795481261006</v>
      </c>
      <c r="V1042" s="10">
        <v>4490000</v>
      </c>
      <c r="W1042" s="10">
        <v>3803539</v>
      </c>
    </row>
    <row r="1043" spans="1:23" x14ac:dyDescent="0.25">
      <c r="A1043" s="9" t="s">
        <v>3521</v>
      </c>
      <c r="B1043" s="9" t="s">
        <v>3522</v>
      </c>
      <c r="C1043" s="9" t="s">
        <v>3545</v>
      </c>
      <c r="D1043" s="9">
        <v>32</v>
      </c>
      <c r="E1043" s="9" t="s">
        <v>2187</v>
      </c>
      <c r="F1043" s="9" t="s">
        <v>3546</v>
      </c>
      <c r="G1043" s="9" t="s">
        <v>3547</v>
      </c>
      <c r="H1043" s="10">
        <v>800000</v>
      </c>
      <c r="I1043" s="10">
        <v>811680</v>
      </c>
      <c r="J1043" s="10">
        <v>850000</v>
      </c>
      <c r="K1043" s="10">
        <v>341924</v>
      </c>
      <c r="L1043" s="10">
        <v>700000</v>
      </c>
      <c r="M1043" s="10">
        <v>81560</v>
      </c>
      <c r="N1043" s="10">
        <v>275000</v>
      </c>
      <c r="O1043" s="10">
        <v>115815</v>
      </c>
      <c r="P1043" s="10">
        <v>300000</v>
      </c>
      <c r="Q1043" s="10">
        <v>39640</v>
      </c>
      <c r="R1043" s="10">
        <v>325000</v>
      </c>
      <c r="S1043" s="10">
        <v>28240</v>
      </c>
      <c r="T1043" s="10">
        <v>1831141</v>
      </c>
      <c r="U1043" s="11">
        <v>2.2905729180982748</v>
      </c>
      <c r="V1043" s="10">
        <v>3250000</v>
      </c>
      <c r="W1043" s="10">
        <v>1418859</v>
      </c>
    </row>
    <row r="1044" spans="1:23" x14ac:dyDescent="0.25">
      <c r="A1044" s="9" t="s">
        <v>3521</v>
      </c>
      <c r="B1044" s="9" t="s">
        <v>3522</v>
      </c>
      <c r="C1044" s="9" t="s">
        <v>3548</v>
      </c>
      <c r="D1044" s="9">
        <v>28</v>
      </c>
      <c r="E1044" s="9" t="s">
        <v>627</v>
      </c>
      <c r="F1044" s="9" t="s">
        <v>3549</v>
      </c>
      <c r="G1044" s="9" t="s">
        <v>3550</v>
      </c>
      <c r="H1044" s="10">
        <v>0</v>
      </c>
      <c r="I1044" s="10">
        <v>0</v>
      </c>
      <c r="J1044" s="10">
        <v>659939.02439024393</v>
      </c>
      <c r="K1044" s="10">
        <v>4661618</v>
      </c>
      <c r="L1044" s="10">
        <v>2400000</v>
      </c>
      <c r="M1044" s="10">
        <v>4314544</v>
      </c>
      <c r="N1044" s="10">
        <v>2450000</v>
      </c>
      <c r="O1044" s="10">
        <v>8878336</v>
      </c>
      <c r="P1044" s="10">
        <v>5800000</v>
      </c>
      <c r="Q1044" s="10">
        <v>4913454</v>
      </c>
      <c r="R1044" s="10">
        <v>5800000</v>
      </c>
      <c r="S1044" s="10">
        <v>3311088</v>
      </c>
      <c r="T1044" s="10">
        <v>-8969100.975609757</v>
      </c>
      <c r="U1044" s="11">
        <v>0.6560800943742654</v>
      </c>
      <c r="V1044" s="10">
        <v>17109939.024390243</v>
      </c>
      <c r="W1044" s="10">
        <v>26079040</v>
      </c>
    </row>
    <row r="1045" spans="1:23" x14ac:dyDescent="0.25">
      <c r="A1045" s="9" t="s">
        <v>3521</v>
      </c>
      <c r="B1045" s="9" t="s">
        <v>3522</v>
      </c>
      <c r="C1045" s="9" t="s">
        <v>3551</v>
      </c>
      <c r="D1045" s="9">
        <v>32</v>
      </c>
      <c r="E1045" s="9" t="s">
        <v>312</v>
      </c>
      <c r="F1045" s="9" t="s">
        <v>3552</v>
      </c>
      <c r="G1045" s="9" t="s">
        <v>3553</v>
      </c>
      <c r="H1045" s="10">
        <v>650000</v>
      </c>
      <c r="I1045" s="10">
        <v>-67918</v>
      </c>
      <c r="J1045" s="10">
        <v>77682.926829268283</v>
      </c>
      <c r="K1045" s="10">
        <v>256760</v>
      </c>
      <c r="L1045" s="10">
        <v>132012.19512195123</v>
      </c>
      <c r="M1045" s="10">
        <v>463602</v>
      </c>
      <c r="N1045" s="10">
        <v>157317.07317073172</v>
      </c>
      <c r="O1045" s="10">
        <v>276068</v>
      </c>
      <c r="P1045" s="10">
        <v>330182.92682926834</v>
      </c>
      <c r="Q1045" s="10">
        <v>914370</v>
      </c>
      <c r="R1045" s="10">
        <v>330487.80487804883</v>
      </c>
      <c r="S1045" s="10">
        <v>749287</v>
      </c>
      <c r="T1045" s="10">
        <v>-914486.07317073154</v>
      </c>
      <c r="U1045" s="11">
        <v>0.64721201697469122</v>
      </c>
      <c r="V1045" s="10">
        <v>1677682.9268292685</v>
      </c>
      <c r="W1045" s="10">
        <v>2592169</v>
      </c>
    </row>
    <row r="1046" spans="1:23" x14ac:dyDescent="0.25">
      <c r="A1046" s="9" t="s">
        <v>3521</v>
      </c>
      <c r="B1046" s="9" t="s">
        <v>3522</v>
      </c>
      <c r="C1046" s="9" t="s">
        <v>1822</v>
      </c>
      <c r="D1046" s="9">
        <v>32</v>
      </c>
      <c r="E1046" s="9" t="s">
        <v>3554</v>
      </c>
      <c r="F1046" s="9" t="s">
        <v>3555</v>
      </c>
      <c r="G1046" s="9" t="s">
        <v>3556</v>
      </c>
      <c r="H1046" s="10">
        <v>800000</v>
      </c>
      <c r="I1046" s="10">
        <v>-319005</v>
      </c>
      <c r="J1046" s="10">
        <v>700000</v>
      </c>
      <c r="K1046" s="10">
        <v>-356116</v>
      </c>
      <c r="L1046" s="10">
        <v>800000</v>
      </c>
      <c r="M1046" s="10">
        <v>186956</v>
      </c>
      <c r="N1046" s="10">
        <v>404268.29268292687</v>
      </c>
      <c r="O1046" s="10">
        <v>264459</v>
      </c>
      <c r="P1046" s="10">
        <v>426219.51219512196</v>
      </c>
      <c r="Q1046" s="10">
        <v>310479</v>
      </c>
      <c r="R1046" s="10">
        <v>433231.70731707319</v>
      </c>
      <c r="S1046" s="10">
        <v>3072064</v>
      </c>
      <c r="T1046" s="10">
        <v>404882.51219512243</v>
      </c>
      <c r="U1046" s="11">
        <v>1.1281745503788649</v>
      </c>
      <c r="V1046" s="10">
        <v>3563719.5121951224</v>
      </c>
      <c r="W1046" s="10">
        <v>3158837</v>
      </c>
    </row>
    <row r="1047" spans="1:23" x14ac:dyDescent="0.25">
      <c r="A1047" s="9" t="s">
        <v>3521</v>
      </c>
      <c r="B1047" s="9" t="s">
        <v>3522</v>
      </c>
      <c r="C1047" s="9" t="s">
        <v>1874</v>
      </c>
      <c r="D1047" s="9">
        <v>27</v>
      </c>
      <c r="E1047" s="9" t="s">
        <v>3557</v>
      </c>
      <c r="F1047" s="9" t="s">
        <v>507</v>
      </c>
      <c r="G1047" s="9" t="s">
        <v>3558</v>
      </c>
      <c r="H1047" s="10">
        <v>0</v>
      </c>
      <c r="I1047" s="10">
        <v>0</v>
      </c>
      <c r="J1047" s="10">
        <v>0</v>
      </c>
      <c r="K1047" s="10">
        <v>0</v>
      </c>
      <c r="L1047" s="10">
        <v>158257.62195121951</v>
      </c>
      <c r="M1047" s="10">
        <v>508864</v>
      </c>
      <c r="N1047" s="10">
        <v>163054.62195121951</v>
      </c>
      <c r="O1047" s="10">
        <v>3803738</v>
      </c>
      <c r="P1047" s="10">
        <v>1100000</v>
      </c>
      <c r="Q1047" s="10">
        <v>1116364</v>
      </c>
      <c r="R1047" s="10">
        <v>1100000</v>
      </c>
      <c r="S1047" s="10">
        <v>196800</v>
      </c>
      <c r="T1047" s="10">
        <v>-3104453.7560975607</v>
      </c>
      <c r="U1047" s="11">
        <v>0.44817225670289862</v>
      </c>
      <c r="V1047" s="10">
        <v>2521312.2439024393</v>
      </c>
      <c r="W1047" s="10">
        <v>5625766</v>
      </c>
    </row>
    <row r="1048" spans="1:23" x14ac:dyDescent="0.25">
      <c r="A1048" s="9" t="s">
        <v>3521</v>
      </c>
      <c r="B1048" s="9" t="s">
        <v>3522</v>
      </c>
      <c r="C1048" s="9" t="s">
        <v>3559</v>
      </c>
      <c r="D1048" s="9">
        <v>33</v>
      </c>
      <c r="E1048" s="9" t="s">
        <v>524</v>
      </c>
      <c r="F1048" s="9" t="s">
        <v>3560</v>
      </c>
      <c r="G1048" s="9" t="s">
        <v>3561</v>
      </c>
      <c r="H1048" s="10">
        <v>2100000</v>
      </c>
      <c r="I1048" s="10">
        <v>1855056</v>
      </c>
      <c r="J1048" s="10">
        <v>900000</v>
      </c>
      <c r="K1048" s="10">
        <v>634282</v>
      </c>
      <c r="L1048" s="10">
        <v>700000</v>
      </c>
      <c r="M1048" s="10">
        <v>682008</v>
      </c>
      <c r="N1048" s="10">
        <v>850000</v>
      </c>
      <c r="O1048" s="10">
        <v>1257920</v>
      </c>
      <c r="P1048" s="10">
        <v>375000</v>
      </c>
      <c r="Q1048" s="10">
        <v>-144080</v>
      </c>
      <c r="R1048" s="10">
        <v>0</v>
      </c>
      <c r="S1048" s="10">
        <v>0</v>
      </c>
      <c r="T1048" s="10">
        <v>639814</v>
      </c>
      <c r="U1048" s="11">
        <v>1.1493083380744733</v>
      </c>
      <c r="V1048" s="10">
        <v>4925000</v>
      </c>
      <c r="W1048" s="10">
        <v>4285186</v>
      </c>
    </row>
    <row r="1049" spans="1:23" x14ac:dyDescent="0.25">
      <c r="A1049" s="9" t="s">
        <v>3521</v>
      </c>
      <c r="B1049" s="9" t="s">
        <v>3522</v>
      </c>
      <c r="C1049" s="9" t="s">
        <v>3562</v>
      </c>
      <c r="D1049" s="9">
        <v>29</v>
      </c>
      <c r="E1049" s="9" t="s">
        <v>73</v>
      </c>
      <c r="F1049" s="9" t="s">
        <v>3563</v>
      </c>
      <c r="G1049" s="9" t="s">
        <v>3564</v>
      </c>
      <c r="H1049" s="10">
        <v>0</v>
      </c>
      <c r="I1049" s="10">
        <v>0</v>
      </c>
      <c r="J1049" s="10">
        <v>250000</v>
      </c>
      <c r="K1049" s="10">
        <v>731927</v>
      </c>
      <c r="L1049" s="10">
        <v>800000</v>
      </c>
      <c r="M1049" s="10">
        <v>683476</v>
      </c>
      <c r="N1049" s="10">
        <v>450000</v>
      </c>
      <c r="O1049" s="10">
        <v>894614</v>
      </c>
      <c r="P1049" s="10">
        <v>500000</v>
      </c>
      <c r="Q1049" s="10">
        <v>379200</v>
      </c>
      <c r="R1049" s="10">
        <v>0</v>
      </c>
      <c r="S1049" s="10">
        <v>0</v>
      </c>
      <c r="T1049" s="10">
        <v>-689217</v>
      </c>
      <c r="U1049" s="11">
        <v>0.74371090172343846</v>
      </c>
      <c r="V1049" s="10">
        <v>2000000</v>
      </c>
      <c r="W1049" s="10">
        <v>2689217</v>
      </c>
    </row>
    <row r="1050" spans="1:23" x14ac:dyDescent="0.25">
      <c r="A1050" s="9" t="s">
        <v>3521</v>
      </c>
      <c r="B1050" s="9" t="s">
        <v>3522</v>
      </c>
      <c r="C1050" s="9" t="s">
        <v>3565</v>
      </c>
      <c r="D1050" s="9">
        <v>27</v>
      </c>
      <c r="E1050" s="9" t="s">
        <v>1342</v>
      </c>
      <c r="F1050" s="9" t="s">
        <v>3398</v>
      </c>
      <c r="G1050" s="9" t="s">
        <v>3566</v>
      </c>
      <c r="H1050" s="10">
        <v>0</v>
      </c>
      <c r="I1050" s="10">
        <v>0</v>
      </c>
      <c r="J1050" s="10">
        <v>0</v>
      </c>
      <c r="K1050" s="10">
        <v>0</v>
      </c>
      <c r="L1050" s="10">
        <v>90000</v>
      </c>
      <c r="M1050" s="10">
        <v>29975</v>
      </c>
      <c r="N1050" s="10">
        <v>130000</v>
      </c>
      <c r="O1050" s="10">
        <v>519710</v>
      </c>
      <c r="P1050" s="10">
        <v>200000</v>
      </c>
      <c r="Q1050" s="10">
        <v>531883</v>
      </c>
      <c r="R1050" s="10">
        <v>250000</v>
      </c>
      <c r="S1050" s="10">
        <v>27000</v>
      </c>
      <c r="T1050" s="10">
        <v>-438568</v>
      </c>
      <c r="U1050" s="11">
        <v>0.60438331252570887</v>
      </c>
      <c r="V1050" s="10">
        <v>670000</v>
      </c>
      <c r="W1050" s="10">
        <v>1108568</v>
      </c>
    </row>
    <row r="1051" spans="1:23" x14ac:dyDescent="0.25">
      <c r="A1051" s="9" t="s">
        <v>256</v>
      </c>
      <c r="B1051" s="9" t="s">
        <v>3567</v>
      </c>
      <c r="C1051" s="9" t="s">
        <v>3062</v>
      </c>
      <c r="D1051" s="9">
        <v>31</v>
      </c>
      <c r="E1051" s="9" t="s">
        <v>577</v>
      </c>
      <c r="F1051" s="9" t="s">
        <v>3568</v>
      </c>
      <c r="G1051" s="9" t="s">
        <v>3569</v>
      </c>
      <c r="H1051" s="10">
        <v>482317.07317073166</v>
      </c>
      <c r="I1051" s="10">
        <v>227286</v>
      </c>
      <c r="J1051" s="10">
        <v>4550000</v>
      </c>
      <c r="K1051" s="10">
        <v>5078350</v>
      </c>
      <c r="L1051" s="10">
        <v>4250000</v>
      </c>
      <c r="M1051" s="10">
        <v>3535833</v>
      </c>
      <c r="N1051" s="10">
        <v>4000000</v>
      </c>
      <c r="O1051" s="10">
        <v>4059841</v>
      </c>
      <c r="P1051" s="10">
        <v>6000000</v>
      </c>
      <c r="Q1051" s="10">
        <v>1340389</v>
      </c>
      <c r="R1051" s="10">
        <v>7500000</v>
      </c>
      <c r="S1051" s="10">
        <v>6039532</v>
      </c>
      <c r="T1051" s="10">
        <v>6501086.0731707327</v>
      </c>
      <c r="U1051" s="11">
        <v>1.3205469171556072</v>
      </c>
      <c r="V1051" s="10">
        <v>26782317.073170733</v>
      </c>
      <c r="W1051" s="10">
        <v>20281231</v>
      </c>
    </row>
    <row r="1052" spans="1:23" x14ac:dyDescent="0.25">
      <c r="A1052" s="9" t="s">
        <v>256</v>
      </c>
      <c r="B1052" s="9" t="s">
        <v>3567</v>
      </c>
      <c r="C1052" s="9" t="s">
        <v>3570</v>
      </c>
      <c r="D1052" s="9">
        <v>35</v>
      </c>
      <c r="E1052" s="9" t="s">
        <v>883</v>
      </c>
      <c r="F1052" s="9" t="s">
        <v>3571</v>
      </c>
      <c r="G1052" s="9" t="s">
        <v>3572</v>
      </c>
      <c r="H1052" s="10">
        <v>1150000</v>
      </c>
      <c r="I1052" s="10">
        <v>2231005</v>
      </c>
      <c r="J1052" s="10">
        <v>1375000</v>
      </c>
      <c r="K1052" s="10">
        <v>1946696</v>
      </c>
      <c r="L1052" s="10">
        <v>1375000</v>
      </c>
      <c r="M1052" s="10">
        <v>82587</v>
      </c>
      <c r="N1052" s="10">
        <v>1375000</v>
      </c>
      <c r="O1052" s="10">
        <v>1101703</v>
      </c>
      <c r="P1052" s="10">
        <v>950000</v>
      </c>
      <c r="Q1052" s="10">
        <v>1382145</v>
      </c>
      <c r="R1052" s="10">
        <v>950000</v>
      </c>
      <c r="S1052" s="10">
        <v>-126186</v>
      </c>
      <c r="T1052" s="10">
        <v>557050</v>
      </c>
      <c r="U1052" s="11">
        <v>1.0841725912102691</v>
      </c>
      <c r="V1052" s="10">
        <v>7175000</v>
      </c>
      <c r="W1052" s="10">
        <v>6617950</v>
      </c>
    </row>
    <row r="1053" spans="1:23" x14ac:dyDescent="0.25">
      <c r="A1053" s="9" t="s">
        <v>256</v>
      </c>
      <c r="B1053" s="9" t="s">
        <v>3567</v>
      </c>
      <c r="C1053" s="9" t="s">
        <v>3573</v>
      </c>
      <c r="D1053" s="9">
        <v>26</v>
      </c>
      <c r="E1053" s="9" t="s">
        <v>1791</v>
      </c>
      <c r="F1053" s="9" t="s">
        <v>3574</v>
      </c>
      <c r="G1053" s="9" t="s">
        <v>3575</v>
      </c>
      <c r="H1053" s="10">
        <v>0</v>
      </c>
      <c r="I1053" s="10">
        <v>0</v>
      </c>
      <c r="J1053" s="10">
        <v>0</v>
      </c>
      <c r="K1053" s="10">
        <v>0</v>
      </c>
      <c r="L1053" s="10">
        <v>0</v>
      </c>
      <c r="M1053" s="10">
        <v>0</v>
      </c>
      <c r="N1053" s="10">
        <v>100000</v>
      </c>
      <c r="O1053" s="10">
        <v>130940</v>
      </c>
      <c r="P1053" s="10">
        <v>105000</v>
      </c>
      <c r="Q1053" s="10">
        <v>187010</v>
      </c>
      <c r="R1053" s="10">
        <v>137500</v>
      </c>
      <c r="S1053" s="10">
        <v>233560</v>
      </c>
      <c r="T1053" s="10">
        <v>-209010</v>
      </c>
      <c r="U1053" s="11">
        <v>0.6210222842740839</v>
      </c>
      <c r="V1053" s="10">
        <v>342500</v>
      </c>
      <c r="W1053" s="10">
        <v>551510</v>
      </c>
    </row>
    <row r="1054" spans="1:23" x14ac:dyDescent="0.25">
      <c r="A1054" s="9" t="s">
        <v>256</v>
      </c>
      <c r="B1054" s="9" t="s">
        <v>3567</v>
      </c>
      <c r="C1054" s="9" t="s">
        <v>2351</v>
      </c>
      <c r="D1054" s="9">
        <v>27</v>
      </c>
      <c r="E1054" s="9" t="s">
        <v>3576</v>
      </c>
      <c r="F1054" s="9" t="s">
        <v>3577</v>
      </c>
      <c r="G1054" s="9" t="s">
        <v>3578</v>
      </c>
      <c r="H1054" s="10">
        <v>0</v>
      </c>
      <c r="I1054" s="10">
        <v>0</v>
      </c>
      <c r="J1054" s="10">
        <v>1000000</v>
      </c>
      <c r="K1054" s="10">
        <v>2399003</v>
      </c>
      <c r="L1054" s="10">
        <v>1350000</v>
      </c>
      <c r="M1054" s="10">
        <v>-35755</v>
      </c>
      <c r="N1054" s="10">
        <v>2250000</v>
      </c>
      <c r="O1054" s="10">
        <v>2655178</v>
      </c>
      <c r="P1054" s="10">
        <v>3600000</v>
      </c>
      <c r="Q1054" s="10">
        <v>4126667</v>
      </c>
      <c r="R1054" s="10">
        <v>4600000</v>
      </c>
      <c r="S1054" s="10">
        <v>3913311</v>
      </c>
      <c r="T1054" s="10">
        <v>-258404</v>
      </c>
      <c r="U1054" s="11">
        <v>0.98021167058393965</v>
      </c>
      <c r="V1054" s="10">
        <v>12800000</v>
      </c>
      <c r="W1054" s="10">
        <v>13058404</v>
      </c>
    </row>
    <row r="1055" spans="1:23" x14ac:dyDescent="0.25">
      <c r="A1055" s="9" t="s">
        <v>256</v>
      </c>
      <c r="B1055" s="9" t="s">
        <v>3567</v>
      </c>
      <c r="C1055" s="9" t="s">
        <v>3579</v>
      </c>
      <c r="D1055" s="9">
        <v>35</v>
      </c>
      <c r="E1055" s="9" t="s">
        <v>1970</v>
      </c>
      <c r="F1055" s="9" t="s">
        <v>3580</v>
      </c>
      <c r="G1055" s="9" t="s">
        <v>3581</v>
      </c>
      <c r="H1055" s="10">
        <v>5650000</v>
      </c>
      <c r="I1055" s="10">
        <v>6478755</v>
      </c>
      <c r="J1055" s="10">
        <v>5650000</v>
      </c>
      <c r="K1055" s="10">
        <v>5781434</v>
      </c>
      <c r="L1055" s="10">
        <v>4000000</v>
      </c>
      <c r="M1055" s="10">
        <v>4282365</v>
      </c>
      <c r="N1055" s="10">
        <v>3500000</v>
      </c>
      <c r="O1055" s="10">
        <v>2038977</v>
      </c>
      <c r="P1055" s="10">
        <v>5000000</v>
      </c>
      <c r="Q1055" s="10">
        <v>2987133</v>
      </c>
      <c r="R1055" s="10">
        <v>5000000</v>
      </c>
      <c r="S1055" s="10">
        <v>1189322</v>
      </c>
      <c r="T1055" s="10">
        <v>6042014</v>
      </c>
      <c r="U1055" s="11">
        <v>1.2654898372817349</v>
      </c>
      <c r="V1055" s="10">
        <v>28800000</v>
      </c>
      <c r="W1055" s="10">
        <v>22757986</v>
      </c>
    </row>
    <row r="1056" spans="1:23" x14ac:dyDescent="0.25">
      <c r="A1056" s="9" t="s">
        <v>256</v>
      </c>
      <c r="B1056" s="9" t="s">
        <v>3567</v>
      </c>
      <c r="C1056" s="9" t="s">
        <v>3582</v>
      </c>
      <c r="D1056" s="9">
        <v>34</v>
      </c>
      <c r="E1056" s="9" t="s">
        <v>1231</v>
      </c>
      <c r="F1056" s="9" t="s">
        <v>3583</v>
      </c>
      <c r="G1056" s="9" t="s">
        <v>3584</v>
      </c>
      <c r="H1056" s="10">
        <v>0</v>
      </c>
      <c r="I1056" s="10">
        <v>0</v>
      </c>
      <c r="J1056" s="10">
        <v>700000</v>
      </c>
      <c r="K1056" s="10">
        <v>1791892</v>
      </c>
      <c r="L1056" s="10">
        <v>354268.29268292687</v>
      </c>
      <c r="M1056" s="10">
        <v>1133527</v>
      </c>
      <c r="N1056" s="10">
        <v>354878.04878048785</v>
      </c>
      <c r="O1056" s="10">
        <v>-52075</v>
      </c>
      <c r="P1056" s="10">
        <v>404268.29268292687</v>
      </c>
      <c r="Q1056" s="10">
        <v>-215966</v>
      </c>
      <c r="R1056" s="10">
        <v>207012.19512195123</v>
      </c>
      <c r="S1056" s="10">
        <v>657445</v>
      </c>
      <c r="T1056" s="10">
        <v>-1294396.1707317072</v>
      </c>
      <c r="U1056" s="11">
        <v>0.60951273394334859</v>
      </c>
      <c r="V1056" s="10">
        <v>2020426.8292682928</v>
      </c>
      <c r="W1056" s="10">
        <v>3314823</v>
      </c>
    </row>
    <row r="1057" spans="1:23" x14ac:dyDescent="0.25">
      <c r="A1057" s="9" t="s">
        <v>256</v>
      </c>
      <c r="B1057" s="9" t="s">
        <v>3567</v>
      </c>
      <c r="C1057" s="9" t="s">
        <v>3585</v>
      </c>
      <c r="D1057" s="9">
        <v>26</v>
      </c>
      <c r="E1057" s="9" t="s">
        <v>3586</v>
      </c>
      <c r="F1057" s="9" t="s">
        <v>3587</v>
      </c>
      <c r="G1057" s="9" t="s">
        <v>3588</v>
      </c>
      <c r="H1057" s="10">
        <v>0</v>
      </c>
      <c r="I1057" s="10">
        <v>0</v>
      </c>
      <c r="J1057" s="10">
        <v>0</v>
      </c>
      <c r="K1057" s="10">
        <v>0</v>
      </c>
      <c r="L1057" s="10">
        <v>0</v>
      </c>
      <c r="M1057" s="10">
        <v>0</v>
      </c>
      <c r="N1057" s="10">
        <v>567682.92682926834</v>
      </c>
      <c r="O1057" s="10">
        <v>-75309</v>
      </c>
      <c r="P1057" s="10">
        <v>750000</v>
      </c>
      <c r="Q1057" s="10">
        <v>478153</v>
      </c>
      <c r="R1057" s="10">
        <v>775000</v>
      </c>
      <c r="S1057" s="10">
        <v>1001741</v>
      </c>
      <c r="T1057" s="10">
        <v>688097.92682926822</v>
      </c>
      <c r="U1057" s="11">
        <v>1.4898941159340788</v>
      </c>
      <c r="V1057" s="10">
        <v>2092682.9268292682</v>
      </c>
      <c r="W1057" s="10">
        <v>1404585</v>
      </c>
    </row>
    <row r="1058" spans="1:23" x14ac:dyDescent="0.25">
      <c r="A1058" s="9" t="s">
        <v>256</v>
      </c>
      <c r="B1058" s="9" t="s">
        <v>3567</v>
      </c>
      <c r="C1058" s="9" t="s">
        <v>3589</v>
      </c>
      <c r="D1058" s="9">
        <v>28</v>
      </c>
      <c r="E1058" s="9" t="s">
        <v>1442</v>
      </c>
      <c r="F1058" s="9" t="s">
        <v>3590</v>
      </c>
      <c r="G1058" s="9" t="s">
        <v>3591</v>
      </c>
      <c r="H1058" s="10">
        <v>0</v>
      </c>
      <c r="I1058" s="10">
        <v>0</v>
      </c>
      <c r="J1058" s="10">
        <v>0</v>
      </c>
      <c r="K1058" s="10">
        <v>0</v>
      </c>
      <c r="L1058" s="10">
        <v>361951.21951219509</v>
      </c>
      <c r="M1058" s="10">
        <v>675226</v>
      </c>
      <c r="N1058" s="10">
        <v>401219.51219512196</v>
      </c>
      <c r="O1058" s="10">
        <v>998027</v>
      </c>
      <c r="P1058" s="10">
        <v>950000</v>
      </c>
      <c r="Q1058" s="10">
        <v>1075180</v>
      </c>
      <c r="R1058" s="10">
        <v>1150000</v>
      </c>
      <c r="S1058" s="10">
        <v>238115</v>
      </c>
      <c r="T1058" s="10">
        <v>-123377.26829268318</v>
      </c>
      <c r="U1058" s="11">
        <v>0.95868900540266444</v>
      </c>
      <c r="V1058" s="10">
        <v>2863170.7317073168</v>
      </c>
      <c r="W1058" s="10">
        <v>2986548</v>
      </c>
    </row>
    <row r="1059" spans="1:23" x14ac:dyDescent="0.25">
      <c r="A1059" s="9" t="s">
        <v>256</v>
      </c>
      <c r="B1059" s="9" t="s">
        <v>3567</v>
      </c>
      <c r="C1059" s="9" t="s">
        <v>2170</v>
      </c>
      <c r="D1059" s="9">
        <v>30</v>
      </c>
      <c r="E1059" s="9" t="s">
        <v>203</v>
      </c>
      <c r="F1059" s="9" t="s">
        <v>1339</v>
      </c>
      <c r="G1059" s="9" t="s">
        <v>3592</v>
      </c>
      <c r="H1059" s="10">
        <v>0</v>
      </c>
      <c r="I1059" s="10">
        <v>0</v>
      </c>
      <c r="J1059" s="10">
        <v>0</v>
      </c>
      <c r="K1059" s="10">
        <v>0</v>
      </c>
      <c r="L1059" s="10">
        <v>0</v>
      </c>
      <c r="M1059" s="10">
        <v>0</v>
      </c>
      <c r="N1059" s="10">
        <v>0</v>
      </c>
      <c r="O1059" s="10">
        <v>0</v>
      </c>
      <c r="P1059" s="10">
        <v>0</v>
      </c>
      <c r="Q1059" s="10">
        <v>0</v>
      </c>
      <c r="R1059" s="10">
        <v>110000</v>
      </c>
      <c r="S1059" s="10">
        <v>21014</v>
      </c>
      <c r="T1059" s="10">
        <v>88986</v>
      </c>
      <c r="U1059" s="11">
        <v>5.2346055010945083</v>
      </c>
      <c r="V1059" s="10">
        <v>110000</v>
      </c>
      <c r="W1059" s="10">
        <v>21014</v>
      </c>
    </row>
    <row r="1060" spans="1:23" x14ac:dyDescent="0.25">
      <c r="A1060" s="9" t="s">
        <v>256</v>
      </c>
      <c r="B1060" s="9" t="s">
        <v>3567</v>
      </c>
      <c r="C1060" s="9" t="s">
        <v>3593</v>
      </c>
      <c r="D1060" s="9">
        <v>25</v>
      </c>
      <c r="E1060" s="9" t="s">
        <v>2600</v>
      </c>
      <c r="F1060" s="9" t="s">
        <v>3594</v>
      </c>
      <c r="G1060" s="9" t="s">
        <v>3595</v>
      </c>
      <c r="H1060" s="10">
        <v>0</v>
      </c>
      <c r="I1060" s="10">
        <v>0</v>
      </c>
      <c r="J1060" s="10">
        <v>0</v>
      </c>
      <c r="K1060" s="10">
        <v>0</v>
      </c>
      <c r="L1060" s="10">
        <v>0</v>
      </c>
      <c r="M1060" s="10">
        <v>0</v>
      </c>
      <c r="N1060" s="10">
        <v>0</v>
      </c>
      <c r="O1060" s="10">
        <v>0</v>
      </c>
      <c r="P1060" s="10">
        <v>82500</v>
      </c>
      <c r="Q1060" s="10">
        <v>79330</v>
      </c>
      <c r="R1060" s="10">
        <v>0</v>
      </c>
      <c r="S1060" s="10">
        <v>0</v>
      </c>
      <c r="T1060" s="10">
        <v>3170</v>
      </c>
      <c r="U1060" s="11">
        <v>1.0399596621706795</v>
      </c>
      <c r="V1060" s="10">
        <v>82500</v>
      </c>
      <c r="W1060" s="10">
        <v>79330</v>
      </c>
    </row>
    <row r="1061" spans="1:23" x14ac:dyDescent="0.25">
      <c r="A1061" s="9" t="s">
        <v>3596</v>
      </c>
      <c r="B1061" s="9" t="s">
        <v>3597</v>
      </c>
      <c r="C1061" s="9" t="s">
        <v>3598</v>
      </c>
      <c r="D1061" s="9">
        <v>32</v>
      </c>
      <c r="E1061" s="9" t="s">
        <v>864</v>
      </c>
      <c r="F1061" s="9" t="s">
        <v>3599</v>
      </c>
      <c r="G1061" s="9" t="s">
        <v>3600</v>
      </c>
      <c r="H1061" s="10">
        <v>5175000</v>
      </c>
      <c r="I1061" s="10">
        <v>5715043</v>
      </c>
      <c r="J1061" s="10">
        <v>9000000</v>
      </c>
      <c r="K1061" s="10">
        <v>6032474</v>
      </c>
      <c r="L1061" s="10">
        <v>7500000</v>
      </c>
      <c r="M1061" s="10">
        <v>2490669</v>
      </c>
      <c r="N1061" s="10">
        <v>9000000</v>
      </c>
      <c r="O1061" s="10">
        <v>1533137</v>
      </c>
      <c r="P1061" s="10">
        <v>7500000</v>
      </c>
      <c r="Q1061" s="10">
        <v>3784929</v>
      </c>
      <c r="R1061" s="10">
        <v>6500000</v>
      </c>
      <c r="S1061" s="10">
        <v>3510490</v>
      </c>
      <c r="T1061" s="10">
        <v>21608258</v>
      </c>
      <c r="U1061" s="11">
        <v>1.9367711313543976</v>
      </c>
      <c r="V1061" s="10">
        <v>44675000</v>
      </c>
      <c r="W1061" s="10">
        <v>23066742</v>
      </c>
    </row>
    <row r="1062" spans="1:23" x14ac:dyDescent="0.25">
      <c r="A1062" s="9" t="s">
        <v>3601</v>
      </c>
      <c r="B1062" s="9" t="s">
        <v>3602</v>
      </c>
      <c r="C1062" s="9" t="s">
        <v>3603</v>
      </c>
      <c r="D1062" s="9">
        <v>32</v>
      </c>
      <c r="E1062" s="9" t="s">
        <v>486</v>
      </c>
      <c r="F1062" s="9" t="s">
        <v>3604</v>
      </c>
      <c r="G1062" s="9" t="s">
        <v>3605</v>
      </c>
      <c r="H1062" s="10">
        <v>3750000</v>
      </c>
      <c r="I1062" s="10">
        <v>6412562</v>
      </c>
      <c r="J1062" s="10">
        <v>4250000</v>
      </c>
      <c r="K1062" s="10">
        <v>5873929</v>
      </c>
      <c r="L1062" s="10">
        <v>8000000</v>
      </c>
      <c r="M1062" s="10">
        <v>1407331</v>
      </c>
      <c r="N1062" s="10">
        <v>6000000</v>
      </c>
      <c r="O1062" s="10">
        <v>4127333</v>
      </c>
      <c r="P1062" s="10">
        <v>4000000</v>
      </c>
      <c r="Q1062" s="10">
        <v>6245213</v>
      </c>
      <c r="R1062" s="10">
        <v>4500000</v>
      </c>
      <c r="S1062" s="10">
        <v>6300507</v>
      </c>
      <c r="T1062" s="10">
        <v>133125</v>
      </c>
      <c r="U1062" s="11">
        <v>1.0043838886945067</v>
      </c>
      <c r="V1062" s="10">
        <v>30500000</v>
      </c>
      <c r="W1062" s="10">
        <v>30366875</v>
      </c>
    </row>
    <row r="1063" spans="1:23" x14ac:dyDescent="0.25">
      <c r="A1063" s="9" t="s">
        <v>3606</v>
      </c>
      <c r="B1063" s="9" t="s">
        <v>3607</v>
      </c>
      <c r="C1063" s="9" t="s">
        <v>3608</v>
      </c>
      <c r="D1063" s="9">
        <v>37</v>
      </c>
      <c r="E1063" s="9" t="s">
        <v>3609</v>
      </c>
      <c r="F1063" s="9" t="s">
        <v>3610</v>
      </c>
      <c r="G1063" s="9" t="s">
        <v>3611</v>
      </c>
      <c r="H1063" s="10">
        <v>7250000</v>
      </c>
      <c r="I1063" s="10">
        <v>5555091</v>
      </c>
      <c r="J1063" s="10">
        <v>7250000</v>
      </c>
      <c r="K1063" s="10">
        <v>2454208</v>
      </c>
      <c r="L1063" s="10">
        <v>7250000</v>
      </c>
      <c r="M1063" s="10">
        <v>1041558</v>
      </c>
      <c r="N1063" s="10">
        <v>7250000</v>
      </c>
      <c r="O1063" s="10">
        <v>1550193</v>
      </c>
      <c r="P1063" s="10">
        <v>7250000</v>
      </c>
      <c r="Q1063" s="10">
        <v>2225794</v>
      </c>
      <c r="R1063" s="10">
        <v>7250000</v>
      </c>
      <c r="S1063" s="10">
        <v>1415401</v>
      </c>
      <c r="T1063" s="10">
        <v>29257755</v>
      </c>
      <c r="U1063" s="11">
        <v>3.0542937577608025</v>
      </c>
      <c r="V1063" s="10">
        <v>43500000</v>
      </c>
      <c r="W1063" s="10">
        <v>14242245</v>
      </c>
    </row>
    <row r="1064" spans="1:23" x14ac:dyDescent="0.25">
      <c r="A1064" s="9" t="s">
        <v>3612</v>
      </c>
      <c r="B1064" s="9" t="s">
        <v>3613</v>
      </c>
      <c r="C1064" s="9" t="s">
        <v>3614</v>
      </c>
      <c r="D1064" s="9">
        <v>39</v>
      </c>
      <c r="E1064" s="9" t="s">
        <v>1589</v>
      </c>
      <c r="F1064" s="9" t="s">
        <v>3615</v>
      </c>
      <c r="G1064" s="9" t="s">
        <v>3616</v>
      </c>
      <c r="H1064" s="10">
        <v>10000000</v>
      </c>
      <c r="I1064" s="10">
        <v>13167917</v>
      </c>
      <c r="J1064" s="10">
        <v>10000000</v>
      </c>
      <c r="K1064" s="10">
        <v>4397317</v>
      </c>
      <c r="L1064" s="10">
        <v>10000000</v>
      </c>
      <c r="M1064" s="10">
        <v>3043769</v>
      </c>
      <c r="N1064" s="10">
        <v>7500000</v>
      </c>
      <c r="O1064" s="10">
        <v>5688088</v>
      </c>
      <c r="P1064" s="10">
        <v>6500000</v>
      </c>
      <c r="Q1064" s="10">
        <v>10057279</v>
      </c>
      <c r="R1064" s="10">
        <v>5000000</v>
      </c>
      <c r="S1064" s="10">
        <v>8575768</v>
      </c>
      <c r="T1064" s="10">
        <v>4069862</v>
      </c>
      <c r="U1064" s="11">
        <v>1.0905820053345929</v>
      </c>
      <c r="V1064" s="10">
        <v>49000000</v>
      </c>
      <c r="W1064" s="10">
        <v>44930138</v>
      </c>
    </row>
    <row r="1065" spans="1:23" x14ac:dyDescent="0.25">
      <c r="A1065" s="9" t="s">
        <v>3617</v>
      </c>
      <c r="B1065" s="9" t="s">
        <v>3618</v>
      </c>
      <c r="C1065" s="9" t="s">
        <v>2301</v>
      </c>
      <c r="D1065" s="9">
        <v>36</v>
      </c>
      <c r="E1065" s="9" t="s">
        <v>3619</v>
      </c>
      <c r="F1065" s="9" t="s">
        <v>3620</v>
      </c>
      <c r="G1065" s="9" t="s">
        <v>3621</v>
      </c>
      <c r="H1065" s="10">
        <v>6000000</v>
      </c>
      <c r="I1065" s="10">
        <v>371006</v>
      </c>
      <c r="J1065" s="10">
        <v>6000000</v>
      </c>
      <c r="K1065" s="10">
        <v>154117</v>
      </c>
      <c r="L1065" s="10">
        <v>0</v>
      </c>
      <c r="M1065" s="10">
        <v>0</v>
      </c>
      <c r="N1065" s="10">
        <v>0</v>
      </c>
      <c r="O1065" s="10">
        <v>0</v>
      </c>
      <c r="P1065" s="10">
        <v>0</v>
      </c>
      <c r="Q1065" s="10">
        <v>0</v>
      </c>
      <c r="R1065" s="10">
        <v>0</v>
      </c>
      <c r="S1065" s="10">
        <v>0</v>
      </c>
      <c r="T1065" s="10">
        <v>11474877</v>
      </c>
      <c r="U1065" s="11">
        <v>22.851789009432075</v>
      </c>
      <c r="V1065" s="10">
        <v>12000000</v>
      </c>
      <c r="W1065" s="10">
        <v>525123</v>
      </c>
    </row>
    <row r="1066" spans="1:23" x14ac:dyDescent="0.25">
      <c r="A1066" s="9" t="s">
        <v>3617</v>
      </c>
      <c r="B1066" s="9" t="s">
        <v>3618</v>
      </c>
      <c r="C1066" s="9" t="s">
        <v>3622</v>
      </c>
      <c r="D1066" s="9">
        <v>29</v>
      </c>
      <c r="E1066" s="9" t="s">
        <v>2348</v>
      </c>
      <c r="F1066" s="9" t="s">
        <v>3623</v>
      </c>
      <c r="G1066" s="9" t="s">
        <v>3624</v>
      </c>
      <c r="H1066" s="10">
        <v>589634.14634146343</v>
      </c>
      <c r="I1066" s="10">
        <v>201779</v>
      </c>
      <c r="J1066" s="10">
        <v>636890.24390243902</v>
      </c>
      <c r="K1066" s="10">
        <v>22080</v>
      </c>
      <c r="L1066" s="10">
        <v>639634.14634146343</v>
      </c>
      <c r="M1066" s="10">
        <v>112229</v>
      </c>
      <c r="N1066" s="10">
        <v>711585.36585365853</v>
      </c>
      <c r="O1066" s="10">
        <v>296289</v>
      </c>
      <c r="P1066" s="10">
        <v>722560.97560975619</v>
      </c>
      <c r="Q1066" s="10">
        <v>311299</v>
      </c>
      <c r="R1066" s="10">
        <v>1100000</v>
      </c>
      <c r="S1066" s="10">
        <v>43541</v>
      </c>
      <c r="T1066" s="10">
        <v>3413087.8780487804</v>
      </c>
      <c r="U1066" s="11">
        <v>4.457282317918736</v>
      </c>
      <c r="V1066" s="10">
        <v>4400304.8780487804</v>
      </c>
      <c r="W1066" s="10">
        <v>987217</v>
      </c>
    </row>
    <row r="1067" spans="1:23" x14ac:dyDescent="0.25">
      <c r="A1067" s="9" t="s">
        <v>3617</v>
      </c>
      <c r="B1067" s="9" t="s">
        <v>3618</v>
      </c>
      <c r="C1067" s="9" t="s">
        <v>3625</v>
      </c>
      <c r="D1067" s="9">
        <v>33</v>
      </c>
      <c r="E1067" s="9" t="s">
        <v>234</v>
      </c>
      <c r="F1067" s="9" t="s">
        <v>3626</v>
      </c>
      <c r="G1067" s="9" t="s">
        <v>3627</v>
      </c>
      <c r="H1067" s="10">
        <v>3250000</v>
      </c>
      <c r="I1067" s="10">
        <v>1364366</v>
      </c>
      <c r="J1067" s="10">
        <v>4250000</v>
      </c>
      <c r="K1067" s="10">
        <v>488986</v>
      </c>
      <c r="L1067" s="10">
        <v>4450000</v>
      </c>
      <c r="M1067" s="10">
        <v>549704</v>
      </c>
      <c r="N1067" s="10">
        <v>4450000</v>
      </c>
      <c r="O1067" s="10">
        <v>2725751</v>
      </c>
      <c r="P1067" s="10">
        <v>5500000</v>
      </c>
      <c r="Q1067" s="10">
        <v>1571523</v>
      </c>
      <c r="R1067" s="10">
        <v>5000000</v>
      </c>
      <c r="S1067" s="10">
        <v>4143893</v>
      </c>
      <c r="T1067" s="10">
        <v>16055777</v>
      </c>
      <c r="U1067" s="11">
        <v>2.4805834406024294</v>
      </c>
      <c r="V1067" s="10">
        <v>26900000</v>
      </c>
      <c r="W1067" s="10">
        <v>10844223</v>
      </c>
    </row>
    <row r="1068" spans="1:23" x14ac:dyDescent="0.25">
      <c r="A1068" s="9" t="s">
        <v>3617</v>
      </c>
      <c r="B1068" s="9" t="s">
        <v>3618</v>
      </c>
      <c r="C1068" s="9" t="s">
        <v>3628</v>
      </c>
      <c r="D1068" s="9">
        <v>25</v>
      </c>
      <c r="E1068" s="9" t="s">
        <v>513</v>
      </c>
      <c r="F1068" s="9" t="s">
        <v>3629</v>
      </c>
      <c r="G1068" s="9" t="s">
        <v>3630</v>
      </c>
      <c r="H1068" s="10">
        <v>0</v>
      </c>
      <c r="I1068" s="10">
        <v>0</v>
      </c>
      <c r="J1068" s="10">
        <v>0</v>
      </c>
      <c r="K1068" s="10">
        <v>0</v>
      </c>
      <c r="L1068" s="10">
        <v>0</v>
      </c>
      <c r="M1068" s="10">
        <v>0</v>
      </c>
      <c r="N1068" s="10">
        <v>0</v>
      </c>
      <c r="O1068" s="10">
        <v>0</v>
      </c>
      <c r="P1068" s="10">
        <v>506097.56097560975</v>
      </c>
      <c r="Q1068" s="10">
        <v>262982</v>
      </c>
      <c r="R1068" s="10">
        <v>521341.46341463411</v>
      </c>
      <c r="S1068" s="10">
        <v>506463</v>
      </c>
      <c r="T1068" s="10">
        <v>257994.02439024393</v>
      </c>
      <c r="U1068" s="11">
        <v>1.3352988509773198</v>
      </c>
      <c r="V1068" s="10">
        <v>1027439.0243902439</v>
      </c>
      <c r="W1068" s="10">
        <v>769445</v>
      </c>
    </row>
    <row r="1069" spans="1:23" x14ac:dyDescent="0.25">
      <c r="A1069" s="9" t="s">
        <v>3617</v>
      </c>
      <c r="B1069" s="9" t="s">
        <v>3618</v>
      </c>
      <c r="C1069" s="9" t="s">
        <v>3631</v>
      </c>
      <c r="D1069" s="9">
        <v>30</v>
      </c>
      <c r="E1069" s="9" t="s">
        <v>3632</v>
      </c>
      <c r="F1069" s="9" t="s">
        <v>2436</v>
      </c>
      <c r="G1069" s="9" t="s">
        <v>3633</v>
      </c>
      <c r="H1069" s="10">
        <v>650000</v>
      </c>
      <c r="I1069" s="10">
        <v>3856586</v>
      </c>
      <c r="J1069" s="10">
        <v>750000</v>
      </c>
      <c r="K1069" s="10">
        <v>5451537</v>
      </c>
      <c r="L1069" s="10">
        <v>2350000</v>
      </c>
      <c r="M1069" s="10">
        <v>8919904</v>
      </c>
      <c r="N1069" s="10">
        <v>3550000</v>
      </c>
      <c r="O1069" s="10">
        <v>13160227</v>
      </c>
      <c r="P1069" s="10">
        <v>4600000</v>
      </c>
      <c r="Q1069" s="10">
        <v>10792584</v>
      </c>
      <c r="R1069" s="10">
        <v>5900000</v>
      </c>
      <c r="S1069" s="10">
        <v>9017269</v>
      </c>
      <c r="T1069" s="10">
        <v>-33398107</v>
      </c>
      <c r="U1069" s="11">
        <v>0.34766910425028019</v>
      </c>
      <c r="V1069" s="10">
        <v>17800000</v>
      </c>
      <c r="W1069" s="10">
        <v>51198107</v>
      </c>
    </row>
    <row r="1070" spans="1:23" x14ac:dyDescent="0.25">
      <c r="A1070" s="9" t="s">
        <v>1204</v>
      </c>
      <c r="B1070" s="9" t="s">
        <v>3634</v>
      </c>
      <c r="C1070" s="9" t="s">
        <v>3635</v>
      </c>
      <c r="D1070" s="9">
        <v>27</v>
      </c>
      <c r="E1070" s="9" t="s">
        <v>999</v>
      </c>
      <c r="F1070" s="9" t="s">
        <v>3636</v>
      </c>
      <c r="G1070" s="9" t="s">
        <v>3637</v>
      </c>
      <c r="H1070" s="10">
        <v>0</v>
      </c>
      <c r="I1070" s="10">
        <v>0</v>
      </c>
      <c r="J1070" s="10">
        <v>0</v>
      </c>
      <c r="K1070" s="10">
        <v>0</v>
      </c>
      <c r="L1070" s="10">
        <v>75000</v>
      </c>
      <c r="M1070" s="10">
        <v>44080</v>
      </c>
      <c r="N1070" s="10">
        <v>85000</v>
      </c>
      <c r="O1070" s="10">
        <v>143000</v>
      </c>
      <c r="P1070" s="10">
        <v>0</v>
      </c>
      <c r="Q1070" s="10">
        <v>0</v>
      </c>
      <c r="R1070" s="10">
        <v>0</v>
      </c>
      <c r="S1070" s="10">
        <v>0</v>
      </c>
      <c r="T1070" s="10">
        <v>-27080</v>
      </c>
      <c r="U1070" s="11">
        <v>0.85524909129784055</v>
      </c>
      <c r="V1070" s="10">
        <v>160000</v>
      </c>
      <c r="W1070" s="10">
        <v>187080</v>
      </c>
    </row>
    <row r="1071" spans="1:23" x14ac:dyDescent="0.25">
      <c r="A1071" s="9" t="s">
        <v>1204</v>
      </c>
      <c r="B1071" s="9" t="s">
        <v>3634</v>
      </c>
      <c r="C1071" s="9" t="s">
        <v>3638</v>
      </c>
      <c r="D1071" s="9">
        <v>24</v>
      </c>
      <c r="E1071" s="9" t="s">
        <v>172</v>
      </c>
      <c r="F1071" s="9" t="s">
        <v>1414</v>
      </c>
      <c r="G1071" s="9" t="s">
        <v>3639</v>
      </c>
      <c r="H1071" s="10">
        <v>0</v>
      </c>
      <c r="I1071" s="10">
        <v>0</v>
      </c>
      <c r="J1071" s="10">
        <v>0</v>
      </c>
      <c r="K1071" s="10">
        <v>0</v>
      </c>
      <c r="L1071" s="10">
        <v>0</v>
      </c>
      <c r="M1071" s="10">
        <v>0</v>
      </c>
      <c r="N1071" s="10">
        <v>0</v>
      </c>
      <c r="O1071" s="10">
        <v>0</v>
      </c>
      <c r="P1071" s="10">
        <v>0</v>
      </c>
      <c r="Q1071" s="10">
        <v>0</v>
      </c>
      <c r="R1071" s="10">
        <v>800000</v>
      </c>
      <c r="S1071" s="10">
        <v>-131732</v>
      </c>
      <c r="T1071" s="10">
        <v>931732</v>
      </c>
      <c r="U1071" s="11">
        <v>-6.072935960890292</v>
      </c>
      <c r="V1071" s="10">
        <v>800000</v>
      </c>
      <c r="W1071" s="10">
        <v>-131732</v>
      </c>
    </row>
    <row r="1072" spans="1:23" x14ac:dyDescent="0.25">
      <c r="A1072" s="9" t="s">
        <v>1204</v>
      </c>
      <c r="B1072" s="9" t="s">
        <v>3634</v>
      </c>
      <c r="C1072" s="9" t="s">
        <v>1798</v>
      </c>
      <c r="D1072" s="9">
        <v>28</v>
      </c>
      <c r="E1072" s="9" t="s">
        <v>3640</v>
      </c>
      <c r="F1072" s="9" t="s">
        <v>3641</v>
      </c>
      <c r="G1072" s="9" t="s">
        <v>3642</v>
      </c>
      <c r="H1072" s="10">
        <v>0</v>
      </c>
      <c r="I1072" s="10">
        <v>0</v>
      </c>
      <c r="J1072" s="10">
        <v>0</v>
      </c>
      <c r="K1072" s="10">
        <v>0</v>
      </c>
      <c r="L1072" s="10">
        <v>0</v>
      </c>
      <c r="M1072" s="10">
        <v>0</v>
      </c>
      <c r="N1072" s="10">
        <v>0</v>
      </c>
      <c r="O1072" s="10">
        <v>0</v>
      </c>
      <c r="P1072" s="10">
        <v>2250000</v>
      </c>
      <c r="Q1072" s="10">
        <v>3057356</v>
      </c>
      <c r="R1072" s="10">
        <v>3150000</v>
      </c>
      <c r="S1072" s="10">
        <v>1428725</v>
      </c>
      <c r="T1072" s="10">
        <v>913919</v>
      </c>
      <c r="U1072" s="11">
        <v>1.2037232497585308</v>
      </c>
      <c r="V1072" s="10">
        <v>5400000</v>
      </c>
      <c r="W1072" s="10">
        <v>4486081</v>
      </c>
    </row>
    <row r="1073" spans="1:23" x14ac:dyDescent="0.25">
      <c r="A1073" s="9" t="s">
        <v>532</v>
      </c>
      <c r="B1073" s="9" t="s">
        <v>3643</v>
      </c>
      <c r="C1073" s="9" t="s">
        <v>3644</v>
      </c>
      <c r="D1073" s="9">
        <v>24</v>
      </c>
      <c r="E1073" s="9" t="s">
        <v>61</v>
      </c>
      <c r="F1073" s="9" t="s">
        <v>3645</v>
      </c>
      <c r="G1073" s="9" t="s">
        <v>3646</v>
      </c>
      <c r="H1073" s="10">
        <v>0</v>
      </c>
      <c r="I1073" s="10">
        <v>0</v>
      </c>
      <c r="J1073" s="10">
        <v>0</v>
      </c>
      <c r="K1073" s="10">
        <v>0</v>
      </c>
      <c r="L1073" s="10">
        <v>0</v>
      </c>
      <c r="M1073" s="10">
        <v>0</v>
      </c>
      <c r="N1073" s="10">
        <v>0</v>
      </c>
      <c r="O1073" s="10">
        <v>0</v>
      </c>
      <c r="P1073" s="10">
        <v>0</v>
      </c>
      <c r="Q1073" s="10">
        <v>0</v>
      </c>
      <c r="R1073" s="10">
        <v>785000</v>
      </c>
      <c r="S1073" s="10">
        <v>2582471</v>
      </c>
      <c r="T1073" s="10">
        <v>-1797471</v>
      </c>
      <c r="U1073" s="11">
        <v>0.30397243570208532</v>
      </c>
      <c r="V1073" s="10">
        <v>785000</v>
      </c>
      <c r="W1073" s="10">
        <v>2582471</v>
      </c>
    </row>
    <row r="1074" spans="1:23" x14ac:dyDescent="0.25">
      <c r="A1074" s="9" t="s">
        <v>532</v>
      </c>
      <c r="B1074" s="9" t="s">
        <v>3643</v>
      </c>
      <c r="C1074" s="9" t="s">
        <v>3647</v>
      </c>
      <c r="D1074" s="9">
        <v>26</v>
      </c>
      <c r="E1074" s="9" t="s">
        <v>3648</v>
      </c>
      <c r="F1074" s="9" t="s">
        <v>3649</v>
      </c>
      <c r="G1074" s="9" t="s">
        <v>3650</v>
      </c>
      <c r="H1074" s="10">
        <v>0</v>
      </c>
      <c r="I1074" s="10">
        <v>0</v>
      </c>
      <c r="J1074" s="10">
        <v>0</v>
      </c>
      <c r="K1074" s="10">
        <v>0</v>
      </c>
      <c r="L1074" s="10">
        <v>5500000</v>
      </c>
      <c r="M1074" s="10">
        <v>3585975</v>
      </c>
      <c r="N1074" s="10">
        <v>7000000</v>
      </c>
      <c r="O1074" s="10">
        <v>6728334</v>
      </c>
      <c r="P1074" s="10">
        <v>7500000</v>
      </c>
      <c r="Q1074" s="10">
        <v>8511638</v>
      </c>
      <c r="R1074" s="10">
        <v>6000000</v>
      </c>
      <c r="S1074" s="10">
        <v>6602975</v>
      </c>
      <c r="T1074" s="10">
        <v>571078</v>
      </c>
      <c r="U1074" s="11">
        <v>1.0224578139804748</v>
      </c>
      <c r="V1074" s="10">
        <v>26000000</v>
      </c>
      <c r="W1074" s="10">
        <v>25428922</v>
      </c>
    </row>
    <row r="1075" spans="1:23" x14ac:dyDescent="0.25">
      <c r="A1075" s="9" t="s">
        <v>532</v>
      </c>
      <c r="B1075" s="9" t="s">
        <v>3643</v>
      </c>
      <c r="C1075" s="9" t="s">
        <v>2628</v>
      </c>
      <c r="D1075" s="9">
        <v>32</v>
      </c>
      <c r="E1075" s="9" t="s">
        <v>3651</v>
      </c>
      <c r="F1075" s="9" t="s">
        <v>3652</v>
      </c>
      <c r="G1075" s="9" t="s">
        <v>3653</v>
      </c>
      <c r="H1075" s="10">
        <v>6250000</v>
      </c>
      <c r="I1075" s="10">
        <v>6916194</v>
      </c>
      <c r="J1075" s="10">
        <v>5750000</v>
      </c>
      <c r="K1075" s="10">
        <v>7379990</v>
      </c>
      <c r="L1075" s="10">
        <v>4000000</v>
      </c>
      <c r="M1075" s="10">
        <v>1851151</v>
      </c>
      <c r="N1075" s="10">
        <v>4000000</v>
      </c>
      <c r="O1075" s="10">
        <v>1517225</v>
      </c>
      <c r="P1075" s="10">
        <v>6000000</v>
      </c>
      <c r="Q1075" s="10">
        <v>4305972</v>
      </c>
      <c r="R1075" s="10">
        <v>7000000</v>
      </c>
      <c r="S1075" s="10">
        <v>2574585</v>
      </c>
      <c r="T1075" s="10">
        <v>8454883</v>
      </c>
      <c r="U1075" s="11">
        <v>1.3444629332995235</v>
      </c>
      <c r="V1075" s="10">
        <v>33000000</v>
      </c>
      <c r="W1075" s="10">
        <v>24545117</v>
      </c>
    </row>
    <row r="1076" spans="1:23" x14ac:dyDescent="0.25">
      <c r="A1076" s="9" t="s">
        <v>3654</v>
      </c>
      <c r="B1076" s="9" t="s">
        <v>3655</v>
      </c>
      <c r="C1076" s="9" t="s">
        <v>2701</v>
      </c>
      <c r="D1076" s="9">
        <v>26</v>
      </c>
      <c r="E1076" s="9" t="s">
        <v>304</v>
      </c>
      <c r="F1076" s="9" t="s">
        <v>3656</v>
      </c>
      <c r="G1076" s="9" t="s">
        <v>3657</v>
      </c>
      <c r="H1076" s="10">
        <v>0</v>
      </c>
      <c r="I1076" s="10">
        <v>0</v>
      </c>
      <c r="J1076" s="10">
        <v>0</v>
      </c>
      <c r="K1076" s="10">
        <v>0</v>
      </c>
      <c r="L1076" s="10">
        <v>0</v>
      </c>
      <c r="M1076" s="10">
        <v>0</v>
      </c>
      <c r="N1076" s="10">
        <v>75000</v>
      </c>
      <c r="O1076" s="10">
        <v>517020</v>
      </c>
      <c r="P1076" s="10">
        <v>150000</v>
      </c>
      <c r="Q1076" s="10">
        <v>650206</v>
      </c>
      <c r="R1076" s="10">
        <v>200000</v>
      </c>
      <c r="S1076" s="10">
        <v>272080</v>
      </c>
      <c r="T1076" s="10">
        <v>-1014306</v>
      </c>
      <c r="U1076" s="11">
        <v>0.2952811980218244</v>
      </c>
      <c r="V1076" s="10">
        <v>425000</v>
      </c>
      <c r="W1076" s="10">
        <v>1439306</v>
      </c>
    </row>
    <row r="1077" spans="1:23" x14ac:dyDescent="0.25">
      <c r="A1077" s="9" t="s">
        <v>3654</v>
      </c>
      <c r="B1077" s="9" t="s">
        <v>3655</v>
      </c>
      <c r="C1077" s="9" t="s">
        <v>1153</v>
      </c>
      <c r="D1077" s="9">
        <v>29</v>
      </c>
      <c r="E1077" s="9" t="s">
        <v>3658</v>
      </c>
      <c r="F1077" s="9" t="s">
        <v>3659</v>
      </c>
      <c r="G1077" s="9" t="s">
        <v>3660</v>
      </c>
      <c r="H1077" s="10">
        <v>735000</v>
      </c>
      <c r="I1077" s="10">
        <v>28964</v>
      </c>
      <c r="J1077" s="10">
        <v>70000</v>
      </c>
      <c r="K1077" s="10">
        <v>135260</v>
      </c>
      <c r="L1077" s="10">
        <v>0</v>
      </c>
      <c r="M1077" s="10">
        <v>0</v>
      </c>
      <c r="N1077" s="10">
        <v>250000</v>
      </c>
      <c r="O1077" s="10">
        <v>249521</v>
      </c>
      <c r="P1077" s="10">
        <v>0</v>
      </c>
      <c r="Q1077" s="10">
        <v>0</v>
      </c>
      <c r="R1077" s="10">
        <v>0</v>
      </c>
      <c r="S1077" s="10">
        <v>0</v>
      </c>
      <c r="T1077" s="10">
        <v>641255</v>
      </c>
      <c r="U1077" s="11">
        <v>2.5498797568550677</v>
      </c>
      <c r="V1077" s="10">
        <v>1055000</v>
      </c>
      <c r="W1077" s="10">
        <v>413745</v>
      </c>
    </row>
    <row r="1078" spans="1:23" x14ac:dyDescent="0.25">
      <c r="A1078" s="9" t="s">
        <v>3654</v>
      </c>
      <c r="B1078" s="9" t="s">
        <v>3655</v>
      </c>
      <c r="C1078" s="9" t="s">
        <v>3661</v>
      </c>
      <c r="D1078" s="9">
        <v>29</v>
      </c>
      <c r="E1078" s="9" t="s">
        <v>327</v>
      </c>
      <c r="F1078" s="9" t="s">
        <v>3662</v>
      </c>
      <c r="G1078" s="9" t="s">
        <v>3663</v>
      </c>
      <c r="H1078" s="10">
        <v>0</v>
      </c>
      <c r="I1078" s="10">
        <v>0</v>
      </c>
      <c r="J1078" s="10">
        <v>0</v>
      </c>
      <c r="K1078" s="10">
        <v>0</v>
      </c>
      <c r="L1078" s="10">
        <v>975000</v>
      </c>
      <c r="M1078" s="10">
        <v>1902421</v>
      </c>
      <c r="N1078" s="10">
        <v>0</v>
      </c>
      <c r="O1078" s="10">
        <v>0</v>
      </c>
      <c r="P1078" s="10">
        <v>0</v>
      </c>
      <c r="Q1078" s="10">
        <v>0</v>
      </c>
      <c r="R1078" s="10">
        <v>0</v>
      </c>
      <c r="S1078" s="10">
        <v>0</v>
      </c>
      <c r="T1078" s="10">
        <v>-927421</v>
      </c>
      <c r="U1078" s="11">
        <v>0.51250485565497861</v>
      </c>
      <c r="V1078" s="10">
        <v>975000</v>
      </c>
      <c r="W1078" s="10">
        <v>1902421</v>
      </c>
    </row>
    <row r="1079" spans="1:23" x14ac:dyDescent="0.25">
      <c r="A1079" s="9" t="s">
        <v>3654</v>
      </c>
      <c r="B1079" s="9" t="s">
        <v>3655</v>
      </c>
      <c r="C1079" s="9" t="s">
        <v>509</v>
      </c>
      <c r="D1079" s="9">
        <v>26</v>
      </c>
      <c r="E1079" s="9" t="s">
        <v>627</v>
      </c>
      <c r="F1079" s="9" t="s">
        <v>3664</v>
      </c>
      <c r="G1079" s="9" t="s">
        <v>3665</v>
      </c>
      <c r="H1079" s="10">
        <v>0</v>
      </c>
      <c r="I1079" s="10">
        <v>0</v>
      </c>
      <c r="J1079" s="10">
        <v>0</v>
      </c>
      <c r="K1079" s="10">
        <v>0</v>
      </c>
      <c r="L1079" s="10">
        <v>0</v>
      </c>
      <c r="M1079" s="10">
        <v>0</v>
      </c>
      <c r="N1079" s="10">
        <v>750000</v>
      </c>
      <c r="O1079" s="10">
        <v>1716014</v>
      </c>
      <c r="P1079" s="10">
        <v>825000</v>
      </c>
      <c r="Q1079" s="10">
        <v>2438924</v>
      </c>
      <c r="R1079" s="10">
        <v>2750000</v>
      </c>
      <c r="S1079" s="10">
        <v>1704569</v>
      </c>
      <c r="T1079" s="10">
        <v>-1534507</v>
      </c>
      <c r="U1079" s="11">
        <v>0.73811670504020221</v>
      </c>
      <c r="V1079" s="10">
        <v>4325000</v>
      </c>
      <c r="W1079" s="10">
        <v>5859507</v>
      </c>
    </row>
    <row r="1080" spans="1:23" x14ac:dyDescent="0.25">
      <c r="A1080" s="9" t="s">
        <v>666</v>
      </c>
      <c r="B1080" s="9" t="s">
        <v>3666</v>
      </c>
      <c r="C1080" s="9" t="s">
        <v>3667</v>
      </c>
      <c r="D1080" s="9">
        <v>24</v>
      </c>
      <c r="E1080" s="9" t="s">
        <v>1019</v>
      </c>
      <c r="F1080" s="9" t="s">
        <v>3668</v>
      </c>
      <c r="G1080" s="9" t="s">
        <v>3669</v>
      </c>
      <c r="H1080" s="10">
        <v>0</v>
      </c>
      <c r="I1080" s="10">
        <v>0</v>
      </c>
      <c r="J1080" s="10">
        <v>0</v>
      </c>
      <c r="K1080" s="10">
        <v>0</v>
      </c>
      <c r="L1080" s="10">
        <v>0</v>
      </c>
      <c r="M1080" s="10">
        <v>0</v>
      </c>
      <c r="N1080" s="10">
        <v>0</v>
      </c>
      <c r="O1080" s="10">
        <v>0</v>
      </c>
      <c r="P1080" s="10">
        <v>3000000</v>
      </c>
      <c r="Q1080" s="10">
        <v>3612436</v>
      </c>
      <c r="R1080" s="10">
        <v>4250000</v>
      </c>
      <c r="S1080" s="10">
        <v>4368391</v>
      </c>
      <c r="T1080" s="10">
        <v>-730827</v>
      </c>
      <c r="U1080" s="11">
        <v>0.90842715924051476</v>
      </c>
      <c r="V1080" s="10">
        <v>7250000</v>
      </c>
      <c r="W1080" s="10">
        <v>7980827</v>
      </c>
    </row>
    <row r="1081" spans="1:23" x14ac:dyDescent="0.25">
      <c r="A1081" s="9" t="s">
        <v>666</v>
      </c>
      <c r="B1081" s="9" t="s">
        <v>3666</v>
      </c>
      <c r="C1081" s="9" t="s">
        <v>3670</v>
      </c>
      <c r="D1081" s="9">
        <v>35</v>
      </c>
      <c r="E1081" s="9" t="s">
        <v>517</v>
      </c>
      <c r="F1081" s="9" t="s">
        <v>3671</v>
      </c>
      <c r="G1081" s="9" t="s">
        <v>3672</v>
      </c>
      <c r="H1081" s="10">
        <v>2000000</v>
      </c>
      <c r="I1081" s="10">
        <v>3057738</v>
      </c>
      <c r="J1081" s="10">
        <v>1700000</v>
      </c>
      <c r="K1081" s="10">
        <v>-233252</v>
      </c>
      <c r="L1081" s="10">
        <v>1500000</v>
      </c>
      <c r="M1081" s="10">
        <v>2048409</v>
      </c>
      <c r="N1081" s="10">
        <v>1500000</v>
      </c>
      <c r="O1081" s="10">
        <v>1138172</v>
      </c>
      <c r="P1081" s="10">
        <v>1500000</v>
      </c>
      <c r="Q1081" s="10">
        <v>527031</v>
      </c>
      <c r="R1081" s="10">
        <v>800000</v>
      </c>
      <c r="S1081" s="10">
        <v>1157277</v>
      </c>
      <c r="T1081" s="10">
        <v>1304625</v>
      </c>
      <c r="U1081" s="11">
        <v>1.1695336484576775</v>
      </c>
      <c r="V1081" s="10">
        <v>9000000</v>
      </c>
      <c r="W1081" s="10">
        <v>7695375</v>
      </c>
    </row>
    <row r="1082" spans="1:23" x14ac:dyDescent="0.25">
      <c r="A1082" s="9" t="s">
        <v>666</v>
      </c>
      <c r="B1082" s="9" t="s">
        <v>3666</v>
      </c>
      <c r="C1082" s="9" t="s">
        <v>3673</v>
      </c>
      <c r="D1082" s="9">
        <v>23</v>
      </c>
      <c r="E1082" s="9" t="s">
        <v>563</v>
      </c>
      <c r="F1082" s="9" t="s">
        <v>1300</v>
      </c>
      <c r="G1082" s="9" t="s">
        <v>3674</v>
      </c>
      <c r="H1082" s="10">
        <v>0</v>
      </c>
      <c r="I1082" s="10">
        <v>0</v>
      </c>
      <c r="J1082" s="10">
        <v>0</v>
      </c>
      <c r="K1082" s="10">
        <v>0</v>
      </c>
      <c r="L1082" s="10">
        <v>0</v>
      </c>
      <c r="M1082" s="10">
        <v>0</v>
      </c>
      <c r="N1082" s="10">
        <v>0</v>
      </c>
      <c r="O1082" s="10">
        <v>0</v>
      </c>
      <c r="P1082" s="10">
        <v>0</v>
      </c>
      <c r="Q1082" s="10">
        <v>0</v>
      </c>
      <c r="R1082" s="10">
        <v>800000</v>
      </c>
      <c r="S1082" s="10">
        <v>1178849</v>
      </c>
      <c r="T1082" s="10">
        <v>-378849</v>
      </c>
      <c r="U1082" s="11">
        <v>0.67862805159948392</v>
      </c>
      <c r="V1082" s="10">
        <v>800000</v>
      </c>
      <c r="W1082" s="10">
        <v>1178849</v>
      </c>
    </row>
    <row r="1083" spans="1:23" x14ac:dyDescent="0.25">
      <c r="A1083" s="9" t="s">
        <v>666</v>
      </c>
      <c r="B1083" s="9" t="s">
        <v>3666</v>
      </c>
      <c r="C1083" s="9" t="s">
        <v>3675</v>
      </c>
      <c r="D1083" s="9">
        <v>24</v>
      </c>
      <c r="E1083" s="9" t="s">
        <v>377</v>
      </c>
      <c r="F1083" s="9" t="s">
        <v>1300</v>
      </c>
      <c r="G1083" s="9" t="s">
        <v>3674</v>
      </c>
      <c r="H1083" s="10">
        <v>0</v>
      </c>
      <c r="I1083" s="10">
        <v>0</v>
      </c>
      <c r="J1083" s="10">
        <v>0</v>
      </c>
      <c r="K1083" s="10">
        <v>0</v>
      </c>
      <c r="L1083" s="10">
        <v>0</v>
      </c>
      <c r="M1083" s="10">
        <v>0</v>
      </c>
      <c r="N1083" s="10">
        <v>0</v>
      </c>
      <c r="O1083" s="10">
        <v>0</v>
      </c>
      <c r="P1083" s="10">
        <v>0</v>
      </c>
      <c r="Q1083" s="10">
        <v>0</v>
      </c>
      <c r="R1083" s="10">
        <v>800000</v>
      </c>
      <c r="S1083" s="10">
        <v>1178849</v>
      </c>
      <c r="T1083" s="10">
        <v>-378849</v>
      </c>
      <c r="U1083" s="11">
        <v>0.67862805159948392</v>
      </c>
      <c r="V1083" s="10">
        <v>800000</v>
      </c>
      <c r="W1083" s="10">
        <v>1178849</v>
      </c>
    </row>
    <row r="1084" spans="1:23" x14ac:dyDescent="0.25">
      <c r="A1084" s="9" t="s">
        <v>666</v>
      </c>
      <c r="B1084" s="9" t="s">
        <v>3666</v>
      </c>
      <c r="C1084" s="9" t="s">
        <v>1704</v>
      </c>
      <c r="D1084" s="9">
        <v>26</v>
      </c>
      <c r="E1084" s="9" t="s">
        <v>304</v>
      </c>
      <c r="F1084" s="9" t="s">
        <v>3676</v>
      </c>
      <c r="G1084" s="9" t="s">
        <v>3677</v>
      </c>
      <c r="H1084" s="10">
        <v>0</v>
      </c>
      <c r="I1084" s="10">
        <v>0</v>
      </c>
      <c r="J1084" s="10">
        <v>0</v>
      </c>
      <c r="K1084" s="10">
        <v>0</v>
      </c>
      <c r="L1084" s="10">
        <v>0</v>
      </c>
      <c r="M1084" s="10">
        <v>0</v>
      </c>
      <c r="N1084" s="10">
        <v>0</v>
      </c>
      <c r="O1084" s="10">
        <v>0</v>
      </c>
      <c r="P1084" s="10">
        <v>323170.73170731706</v>
      </c>
      <c r="Q1084" s="10">
        <v>142041</v>
      </c>
      <c r="R1084" s="10">
        <v>433536.58536585362</v>
      </c>
      <c r="S1084" s="10">
        <v>267979</v>
      </c>
      <c r="T1084" s="10">
        <v>346687.31707317068</v>
      </c>
      <c r="U1084" s="11">
        <v>1.8455375763942508</v>
      </c>
      <c r="V1084" s="10">
        <v>756707.31707317068</v>
      </c>
      <c r="W1084" s="10">
        <v>410020</v>
      </c>
    </row>
    <row r="1085" spans="1:23" x14ac:dyDescent="0.25">
      <c r="A1085" s="9" t="s">
        <v>666</v>
      </c>
      <c r="B1085" s="9" t="s">
        <v>3666</v>
      </c>
      <c r="C1085" s="9" t="s">
        <v>3678</v>
      </c>
      <c r="D1085" s="9">
        <v>37</v>
      </c>
      <c r="E1085" s="9" t="s">
        <v>631</v>
      </c>
      <c r="F1085" s="9" t="s">
        <v>3679</v>
      </c>
      <c r="G1085" s="9" t="s">
        <v>3680</v>
      </c>
      <c r="H1085" s="10">
        <v>4050000</v>
      </c>
      <c r="I1085" s="10">
        <v>3019169</v>
      </c>
      <c r="J1085" s="10">
        <v>4150000</v>
      </c>
      <c r="K1085" s="10">
        <v>5841437</v>
      </c>
      <c r="L1085" s="10">
        <v>4000000</v>
      </c>
      <c r="M1085" s="10">
        <v>8869170</v>
      </c>
      <c r="N1085" s="10">
        <v>4250000</v>
      </c>
      <c r="O1085" s="10">
        <v>2049556</v>
      </c>
      <c r="P1085" s="10">
        <v>5750000</v>
      </c>
      <c r="Q1085" s="10">
        <v>9091055</v>
      </c>
      <c r="R1085" s="10">
        <v>5750000</v>
      </c>
      <c r="S1085" s="10">
        <v>3582950</v>
      </c>
      <c r="T1085" s="10">
        <v>-4503337</v>
      </c>
      <c r="U1085" s="11">
        <v>0.86123655018896828</v>
      </c>
      <c r="V1085" s="10">
        <v>27950000</v>
      </c>
      <c r="W1085" s="10">
        <v>32453337</v>
      </c>
    </row>
    <row r="1086" spans="1:23" x14ac:dyDescent="0.25">
      <c r="A1086" s="9" t="s">
        <v>666</v>
      </c>
      <c r="B1086" s="9" t="s">
        <v>3666</v>
      </c>
      <c r="C1086" s="9" t="s">
        <v>3681</v>
      </c>
      <c r="D1086" s="9">
        <v>33</v>
      </c>
      <c r="E1086" s="9" t="s">
        <v>3682</v>
      </c>
      <c r="F1086" s="9" t="s">
        <v>3683</v>
      </c>
      <c r="G1086" s="9" t="s">
        <v>3684</v>
      </c>
      <c r="H1086" s="10">
        <v>1275000</v>
      </c>
      <c r="I1086" s="10">
        <v>2784420</v>
      </c>
      <c r="J1086" s="10">
        <v>1475000</v>
      </c>
      <c r="K1086" s="10">
        <v>1878781</v>
      </c>
      <c r="L1086" s="10">
        <v>925000</v>
      </c>
      <c r="M1086" s="10">
        <v>1375224</v>
      </c>
      <c r="N1086" s="10">
        <v>850000</v>
      </c>
      <c r="O1086" s="10">
        <v>4067599</v>
      </c>
      <c r="P1086" s="10">
        <v>1200000</v>
      </c>
      <c r="Q1086" s="10">
        <v>1583694</v>
      </c>
      <c r="R1086" s="10">
        <v>1200000</v>
      </c>
      <c r="S1086" s="10">
        <v>1161705</v>
      </c>
      <c r="T1086" s="10">
        <v>-5926423</v>
      </c>
      <c r="U1086" s="11">
        <v>0.5388508338726381</v>
      </c>
      <c r="V1086" s="10">
        <v>6925000</v>
      </c>
      <c r="W1086" s="10">
        <v>12851423</v>
      </c>
    </row>
    <row r="1087" spans="1:23" x14ac:dyDescent="0.25">
      <c r="A1087" s="9" t="s">
        <v>3685</v>
      </c>
      <c r="B1087" s="9" t="s">
        <v>3686</v>
      </c>
      <c r="C1087" s="9" t="s">
        <v>3687</v>
      </c>
      <c r="D1087" s="9">
        <v>24</v>
      </c>
      <c r="E1087" s="9" t="s">
        <v>1128</v>
      </c>
      <c r="F1087" s="9" t="s">
        <v>3688</v>
      </c>
      <c r="G1087" s="9" t="s">
        <v>3689</v>
      </c>
      <c r="H1087" s="10">
        <v>0</v>
      </c>
      <c r="I1087" s="10">
        <v>0</v>
      </c>
      <c r="J1087" s="10">
        <v>0</v>
      </c>
      <c r="K1087" s="10">
        <v>0</v>
      </c>
      <c r="L1087" s="10">
        <v>0</v>
      </c>
      <c r="M1087" s="10">
        <v>0</v>
      </c>
      <c r="N1087" s="10">
        <v>0</v>
      </c>
      <c r="O1087" s="10">
        <v>0</v>
      </c>
      <c r="P1087" s="10">
        <v>0</v>
      </c>
      <c r="Q1087" s="10">
        <v>0</v>
      </c>
      <c r="R1087" s="10">
        <v>800000</v>
      </c>
      <c r="S1087" s="10">
        <v>3343575</v>
      </c>
      <c r="T1087" s="10">
        <v>-2543575</v>
      </c>
      <c r="U1087" s="11">
        <v>0.23926485872157796</v>
      </c>
      <c r="V1087" s="10">
        <v>800000</v>
      </c>
      <c r="W1087" s="10">
        <v>3343575</v>
      </c>
    </row>
    <row r="1088" spans="1:23" x14ac:dyDescent="0.25">
      <c r="A1088" s="9" t="s">
        <v>3685</v>
      </c>
      <c r="B1088" s="9" t="s">
        <v>3686</v>
      </c>
      <c r="C1088" s="9" t="s">
        <v>3690</v>
      </c>
      <c r="D1088" s="9">
        <v>24</v>
      </c>
      <c r="E1088" s="9" t="s">
        <v>1128</v>
      </c>
      <c r="F1088" s="9" t="s">
        <v>3691</v>
      </c>
      <c r="G1088" s="9" t="s">
        <v>3692</v>
      </c>
      <c r="H1088" s="10">
        <v>0</v>
      </c>
      <c r="I1088" s="10">
        <v>0</v>
      </c>
      <c r="J1088" s="10">
        <v>0</v>
      </c>
      <c r="K1088" s="10">
        <v>0</v>
      </c>
      <c r="L1088" s="10">
        <v>0</v>
      </c>
      <c r="M1088" s="10">
        <v>0</v>
      </c>
      <c r="N1088" s="10">
        <v>0</v>
      </c>
      <c r="O1088" s="10">
        <v>0</v>
      </c>
      <c r="P1088" s="10">
        <v>0</v>
      </c>
      <c r="Q1088" s="10">
        <v>0</v>
      </c>
      <c r="R1088" s="10">
        <v>775000</v>
      </c>
      <c r="S1088" s="10">
        <v>3170443</v>
      </c>
      <c r="T1088" s="10">
        <v>-2395443</v>
      </c>
      <c r="U1088" s="11">
        <v>0.24444533461096762</v>
      </c>
      <c r="V1088" s="10">
        <v>775000</v>
      </c>
      <c r="W1088" s="10">
        <v>3170443</v>
      </c>
    </row>
    <row r="1089" spans="1:23" x14ac:dyDescent="0.25">
      <c r="A1089" s="9" t="s">
        <v>1196</v>
      </c>
      <c r="B1089" s="9" t="s">
        <v>3693</v>
      </c>
      <c r="C1089" s="9" t="s">
        <v>3694</v>
      </c>
      <c r="D1089" s="9">
        <v>26</v>
      </c>
      <c r="E1089" s="9" t="s">
        <v>2751</v>
      </c>
      <c r="F1089" s="9" t="s">
        <v>3695</v>
      </c>
      <c r="G1089" s="9" t="s">
        <v>3696</v>
      </c>
      <c r="H1089" s="10">
        <v>0</v>
      </c>
      <c r="I1089" s="10">
        <v>0</v>
      </c>
      <c r="J1089" s="10">
        <v>0</v>
      </c>
      <c r="K1089" s="10">
        <v>0</v>
      </c>
      <c r="L1089" s="10">
        <v>0</v>
      </c>
      <c r="M1089" s="10">
        <v>0</v>
      </c>
      <c r="N1089" s="10">
        <v>0</v>
      </c>
      <c r="O1089" s="10">
        <v>0</v>
      </c>
      <c r="P1089" s="10">
        <v>1500000</v>
      </c>
      <c r="Q1089" s="10">
        <v>5505338</v>
      </c>
      <c r="R1089" s="10">
        <v>1500000</v>
      </c>
      <c r="S1089" s="10">
        <v>3355399</v>
      </c>
      <c r="T1089" s="10">
        <v>-5860737</v>
      </c>
      <c r="U1089" s="11">
        <v>0.33857228806136552</v>
      </c>
      <c r="V1089" s="10">
        <v>3000000</v>
      </c>
      <c r="W1089" s="10">
        <v>8860737</v>
      </c>
    </row>
    <row r="1090" spans="1:23" x14ac:dyDescent="0.25">
      <c r="A1090" s="9" t="s">
        <v>532</v>
      </c>
      <c r="B1090" s="9" t="s">
        <v>3697</v>
      </c>
      <c r="C1090" s="9" t="s">
        <v>3698</v>
      </c>
      <c r="D1090" s="9">
        <v>31</v>
      </c>
      <c r="E1090" s="9" t="s">
        <v>1461</v>
      </c>
      <c r="F1090" s="9" t="s">
        <v>3699</v>
      </c>
      <c r="G1090" s="9" t="s">
        <v>3700</v>
      </c>
      <c r="H1090" s="10">
        <v>4500000</v>
      </c>
      <c r="I1090" s="10">
        <v>2447841</v>
      </c>
      <c r="J1090" s="10">
        <v>4400000</v>
      </c>
      <c r="K1090" s="10">
        <v>3616625</v>
      </c>
      <c r="L1090" s="10">
        <v>3200000</v>
      </c>
      <c r="M1090" s="10">
        <v>2210720</v>
      </c>
      <c r="N1090" s="10">
        <v>4000000</v>
      </c>
      <c r="O1090" s="10">
        <v>1619068</v>
      </c>
      <c r="P1090" s="10">
        <v>3000000</v>
      </c>
      <c r="Q1090" s="10">
        <v>2150821</v>
      </c>
      <c r="R1090" s="10">
        <v>5800000</v>
      </c>
      <c r="S1090" s="10">
        <v>991644</v>
      </c>
      <c r="T1090" s="10">
        <v>11863281</v>
      </c>
      <c r="U1090" s="11">
        <v>1.9099897758017181</v>
      </c>
      <c r="V1090" s="10">
        <v>24900000</v>
      </c>
      <c r="W1090" s="10">
        <v>13036719</v>
      </c>
    </row>
    <row r="1091" spans="1:23" x14ac:dyDescent="0.25">
      <c r="A1091" s="9" t="s">
        <v>532</v>
      </c>
      <c r="B1091" s="9" t="s">
        <v>3697</v>
      </c>
      <c r="C1091" s="9" t="s">
        <v>3701</v>
      </c>
      <c r="D1091" s="9">
        <v>34</v>
      </c>
      <c r="E1091" s="9" t="s">
        <v>2348</v>
      </c>
      <c r="F1091" s="9" t="s">
        <v>3702</v>
      </c>
      <c r="G1091" s="9" t="s">
        <v>3703</v>
      </c>
      <c r="H1091" s="10">
        <v>5000000</v>
      </c>
      <c r="I1091" s="10">
        <v>4685748</v>
      </c>
      <c r="J1091" s="10">
        <v>5000000</v>
      </c>
      <c r="K1091" s="10">
        <v>4496444</v>
      </c>
      <c r="L1091" s="10">
        <v>4250000</v>
      </c>
      <c r="M1091" s="10">
        <v>3638514</v>
      </c>
      <c r="N1091" s="10">
        <v>5000000</v>
      </c>
      <c r="O1091" s="10">
        <v>2747991</v>
      </c>
      <c r="P1091" s="10">
        <v>5000000</v>
      </c>
      <c r="Q1091" s="10">
        <v>5420035</v>
      </c>
      <c r="R1091" s="10">
        <v>5000000</v>
      </c>
      <c r="S1091" s="10">
        <v>5603418</v>
      </c>
      <c r="T1091" s="10">
        <v>2657850</v>
      </c>
      <c r="U1091" s="11">
        <v>1.0999486690621105</v>
      </c>
      <c r="V1091" s="10">
        <v>29250000</v>
      </c>
      <c r="W1091" s="10">
        <v>26592150</v>
      </c>
    </row>
    <row r="1092" spans="1:23" x14ac:dyDescent="0.25">
      <c r="A1092" s="9" t="s">
        <v>1302</v>
      </c>
      <c r="B1092" s="9" t="s">
        <v>3704</v>
      </c>
      <c r="C1092" s="9" t="s">
        <v>334</v>
      </c>
      <c r="D1092" s="9">
        <v>30</v>
      </c>
      <c r="E1092" s="9" t="s">
        <v>524</v>
      </c>
      <c r="F1092" s="9" t="s">
        <v>3705</v>
      </c>
      <c r="G1092" s="9" t="s">
        <v>3706</v>
      </c>
      <c r="H1092" s="10">
        <v>115000</v>
      </c>
      <c r="I1092" s="10">
        <v>538327</v>
      </c>
      <c r="J1092" s="10">
        <v>300000</v>
      </c>
      <c r="K1092" s="10">
        <v>250047</v>
      </c>
      <c r="L1092" s="10">
        <v>260000</v>
      </c>
      <c r="M1092" s="10">
        <v>333440</v>
      </c>
      <c r="N1092" s="10">
        <v>315000</v>
      </c>
      <c r="O1092" s="10">
        <v>274017</v>
      </c>
      <c r="P1092" s="10">
        <v>300000</v>
      </c>
      <c r="Q1092" s="10">
        <v>671920</v>
      </c>
      <c r="R1092" s="10">
        <v>0</v>
      </c>
      <c r="S1092" s="10">
        <v>0</v>
      </c>
      <c r="T1092" s="10">
        <v>-777751</v>
      </c>
      <c r="U1092" s="11">
        <v>0.62386621986883328</v>
      </c>
      <c r="V1092" s="10">
        <v>1290000</v>
      </c>
      <c r="W1092" s="10">
        <v>2067751</v>
      </c>
    </row>
    <row r="1093" spans="1:23" x14ac:dyDescent="0.25">
      <c r="A1093" s="9" t="s">
        <v>1302</v>
      </c>
      <c r="B1093" s="9" t="s">
        <v>3704</v>
      </c>
      <c r="C1093" s="9" t="s">
        <v>3062</v>
      </c>
      <c r="D1093" s="9">
        <v>31</v>
      </c>
      <c r="E1093" s="9" t="s">
        <v>3247</v>
      </c>
      <c r="F1093" s="9" t="s">
        <v>3707</v>
      </c>
      <c r="G1093" s="9" t="s">
        <v>3708</v>
      </c>
      <c r="H1093" s="10">
        <v>5250000</v>
      </c>
      <c r="I1093" s="10">
        <v>1972651</v>
      </c>
      <c r="J1093" s="10">
        <v>5250000</v>
      </c>
      <c r="K1093" s="10">
        <v>3635399</v>
      </c>
      <c r="L1093" s="10">
        <v>3500000</v>
      </c>
      <c r="M1093" s="10">
        <v>5247816</v>
      </c>
      <c r="N1093" s="10">
        <v>6250000</v>
      </c>
      <c r="O1093" s="10">
        <v>9098257</v>
      </c>
      <c r="P1093" s="10">
        <v>6000000</v>
      </c>
      <c r="Q1093" s="10">
        <v>6123071</v>
      </c>
      <c r="R1093" s="10">
        <v>6500000</v>
      </c>
      <c r="S1093" s="10">
        <v>12785647</v>
      </c>
      <c r="T1093" s="10">
        <v>-6112841</v>
      </c>
      <c r="U1093" s="11">
        <v>0.84270730490341661</v>
      </c>
      <c r="V1093" s="10">
        <v>32750000</v>
      </c>
      <c r="W1093" s="10">
        <v>38862841</v>
      </c>
    </row>
    <row r="1094" spans="1:23" x14ac:dyDescent="0.25">
      <c r="A1094" s="9" t="s">
        <v>3709</v>
      </c>
      <c r="B1094" s="9" t="s">
        <v>3710</v>
      </c>
      <c r="C1094" s="9" t="s">
        <v>3711</v>
      </c>
      <c r="D1094" s="9">
        <v>39</v>
      </c>
      <c r="E1094" s="9" t="s">
        <v>787</v>
      </c>
      <c r="F1094" s="9" t="s">
        <v>3712</v>
      </c>
      <c r="G1094" s="9" t="s">
        <v>3713</v>
      </c>
      <c r="H1094" s="10">
        <v>10000000</v>
      </c>
      <c r="I1094" s="10">
        <v>9960510</v>
      </c>
      <c r="J1094" s="10">
        <v>10000000</v>
      </c>
      <c r="K1094" s="10">
        <v>7540147</v>
      </c>
      <c r="L1094" s="10">
        <v>10000000</v>
      </c>
      <c r="M1094" s="10">
        <v>4914777</v>
      </c>
      <c r="N1094" s="10">
        <v>5000000</v>
      </c>
      <c r="O1094" s="10">
        <v>10483491</v>
      </c>
      <c r="P1094" s="10">
        <v>10000000</v>
      </c>
      <c r="Q1094" s="10">
        <v>6132288</v>
      </c>
      <c r="R1094" s="10">
        <v>12500000</v>
      </c>
      <c r="S1094" s="10">
        <v>4931416</v>
      </c>
      <c r="T1094" s="10">
        <v>13537371</v>
      </c>
      <c r="U1094" s="11">
        <v>1.3079290594745823</v>
      </c>
      <c r="V1094" s="10">
        <v>57500000</v>
      </c>
      <c r="W1094" s="10">
        <v>43962629</v>
      </c>
    </row>
    <row r="1095" spans="1:23" x14ac:dyDescent="0.25">
      <c r="A1095" s="9" t="s">
        <v>3714</v>
      </c>
      <c r="B1095" s="9" t="s">
        <v>3715</v>
      </c>
      <c r="C1095" s="9" t="s">
        <v>3716</v>
      </c>
      <c r="D1095" s="9">
        <v>25</v>
      </c>
      <c r="E1095" s="9" t="s">
        <v>362</v>
      </c>
      <c r="F1095" s="9" t="s">
        <v>3717</v>
      </c>
      <c r="G1095" s="9" t="s">
        <v>3718</v>
      </c>
      <c r="H1095" s="10">
        <v>0</v>
      </c>
      <c r="I1095" s="10">
        <v>0</v>
      </c>
      <c r="J1095" s="10">
        <v>0</v>
      </c>
      <c r="K1095" s="10">
        <v>0</v>
      </c>
      <c r="L1095" s="10">
        <v>0</v>
      </c>
      <c r="M1095" s="10">
        <v>0</v>
      </c>
      <c r="N1095" s="10">
        <v>0</v>
      </c>
      <c r="O1095" s="10">
        <v>0</v>
      </c>
      <c r="P1095" s="10">
        <v>287195.12195121951</v>
      </c>
      <c r="Q1095" s="10">
        <v>256461</v>
      </c>
      <c r="R1095" s="10">
        <v>775000</v>
      </c>
      <c r="S1095" s="10">
        <v>328204</v>
      </c>
      <c r="T1095" s="10">
        <v>477530.12195121963</v>
      </c>
      <c r="U1095" s="11">
        <v>1.8167585231734749</v>
      </c>
      <c r="V1095" s="10">
        <v>1062195.1219512196</v>
      </c>
      <c r="W1095" s="10">
        <v>584665</v>
      </c>
    </row>
    <row r="1096" spans="1:23" x14ac:dyDescent="0.25">
      <c r="A1096" s="9" t="s">
        <v>3714</v>
      </c>
      <c r="B1096" s="9" t="s">
        <v>3715</v>
      </c>
      <c r="C1096" s="9" t="s">
        <v>2319</v>
      </c>
      <c r="D1096" s="9">
        <v>31</v>
      </c>
      <c r="E1096" s="9" t="s">
        <v>449</v>
      </c>
      <c r="F1096" s="9" t="s">
        <v>3719</v>
      </c>
      <c r="G1096" s="9" t="s">
        <v>3720</v>
      </c>
      <c r="H1096" s="10">
        <v>900000</v>
      </c>
      <c r="I1096" s="10">
        <v>2856228</v>
      </c>
      <c r="J1096" s="10">
        <v>1900000</v>
      </c>
      <c r="K1096" s="10">
        <v>1888510</v>
      </c>
      <c r="L1096" s="10">
        <v>2300000</v>
      </c>
      <c r="M1096" s="10">
        <v>2284684</v>
      </c>
      <c r="N1096" s="10">
        <v>2750000</v>
      </c>
      <c r="O1096" s="10">
        <v>2642480</v>
      </c>
      <c r="P1096" s="10">
        <v>2750000</v>
      </c>
      <c r="Q1096" s="10">
        <v>2061388</v>
      </c>
      <c r="R1096" s="10">
        <v>2750000</v>
      </c>
      <c r="S1096" s="10">
        <v>106749</v>
      </c>
      <c r="T1096" s="10">
        <v>1509961</v>
      </c>
      <c r="U1096" s="11">
        <v>1.1275300697911552</v>
      </c>
      <c r="V1096" s="10">
        <v>13350000</v>
      </c>
      <c r="W1096" s="10">
        <v>11840039</v>
      </c>
    </row>
    <row r="1097" spans="1:23" x14ac:dyDescent="0.25">
      <c r="A1097" s="9" t="s">
        <v>3721</v>
      </c>
      <c r="B1097" s="9" t="s">
        <v>3722</v>
      </c>
      <c r="C1097" s="9" t="s">
        <v>3723</v>
      </c>
      <c r="D1097" s="9">
        <v>27</v>
      </c>
      <c r="E1097" s="9" t="s">
        <v>3724</v>
      </c>
      <c r="F1097" s="9" t="s">
        <v>3725</v>
      </c>
      <c r="G1097" s="9" t="s">
        <v>3726</v>
      </c>
      <c r="H1097" s="10">
        <v>0</v>
      </c>
      <c r="I1097" s="10">
        <v>0</v>
      </c>
      <c r="J1097" s="10">
        <v>0</v>
      </c>
      <c r="K1097" s="10">
        <v>0</v>
      </c>
      <c r="L1097" s="10">
        <v>0</v>
      </c>
      <c r="M1097" s="10">
        <v>0</v>
      </c>
      <c r="N1097" s="10">
        <v>0</v>
      </c>
      <c r="O1097" s="10">
        <v>0</v>
      </c>
      <c r="P1097" s="10">
        <v>200000</v>
      </c>
      <c r="Q1097" s="10">
        <v>1025143</v>
      </c>
      <c r="R1097" s="10">
        <v>820000</v>
      </c>
      <c r="S1097" s="10">
        <v>238735</v>
      </c>
      <c r="T1097" s="10">
        <v>-243878</v>
      </c>
      <c r="U1097" s="11">
        <v>0.80703991999227775</v>
      </c>
      <c r="V1097" s="10">
        <v>1020000</v>
      </c>
      <c r="W1097" s="10">
        <v>1263878</v>
      </c>
    </row>
    <row r="1098" spans="1:23" x14ac:dyDescent="0.25">
      <c r="A1098" s="9" t="s">
        <v>3721</v>
      </c>
      <c r="B1098" s="9" t="s">
        <v>3722</v>
      </c>
      <c r="C1098" s="9" t="s">
        <v>3727</v>
      </c>
      <c r="D1098" s="9">
        <v>29</v>
      </c>
      <c r="E1098" s="9" t="s">
        <v>3728</v>
      </c>
      <c r="F1098" s="9" t="s">
        <v>3729</v>
      </c>
      <c r="G1098" s="9" t="s">
        <v>3730</v>
      </c>
      <c r="H1098" s="10">
        <v>0</v>
      </c>
      <c r="I1098" s="10">
        <v>0</v>
      </c>
      <c r="J1098" s="10">
        <v>0</v>
      </c>
      <c r="K1098" s="10">
        <v>0</v>
      </c>
      <c r="L1098" s="10">
        <v>100000</v>
      </c>
      <c r="M1098" s="10">
        <v>-13805</v>
      </c>
      <c r="N1098" s="10">
        <v>750000</v>
      </c>
      <c r="O1098" s="10">
        <v>499092</v>
      </c>
      <c r="P1098" s="10">
        <v>825000</v>
      </c>
      <c r="Q1098" s="10">
        <v>223120</v>
      </c>
      <c r="R1098" s="10">
        <v>300000</v>
      </c>
      <c r="S1098" s="10">
        <v>173040</v>
      </c>
      <c r="T1098" s="10">
        <v>1093553</v>
      </c>
      <c r="U1098" s="11">
        <v>2.240633866812185</v>
      </c>
      <c r="V1098" s="10">
        <v>1975000</v>
      </c>
      <c r="W1098" s="10">
        <v>881447</v>
      </c>
    </row>
    <row r="1099" spans="1:23" x14ac:dyDescent="0.25">
      <c r="A1099" s="9" t="s">
        <v>3721</v>
      </c>
      <c r="B1099" s="9" t="s">
        <v>3722</v>
      </c>
      <c r="C1099" s="9" t="s">
        <v>3731</v>
      </c>
      <c r="D1099" s="9">
        <v>28</v>
      </c>
      <c r="E1099" s="9" t="s">
        <v>262</v>
      </c>
      <c r="F1099" s="9" t="s">
        <v>3732</v>
      </c>
      <c r="G1099" s="9" t="s">
        <v>3733</v>
      </c>
      <c r="H1099" s="10">
        <v>0</v>
      </c>
      <c r="I1099" s="10">
        <v>0</v>
      </c>
      <c r="J1099" s="10">
        <v>0</v>
      </c>
      <c r="K1099" s="10">
        <v>0</v>
      </c>
      <c r="L1099" s="10">
        <v>0</v>
      </c>
      <c r="M1099" s="10">
        <v>0</v>
      </c>
      <c r="N1099" s="10">
        <v>70000</v>
      </c>
      <c r="O1099" s="10">
        <v>36320</v>
      </c>
      <c r="P1099" s="10">
        <v>80000</v>
      </c>
      <c r="Q1099" s="10">
        <v>14960</v>
      </c>
      <c r="R1099" s="10">
        <v>0</v>
      </c>
      <c r="S1099" s="10">
        <v>0</v>
      </c>
      <c r="T1099" s="10">
        <v>98720</v>
      </c>
      <c r="U1099" s="11">
        <v>2.9251170046801871</v>
      </c>
      <c r="V1099" s="10">
        <v>150000</v>
      </c>
      <c r="W1099" s="10">
        <v>51280</v>
      </c>
    </row>
    <row r="1100" spans="1:23" x14ac:dyDescent="0.25">
      <c r="A1100" s="9" t="s">
        <v>3734</v>
      </c>
      <c r="B1100" s="9" t="s">
        <v>3735</v>
      </c>
      <c r="C1100" s="9" t="s">
        <v>3736</v>
      </c>
      <c r="D1100" s="9">
        <v>28</v>
      </c>
      <c r="E1100" s="9" t="s">
        <v>3737</v>
      </c>
      <c r="F1100" s="9" t="s">
        <v>3738</v>
      </c>
      <c r="G1100" s="9" t="s">
        <v>3739</v>
      </c>
      <c r="H1100" s="10">
        <v>0</v>
      </c>
      <c r="I1100" s="10">
        <v>0</v>
      </c>
      <c r="J1100" s="10">
        <v>0</v>
      </c>
      <c r="K1100" s="10">
        <v>0</v>
      </c>
      <c r="L1100" s="10">
        <v>0</v>
      </c>
      <c r="M1100" s="10">
        <v>0</v>
      </c>
      <c r="N1100" s="10">
        <v>0</v>
      </c>
      <c r="O1100" s="10">
        <v>0</v>
      </c>
      <c r="P1100" s="10">
        <v>428963.41463414638</v>
      </c>
      <c r="Q1100" s="10">
        <v>410876</v>
      </c>
      <c r="R1100" s="10">
        <v>514329.26829268294</v>
      </c>
      <c r="S1100" s="10">
        <v>42361</v>
      </c>
      <c r="T1100" s="10">
        <v>490055.68292682932</v>
      </c>
      <c r="U1100" s="11">
        <v>2.0812349453527168</v>
      </c>
      <c r="V1100" s="10">
        <v>943292.68292682932</v>
      </c>
      <c r="W1100" s="10">
        <v>453237</v>
      </c>
    </row>
    <row r="1101" spans="1:23" x14ac:dyDescent="0.25">
      <c r="A1101" s="9" t="s">
        <v>3734</v>
      </c>
      <c r="B1101" s="9" t="s">
        <v>3735</v>
      </c>
      <c r="C1101" s="9" t="s">
        <v>756</v>
      </c>
      <c r="D1101" s="9">
        <v>28</v>
      </c>
      <c r="E1101" s="9" t="s">
        <v>498</v>
      </c>
      <c r="F1101" s="9" t="s">
        <v>3740</v>
      </c>
      <c r="G1101" s="9" t="s">
        <v>3741</v>
      </c>
      <c r="H1101" s="10">
        <v>0</v>
      </c>
      <c r="I1101" s="10">
        <v>0</v>
      </c>
      <c r="J1101" s="10">
        <v>80000</v>
      </c>
      <c r="K1101" s="10">
        <v>20320</v>
      </c>
      <c r="L1101" s="10">
        <v>100000</v>
      </c>
      <c r="M1101" s="10">
        <v>29280</v>
      </c>
      <c r="N1101" s="10">
        <v>150000</v>
      </c>
      <c r="O1101" s="10">
        <v>119400</v>
      </c>
      <c r="P1101" s="10">
        <v>0</v>
      </c>
      <c r="Q1101" s="10">
        <v>0</v>
      </c>
      <c r="R1101" s="10">
        <v>0</v>
      </c>
      <c r="S1101" s="10">
        <v>0</v>
      </c>
      <c r="T1101" s="10">
        <v>161000</v>
      </c>
      <c r="U1101" s="11">
        <v>1.9526627218934911</v>
      </c>
      <c r="V1101" s="10">
        <v>330000</v>
      </c>
      <c r="W1101" s="10">
        <v>169000</v>
      </c>
    </row>
    <row r="1102" spans="1:23" x14ac:dyDescent="0.25">
      <c r="A1102" s="9" t="s">
        <v>3742</v>
      </c>
      <c r="B1102" s="9" t="s">
        <v>3743</v>
      </c>
      <c r="C1102" s="9" t="s">
        <v>3744</v>
      </c>
      <c r="D1102" s="9">
        <v>25</v>
      </c>
      <c r="E1102" s="9" t="s">
        <v>1461</v>
      </c>
      <c r="F1102" s="9" t="s">
        <v>3745</v>
      </c>
      <c r="G1102" s="9" t="s">
        <v>3746</v>
      </c>
      <c r="H1102" s="10">
        <v>0</v>
      </c>
      <c r="I1102" s="10">
        <v>0</v>
      </c>
      <c r="J1102" s="10">
        <v>0</v>
      </c>
      <c r="K1102" s="10">
        <v>0</v>
      </c>
      <c r="L1102" s="10">
        <v>0</v>
      </c>
      <c r="M1102" s="10">
        <v>0</v>
      </c>
      <c r="N1102" s="10">
        <v>0</v>
      </c>
      <c r="O1102" s="10">
        <v>0</v>
      </c>
      <c r="P1102" s="10">
        <v>750000</v>
      </c>
      <c r="Q1102" s="10">
        <v>546224</v>
      </c>
      <c r="R1102" s="10">
        <v>850000</v>
      </c>
      <c r="S1102" s="10">
        <v>956531</v>
      </c>
      <c r="T1102" s="10">
        <v>97245</v>
      </c>
      <c r="U1102" s="11">
        <v>1.0647111471929889</v>
      </c>
      <c r="V1102" s="10">
        <v>1600000</v>
      </c>
      <c r="W1102" s="10">
        <v>1502755</v>
      </c>
    </row>
    <row r="1103" spans="1:23" x14ac:dyDescent="0.25">
      <c r="A1103" s="9" t="s">
        <v>2426</v>
      </c>
      <c r="B1103" s="9" t="s">
        <v>2446</v>
      </c>
      <c r="C1103" s="9" t="s">
        <v>3747</v>
      </c>
      <c r="D1103" s="9">
        <v>26</v>
      </c>
      <c r="E1103" s="9" t="s">
        <v>3748</v>
      </c>
      <c r="F1103" s="9" t="s">
        <v>3749</v>
      </c>
      <c r="G1103" s="9" t="s">
        <v>3750</v>
      </c>
      <c r="H1103" s="10">
        <v>0</v>
      </c>
      <c r="I1103" s="10">
        <v>0</v>
      </c>
      <c r="J1103" s="10">
        <v>0</v>
      </c>
      <c r="K1103" s="10">
        <v>0</v>
      </c>
      <c r="L1103" s="10">
        <v>0</v>
      </c>
      <c r="M1103" s="10">
        <v>0</v>
      </c>
      <c r="N1103" s="10">
        <v>0</v>
      </c>
      <c r="O1103" s="10">
        <v>0</v>
      </c>
      <c r="P1103" s="10">
        <v>100000</v>
      </c>
      <c r="Q1103" s="10">
        <v>671070</v>
      </c>
      <c r="R1103" s="10">
        <v>0</v>
      </c>
      <c r="S1103" s="10">
        <v>0</v>
      </c>
      <c r="T1103" s="10">
        <v>-571070</v>
      </c>
      <c r="U1103" s="11">
        <v>0.14901575096487699</v>
      </c>
      <c r="V1103" s="10">
        <v>100000</v>
      </c>
      <c r="W1103" s="10">
        <v>671070</v>
      </c>
    </row>
    <row r="1104" spans="1:23" x14ac:dyDescent="0.25">
      <c r="A1104" s="9" t="s">
        <v>2426</v>
      </c>
      <c r="B1104" s="9" t="s">
        <v>2446</v>
      </c>
      <c r="C1104" s="9" t="s">
        <v>3751</v>
      </c>
      <c r="D1104" s="9">
        <v>26</v>
      </c>
      <c r="E1104" s="9" t="s">
        <v>775</v>
      </c>
      <c r="F1104" s="9" t="s">
        <v>2003</v>
      </c>
      <c r="G1104" s="9" t="s">
        <v>3752</v>
      </c>
      <c r="H1104" s="10">
        <v>0</v>
      </c>
      <c r="I1104" s="10">
        <v>0</v>
      </c>
      <c r="J1104" s="10">
        <v>0</v>
      </c>
      <c r="K1104" s="10">
        <v>0</v>
      </c>
      <c r="L1104" s="10">
        <v>0</v>
      </c>
      <c r="M1104" s="10">
        <v>0</v>
      </c>
      <c r="N1104" s="10">
        <v>0</v>
      </c>
      <c r="O1104" s="10">
        <v>0</v>
      </c>
      <c r="P1104" s="10">
        <v>125000</v>
      </c>
      <c r="Q1104" s="10">
        <v>43840</v>
      </c>
      <c r="R1104" s="10">
        <v>0</v>
      </c>
      <c r="S1104" s="10">
        <v>0</v>
      </c>
      <c r="T1104" s="10">
        <v>81160</v>
      </c>
      <c r="U1104" s="11">
        <v>2.8512773722627736</v>
      </c>
      <c r="V1104" s="10">
        <v>125000</v>
      </c>
      <c r="W1104" s="10">
        <v>43840</v>
      </c>
    </row>
    <row r="1105" spans="1:23" x14ac:dyDescent="0.25">
      <c r="A1105" s="9" t="s">
        <v>2426</v>
      </c>
      <c r="B1105" s="9" t="s">
        <v>2446</v>
      </c>
      <c r="C1105" s="9" t="s">
        <v>1460</v>
      </c>
      <c r="D1105" s="9">
        <v>29</v>
      </c>
      <c r="E1105" s="9" t="s">
        <v>864</v>
      </c>
      <c r="F1105" s="9" t="s">
        <v>3753</v>
      </c>
      <c r="G1105" s="9" t="s">
        <v>3754</v>
      </c>
      <c r="H1105" s="10">
        <v>0</v>
      </c>
      <c r="I1105" s="10">
        <v>0</v>
      </c>
      <c r="J1105" s="10">
        <v>0</v>
      </c>
      <c r="K1105" s="10">
        <v>0</v>
      </c>
      <c r="L1105" s="10">
        <v>573170.73170731706</v>
      </c>
      <c r="M1105" s="10">
        <v>3826466</v>
      </c>
      <c r="N1105" s="10">
        <v>850000</v>
      </c>
      <c r="O1105" s="10">
        <v>110753</v>
      </c>
      <c r="P1105" s="10">
        <v>1500000</v>
      </c>
      <c r="Q1105" s="10">
        <v>2531567</v>
      </c>
      <c r="R1105" s="10">
        <v>2000000</v>
      </c>
      <c r="S1105" s="10">
        <v>2772083</v>
      </c>
      <c r="T1105" s="10">
        <v>-4317698.2682926832</v>
      </c>
      <c r="U1105" s="11">
        <v>0.53276058038560192</v>
      </c>
      <c r="V1105" s="10">
        <v>4923170.7317073168</v>
      </c>
      <c r="W1105" s="10">
        <v>9240869</v>
      </c>
    </row>
    <row r="1106" spans="1:23" x14ac:dyDescent="0.25">
      <c r="A1106" s="9" t="s">
        <v>2426</v>
      </c>
      <c r="B1106" s="9" t="s">
        <v>2446</v>
      </c>
      <c r="C1106" s="9" t="s">
        <v>3755</v>
      </c>
      <c r="D1106" s="9">
        <v>30</v>
      </c>
      <c r="E1106" s="9" t="s">
        <v>3756</v>
      </c>
      <c r="F1106" s="9" t="s">
        <v>3757</v>
      </c>
      <c r="G1106" s="9" t="s">
        <v>3758</v>
      </c>
      <c r="H1106" s="10">
        <v>0</v>
      </c>
      <c r="I1106" s="10">
        <v>0</v>
      </c>
      <c r="J1106" s="10">
        <v>0</v>
      </c>
      <c r="K1106" s="10">
        <v>0</v>
      </c>
      <c r="L1106" s="10">
        <v>0</v>
      </c>
      <c r="M1106" s="10">
        <v>0</v>
      </c>
      <c r="N1106" s="10">
        <v>0</v>
      </c>
      <c r="O1106" s="10">
        <v>0</v>
      </c>
      <c r="P1106" s="10">
        <v>225000</v>
      </c>
      <c r="Q1106" s="10">
        <v>937099</v>
      </c>
      <c r="R1106" s="10">
        <v>0</v>
      </c>
      <c r="S1106" s="10">
        <v>0</v>
      </c>
      <c r="T1106" s="10">
        <v>-712099</v>
      </c>
      <c r="U1106" s="11">
        <v>0.24010269992818262</v>
      </c>
      <c r="V1106" s="10">
        <v>225000</v>
      </c>
      <c r="W1106" s="10">
        <v>937099</v>
      </c>
    </row>
    <row r="1107" spans="1:23" x14ac:dyDescent="0.25">
      <c r="A1107" s="9" t="s">
        <v>2426</v>
      </c>
      <c r="B1107" s="9" t="s">
        <v>2446</v>
      </c>
      <c r="C1107" s="9" t="s">
        <v>3759</v>
      </c>
      <c r="D1107" s="9">
        <v>29</v>
      </c>
      <c r="E1107" s="9" t="s">
        <v>3760</v>
      </c>
      <c r="F1107" s="9" t="s">
        <v>3761</v>
      </c>
      <c r="G1107" s="9" t="s">
        <v>3762</v>
      </c>
      <c r="H1107" s="10">
        <v>0</v>
      </c>
      <c r="I1107" s="10">
        <v>0</v>
      </c>
      <c r="J1107" s="10">
        <v>850000</v>
      </c>
      <c r="K1107" s="10">
        <v>5634662</v>
      </c>
      <c r="L1107" s="10">
        <v>2200000</v>
      </c>
      <c r="M1107" s="10">
        <v>3354975</v>
      </c>
      <c r="N1107" s="10">
        <v>2800000</v>
      </c>
      <c r="O1107" s="10">
        <v>10188361</v>
      </c>
      <c r="P1107" s="10">
        <v>6000000</v>
      </c>
      <c r="Q1107" s="10">
        <v>6314507</v>
      </c>
      <c r="R1107" s="10">
        <v>7500000</v>
      </c>
      <c r="S1107" s="10">
        <v>8541848</v>
      </c>
      <c r="T1107" s="10">
        <v>-14684353</v>
      </c>
      <c r="U1107" s="11">
        <v>0.56854320104160638</v>
      </c>
      <c r="V1107" s="10">
        <v>19350000</v>
      </c>
      <c r="W1107" s="10">
        <v>34034353</v>
      </c>
    </row>
    <row r="1108" spans="1:23" x14ac:dyDescent="0.25">
      <c r="A1108" s="9" t="s">
        <v>2426</v>
      </c>
      <c r="B1108" s="9" t="s">
        <v>2446</v>
      </c>
      <c r="C1108" s="9" t="s">
        <v>3763</v>
      </c>
      <c r="D1108" s="9">
        <v>26</v>
      </c>
      <c r="E1108" s="9" t="s">
        <v>3764</v>
      </c>
      <c r="F1108" s="9" t="s">
        <v>3765</v>
      </c>
      <c r="G1108" s="9" t="s">
        <v>3766</v>
      </c>
      <c r="H1108" s="10">
        <v>0</v>
      </c>
      <c r="I1108" s="10">
        <v>0</v>
      </c>
      <c r="J1108" s="10">
        <v>0</v>
      </c>
      <c r="K1108" s="10">
        <v>0</v>
      </c>
      <c r="L1108" s="10">
        <v>0</v>
      </c>
      <c r="M1108" s="10">
        <v>0</v>
      </c>
      <c r="N1108" s="10">
        <v>0</v>
      </c>
      <c r="O1108" s="10">
        <v>0</v>
      </c>
      <c r="P1108" s="10">
        <v>300000</v>
      </c>
      <c r="Q1108" s="10">
        <v>595878</v>
      </c>
      <c r="R1108" s="10">
        <v>775000</v>
      </c>
      <c r="S1108" s="10">
        <v>51680</v>
      </c>
      <c r="T1108" s="10">
        <v>427442</v>
      </c>
      <c r="U1108" s="11">
        <v>1.6600829578199945</v>
      </c>
      <c r="V1108" s="10">
        <v>1075000</v>
      </c>
      <c r="W1108" s="10">
        <v>647558</v>
      </c>
    </row>
    <row r="1109" spans="1:23" x14ac:dyDescent="0.25">
      <c r="A1109" s="9" t="s">
        <v>2426</v>
      </c>
      <c r="B1109" s="9" t="s">
        <v>2446</v>
      </c>
      <c r="C1109" s="9" t="s">
        <v>3767</v>
      </c>
      <c r="D1109" s="9">
        <v>26</v>
      </c>
      <c r="E1109" s="9" t="s">
        <v>3768</v>
      </c>
      <c r="F1109" s="9" t="s">
        <v>3769</v>
      </c>
      <c r="G1109" s="9" t="s">
        <v>3770</v>
      </c>
      <c r="H1109" s="10">
        <v>0</v>
      </c>
      <c r="I1109" s="10">
        <v>0</v>
      </c>
      <c r="J1109" s="10">
        <v>0</v>
      </c>
      <c r="K1109" s="10">
        <v>0</v>
      </c>
      <c r="L1109" s="10">
        <v>0</v>
      </c>
      <c r="M1109" s="10">
        <v>0</v>
      </c>
      <c r="N1109" s="10">
        <v>100000</v>
      </c>
      <c r="O1109" s="10">
        <v>70320</v>
      </c>
      <c r="P1109" s="10">
        <v>0</v>
      </c>
      <c r="Q1109" s="10">
        <v>0</v>
      </c>
      <c r="R1109" s="10">
        <v>0</v>
      </c>
      <c r="S1109" s="10">
        <v>0</v>
      </c>
      <c r="T1109" s="10">
        <v>29680</v>
      </c>
      <c r="U1109" s="11">
        <v>1.422070534698521</v>
      </c>
      <c r="V1109" s="10">
        <v>100000</v>
      </c>
      <c r="W1109" s="10">
        <v>70320</v>
      </c>
    </row>
    <row r="1110" spans="1:23" x14ac:dyDescent="0.25">
      <c r="A1110" s="9" t="s">
        <v>2426</v>
      </c>
      <c r="B1110" s="9" t="s">
        <v>2446</v>
      </c>
      <c r="C1110" s="9" t="s">
        <v>2487</v>
      </c>
      <c r="D1110" s="9">
        <v>27</v>
      </c>
      <c r="E1110" s="9" t="s">
        <v>740</v>
      </c>
      <c r="F1110" s="9" t="s">
        <v>3771</v>
      </c>
      <c r="G1110" s="9" t="s">
        <v>3772</v>
      </c>
      <c r="H1110" s="10">
        <v>0</v>
      </c>
      <c r="I1110" s="10">
        <v>0</v>
      </c>
      <c r="J1110" s="10">
        <v>0</v>
      </c>
      <c r="K1110" s="10">
        <v>0</v>
      </c>
      <c r="L1110" s="10">
        <v>0</v>
      </c>
      <c r="M1110" s="10">
        <v>0</v>
      </c>
      <c r="N1110" s="10">
        <v>100000</v>
      </c>
      <c r="O1110" s="10">
        <v>206360</v>
      </c>
      <c r="P1110" s="10">
        <v>0</v>
      </c>
      <c r="Q1110" s="10">
        <v>0</v>
      </c>
      <c r="R1110" s="10">
        <v>0</v>
      </c>
      <c r="S1110" s="10">
        <v>0</v>
      </c>
      <c r="T1110" s="10">
        <v>-106360</v>
      </c>
      <c r="U1110" s="11">
        <v>0.48459003682884277</v>
      </c>
      <c r="V1110" s="10">
        <v>100000</v>
      </c>
      <c r="W1110" s="10">
        <v>206360</v>
      </c>
    </row>
    <row r="1111" spans="1:23" x14ac:dyDescent="0.25">
      <c r="A1111" s="9" t="s">
        <v>3773</v>
      </c>
      <c r="B1111" s="9" t="s">
        <v>3774</v>
      </c>
      <c r="C1111" s="9" t="s">
        <v>3775</v>
      </c>
      <c r="D1111" s="9">
        <v>29</v>
      </c>
      <c r="E1111" s="9" t="s">
        <v>172</v>
      </c>
      <c r="F1111" s="9" t="s">
        <v>3776</v>
      </c>
      <c r="G1111" s="9" t="s">
        <v>3777</v>
      </c>
      <c r="H1111" s="10">
        <v>1400000</v>
      </c>
      <c r="I1111" s="10">
        <v>5198623</v>
      </c>
      <c r="J1111" s="10">
        <v>1400000</v>
      </c>
      <c r="K1111" s="10">
        <v>4193268</v>
      </c>
      <c r="L1111" s="10">
        <v>3500000</v>
      </c>
      <c r="M1111" s="10">
        <v>985402</v>
      </c>
      <c r="N1111" s="10">
        <v>4250000</v>
      </c>
      <c r="O1111" s="10">
        <v>5820971</v>
      </c>
      <c r="P1111" s="10">
        <v>5250000</v>
      </c>
      <c r="Q1111" s="10">
        <v>3338306</v>
      </c>
      <c r="R1111" s="10">
        <v>5500000</v>
      </c>
      <c r="S1111" s="10">
        <v>4692804</v>
      </c>
      <c r="T1111" s="10">
        <v>-2929374</v>
      </c>
      <c r="U1111" s="11">
        <v>0.87909823836142031</v>
      </c>
      <c r="V1111" s="10">
        <v>21300000</v>
      </c>
      <c r="W1111" s="10">
        <v>24229374</v>
      </c>
    </row>
    <row r="1112" spans="1:23" x14ac:dyDescent="0.25">
      <c r="A1112" s="9" t="s">
        <v>3773</v>
      </c>
      <c r="B1112" s="9" t="s">
        <v>3774</v>
      </c>
      <c r="C1112" s="9" t="s">
        <v>3778</v>
      </c>
      <c r="D1112" s="9">
        <v>33</v>
      </c>
      <c r="E1112" s="9" t="s">
        <v>999</v>
      </c>
      <c r="F1112" s="9" t="s">
        <v>3779</v>
      </c>
      <c r="G1112" s="9" t="s">
        <v>3780</v>
      </c>
      <c r="H1112" s="10">
        <v>624085.36585365853</v>
      </c>
      <c r="I1112" s="10">
        <v>744910</v>
      </c>
      <c r="J1112" s="10">
        <v>700000</v>
      </c>
      <c r="K1112" s="10">
        <v>925641</v>
      </c>
      <c r="L1112" s="10">
        <v>700000</v>
      </c>
      <c r="M1112" s="10">
        <v>595318</v>
      </c>
      <c r="N1112" s="10">
        <v>750000</v>
      </c>
      <c r="O1112" s="10">
        <v>-487913</v>
      </c>
      <c r="P1112" s="10">
        <v>850000</v>
      </c>
      <c r="Q1112" s="10">
        <v>-1750615</v>
      </c>
      <c r="R1112" s="10">
        <v>850000</v>
      </c>
      <c r="S1112" s="10">
        <v>-832033</v>
      </c>
      <c r="T1112" s="10">
        <v>5278777.3658536579</v>
      </c>
      <c r="U1112" s="11">
        <v>-5.5599973230175745</v>
      </c>
      <c r="V1112" s="10">
        <v>4474085.3658536579</v>
      </c>
      <c r="W1112" s="10">
        <v>-804692</v>
      </c>
    </row>
    <row r="1113" spans="1:23" x14ac:dyDescent="0.25">
      <c r="A1113" s="9" t="s">
        <v>3773</v>
      </c>
      <c r="B1113" s="9" t="s">
        <v>3774</v>
      </c>
      <c r="C1113" s="9" t="s">
        <v>3781</v>
      </c>
      <c r="D1113" s="9">
        <v>34</v>
      </c>
      <c r="E1113" s="9" t="s">
        <v>2348</v>
      </c>
      <c r="F1113" s="9" t="s">
        <v>3782</v>
      </c>
      <c r="G1113" s="9" t="s">
        <v>3783</v>
      </c>
      <c r="H1113" s="10">
        <v>1800000</v>
      </c>
      <c r="I1113" s="10">
        <v>471094</v>
      </c>
      <c r="J1113" s="10">
        <v>1900000</v>
      </c>
      <c r="K1113" s="10">
        <v>16402</v>
      </c>
      <c r="L1113" s="10">
        <v>700000</v>
      </c>
      <c r="M1113" s="10">
        <v>441713</v>
      </c>
      <c r="N1113" s="10">
        <v>1300000</v>
      </c>
      <c r="O1113" s="10">
        <v>-870053</v>
      </c>
      <c r="P1113" s="10">
        <v>750000</v>
      </c>
      <c r="Q1113" s="10">
        <v>271308</v>
      </c>
      <c r="R1113" s="10">
        <v>775000</v>
      </c>
      <c r="S1113" s="10">
        <v>200830</v>
      </c>
      <c r="T1113" s="10">
        <v>6693706</v>
      </c>
      <c r="U1113" s="11">
        <v>13.598873693284697</v>
      </c>
      <c r="V1113" s="10">
        <v>7225000</v>
      </c>
      <c r="W1113" s="10">
        <v>531294</v>
      </c>
    </row>
    <row r="1114" spans="1:23" x14ac:dyDescent="0.25">
      <c r="A1114" s="9" t="s">
        <v>3773</v>
      </c>
      <c r="B1114" s="9" t="s">
        <v>3774</v>
      </c>
      <c r="C1114" s="9" t="s">
        <v>3784</v>
      </c>
      <c r="D1114" s="9">
        <v>26</v>
      </c>
      <c r="E1114" s="9" t="s">
        <v>977</v>
      </c>
      <c r="F1114" s="9" t="s">
        <v>3785</v>
      </c>
      <c r="G1114" s="9" t="s">
        <v>3786</v>
      </c>
      <c r="H1114" s="10">
        <v>0</v>
      </c>
      <c r="I1114" s="10">
        <v>0</v>
      </c>
      <c r="J1114" s="10">
        <v>0</v>
      </c>
      <c r="K1114" s="10">
        <v>0</v>
      </c>
      <c r="L1114" s="10">
        <v>0</v>
      </c>
      <c r="M1114" s="10">
        <v>0</v>
      </c>
      <c r="N1114" s="10">
        <v>0</v>
      </c>
      <c r="O1114" s="10">
        <v>0</v>
      </c>
      <c r="P1114" s="10">
        <v>80000</v>
      </c>
      <c r="Q1114" s="10">
        <v>324940</v>
      </c>
      <c r="R1114" s="10">
        <v>125000</v>
      </c>
      <c r="S1114" s="10">
        <v>200481</v>
      </c>
      <c r="T1114" s="10">
        <v>-320421</v>
      </c>
      <c r="U1114" s="11">
        <v>0.39016331665464454</v>
      </c>
      <c r="V1114" s="10">
        <v>205000</v>
      </c>
      <c r="W1114" s="10">
        <v>525421</v>
      </c>
    </row>
    <row r="1115" spans="1:23" x14ac:dyDescent="0.25">
      <c r="A1115" s="9" t="s">
        <v>3773</v>
      </c>
      <c r="B1115" s="9" t="s">
        <v>3774</v>
      </c>
      <c r="C1115" s="9" t="s">
        <v>3787</v>
      </c>
      <c r="D1115" s="9">
        <v>33</v>
      </c>
      <c r="E1115" s="9" t="s">
        <v>3788</v>
      </c>
      <c r="F1115" s="9" t="s">
        <v>3789</v>
      </c>
      <c r="G1115" s="9" t="s">
        <v>3790</v>
      </c>
      <c r="H1115" s="10">
        <v>650000</v>
      </c>
      <c r="I1115" s="10">
        <v>622968</v>
      </c>
      <c r="J1115" s="10">
        <v>700000</v>
      </c>
      <c r="K1115" s="10">
        <v>350820</v>
      </c>
      <c r="L1115" s="10">
        <v>418292.68292682926</v>
      </c>
      <c r="M1115" s="10">
        <v>264388</v>
      </c>
      <c r="N1115" s="10">
        <v>468292.68292682932</v>
      </c>
      <c r="O1115" s="10">
        <v>431210</v>
      </c>
      <c r="P1115" s="10">
        <v>508536.58536585362</v>
      </c>
      <c r="Q1115" s="10">
        <v>411592</v>
      </c>
      <c r="R1115" s="10">
        <v>533536.58536585374</v>
      </c>
      <c r="S1115" s="10">
        <v>255575</v>
      </c>
      <c r="T1115" s="10">
        <v>942105.53658536589</v>
      </c>
      <c r="U1115" s="11">
        <v>1.4032031529288511</v>
      </c>
      <c r="V1115" s="10">
        <v>3278658.5365853659</v>
      </c>
      <c r="W1115" s="10">
        <v>2336553</v>
      </c>
    </row>
    <row r="1116" spans="1:23" x14ac:dyDescent="0.25">
      <c r="A1116" s="9" t="s">
        <v>3773</v>
      </c>
      <c r="B1116" s="9" t="s">
        <v>3774</v>
      </c>
      <c r="C1116" s="9" t="s">
        <v>3791</v>
      </c>
      <c r="D1116" s="9">
        <v>32</v>
      </c>
      <c r="E1116" s="9" t="s">
        <v>1223</v>
      </c>
      <c r="F1116" s="9" t="s">
        <v>3792</v>
      </c>
      <c r="G1116" s="9" t="s">
        <v>3793</v>
      </c>
      <c r="H1116" s="10">
        <v>2000000</v>
      </c>
      <c r="I1116" s="10">
        <v>3724870</v>
      </c>
      <c r="J1116" s="10">
        <v>2500000</v>
      </c>
      <c r="K1116" s="10">
        <v>4617078</v>
      </c>
      <c r="L1116" s="10">
        <v>2500000</v>
      </c>
      <c r="M1116" s="10">
        <v>4222014</v>
      </c>
      <c r="N1116" s="10">
        <v>2550000</v>
      </c>
      <c r="O1116" s="10">
        <v>9180648</v>
      </c>
      <c r="P1116" s="10">
        <v>5100000</v>
      </c>
      <c r="Q1116" s="10">
        <v>12138390</v>
      </c>
      <c r="R1116" s="10">
        <v>7650000</v>
      </c>
      <c r="S1116" s="10">
        <v>17597096</v>
      </c>
      <c r="T1116" s="10">
        <v>-29180096</v>
      </c>
      <c r="U1116" s="11">
        <v>0.43317712538842196</v>
      </c>
      <c r="V1116" s="10">
        <v>22300000</v>
      </c>
      <c r="W1116" s="10">
        <v>51480096</v>
      </c>
    </row>
    <row r="1117" spans="1:23" x14ac:dyDescent="0.25">
      <c r="A1117" s="9" t="s">
        <v>3773</v>
      </c>
      <c r="B1117" s="9" t="s">
        <v>3774</v>
      </c>
      <c r="C1117" s="9" t="s">
        <v>3794</v>
      </c>
      <c r="D1117" s="9">
        <v>29</v>
      </c>
      <c r="E1117" s="9" t="s">
        <v>3406</v>
      </c>
      <c r="F1117" s="9" t="s">
        <v>3795</v>
      </c>
      <c r="G1117" s="9" t="s">
        <v>3796</v>
      </c>
      <c r="H1117" s="10">
        <v>0</v>
      </c>
      <c r="I1117" s="10">
        <v>0</v>
      </c>
      <c r="J1117" s="10">
        <v>530900.91463414626</v>
      </c>
      <c r="K1117" s="10">
        <v>2346345</v>
      </c>
      <c r="L1117" s="10">
        <v>975000</v>
      </c>
      <c r="M1117" s="10">
        <v>2282697</v>
      </c>
      <c r="N1117" s="10">
        <v>975000</v>
      </c>
      <c r="O1117" s="10">
        <v>2130431</v>
      </c>
      <c r="P1117" s="10">
        <v>1500000</v>
      </c>
      <c r="Q1117" s="10">
        <v>1366143</v>
      </c>
      <c r="R1117" s="10">
        <v>1700000</v>
      </c>
      <c r="S1117" s="10">
        <v>504075</v>
      </c>
      <c r="T1117" s="10">
        <v>-2948790.0853658542</v>
      </c>
      <c r="U1117" s="11">
        <v>0.6582971411878068</v>
      </c>
      <c r="V1117" s="10">
        <v>5680900.9146341458</v>
      </c>
      <c r="W1117" s="10">
        <v>8629691</v>
      </c>
    </row>
    <row r="1118" spans="1:23" x14ac:dyDescent="0.25">
      <c r="A1118" s="9" t="s">
        <v>3773</v>
      </c>
      <c r="B1118" s="9" t="s">
        <v>3774</v>
      </c>
      <c r="C1118" s="9" t="s">
        <v>3797</v>
      </c>
      <c r="D1118" s="9">
        <v>30</v>
      </c>
      <c r="E1118" s="9" t="s">
        <v>1054</v>
      </c>
      <c r="F1118" s="9" t="s">
        <v>3798</v>
      </c>
      <c r="G1118" s="9" t="s">
        <v>3799</v>
      </c>
      <c r="H1118" s="10">
        <v>2200000</v>
      </c>
      <c r="I1118" s="10">
        <v>3332323</v>
      </c>
      <c r="J1118" s="10">
        <v>2400000</v>
      </c>
      <c r="K1118" s="10">
        <v>980797</v>
      </c>
      <c r="L1118" s="10">
        <v>290853.6585365854</v>
      </c>
      <c r="M1118" s="10">
        <v>904006</v>
      </c>
      <c r="N1118" s="10">
        <v>750000</v>
      </c>
      <c r="O1118" s="10">
        <v>763051</v>
      </c>
      <c r="P1118" s="10">
        <v>950000</v>
      </c>
      <c r="Q1118" s="10">
        <v>1442336</v>
      </c>
      <c r="R1118" s="10">
        <v>384451.21951219509</v>
      </c>
      <c r="S1118" s="10">
        <v>898302</v>
      </c>
      <c r="T1118" s="10">
        <v>-1345510.1219512196</v>
      </c>
      <c r="U1118" s="11">
        <v>0.83829587342691558</v>
      </c>
      <c r="V1118" s="10">
        <v>6975304.8780487804</v>
      </c>
      <c r="W1118" s="10">
        <v>8320815</v>
      </c>
    </row>
    <row r="1119" spans="1:23" x14ac:dyDescent="0.25">
      <c r="A1119" s="9" t="s">
        <v>3773</v>
      </c>
      <c r="B1119" s="9" t="s">
        <v>3774</v>
      </c>
      <c r="C1119" s="9" t="s">
        <v>3800</v>
      </c>
      <c r="D1119" s="9">
        <v>24</v>
      </c>
      <c r="E1119" s="9" t="s">
        <v>1166</v>
      </c>
      <c r="F1119" s="9" t="s">
        <v>3801</v>
      </c>
      <c r="G1119" s="9" t="s">
        <v>3802</v>
      </c>
      <c r="H1119" s="10">
        <v>0</v>
      </c>
      <c r="I1119" s="10">
        <v>0</v>
      </c>
      <c r="J1119" s="10">
        <v>0</v>
      </c>
      <c r="K1119" s="10">
        <v>0</v>
      </c>
      <c r="L1119" s="10">
        <v>0</v>
      </c>
      <c r="M1119" s="10">
        <v>0</v>
      </c>
      <c r="N1119" s="10">
        <v>0</v>
      </c>
      <c r="O1119" s="10">
        <v>0</v>
      </c>
      <c r="P1119" s="10">
        <v>0</v>
      </c>
      <c r="Q1119" s="10">
        <v>0</v>
      </c>
      <c r="R1119" s="10">
        <v>900000</v>
      </c>
      <c r="S1119" s="10">
        <v>-556388</v>
      </c>
      <c r="T1119" s="10">
        <v>1456388</v>
      </c>
      <c r="U1119" s="11">
        <v>-1.6175762237862787</v>
      </c>
      <c r="V1119" s="10">
        <v>900000</v>
      </c>
      <c r="W1119" s="10">
        <v>-556388</v>
      </c>
    </row>
    <row r="1120" spans="1:23" x14ac:dyDescent="0.25">
      <c r="A1120" s="9" t="s">
        <v>797</v>
      </c>
      <c r="B1120" s="9" t="s">
        <v>3803</v>
      </c>
      <c r="C1120" s="9" t="s">
        <v>3804</v>
      </c>
      <c r="D1120" s="9">
        <v>37</v>
      </c>
      <c r="E1120" s="9" t="s">
        <v>81</v>
      </c>
      <c r="F1120" s="9" t="s">
        <v>3805</v>
      </c>
      <c r="G1120" s="9" t="s">
        <v>3806</v>
      </c>
      <c r="H1120" s="10">
        <v>5000000</v>
      </c>
      <c r="I1120" s="10">
        <v>661336</v>
      </c>
      <c r="J1120" s="10">
        <v>4750000</v>
      </c>
      <c r="K1120" s="10">
        <v>-693694</v>
      </c>
      <c r="L1120" s="10">
        <v>0</v>
      </c>
      <c r="M1120" s="10">
        <v>0</v>
      </c>
      <c r="N1120" s="10">
        <v>0</v>
      </c>
      <c r="O1120" s="10">
        <v>0</v>
      </c>
      <c r="P1120" s="10">
        <v>0</v>
      </c>
      <c r="Q1120" s="10">
        <v>0</v>
      </c>
      <c r="R1120" s="10">
        <v>0</v>
      </c>
      <c r="S1120" s="10">
        <v>0</v>
      </c>
      <c r="T1120" s="10">
        <v>9782358</v>
      </c>
      <c r="U1120" s="11">
        <v>-301.3165214166512</v>
      </c>
      <c r="V1120" s="10">
        <v>9750000</v>
      </c>
      <c r="W1120" s="10">
        <v>-32358</v>
      </c>
    </row>
    <row r="1121" spans="1:23" x14ac:dyDescent="0.25">
      <c r="A1121" s="9" t="s">
        <v>797</v>
      </c>
      <c r="B1121" s="9" t="s">
        <v>3803</v>
      </c>
      <c r="C1121" s="9" t="s">
        <v>3807</v>
      </c>
      <c r="D1121" s="9">
        <v>26</v>
      </c>
      <c r="E1121" s="9" t="s">
        <v>1237</v>
      </c>
      <c r="F1121" s="9" t="s">
        <v>3808</v>
      </c>
      <c r="G1121" s="9" t="s">
        <v>3809</v>
      </c>
      <c r="H1121" s="10">
        <v>0</v>
      </c>
      <c r="I1121" s="10">
        <v>0</v>
      </c>
      <c r="J1121" s="10">
        <v>0</v>
      </c>
      <c r="K1121" s="10">
        <v>0</v>
      </c>
      <c r="L1121" s="10">
        <v>0</v>
      </c>
      <c r="M1121" s="10">
        <v>0</v>
      </c>
      <c r="N1121" s="10">
        <v>0</v>
      </c>
      <c r="O1121" s="10">
        <v>0</v>
      </c>
      <c r="P1121" s="10">
        <v>0</v>
      </c>
      <c r="Q1121" s="10">
        <v>0</v>
      </c>
      <c r="R1121" s="10">
        <v>1300000</v>
      </c>
      <c r="S1121" s="10">
        <v>2450143</v>
      </c>
      <c r="T1121" s="10">
        <v>-1150143</v>
      </c>
      <c r="U1121" s="11">
        <v>0.53058127627652751</v>
      </c>
      <c r="V1121" s="10">
        <v>1300000</v>
      </c>
      <c r="W1121" s="10">
        <v>2450143</v>
      </c>
    </row>
    <row r="1122" spans="1:23" x14ac:dyDescent="0.25">
      <c r="A1122" s="9" t="s">
        <v>797</v>
      </c>
      <c r="B1122" s="9" t="s">
        <v>3803</v>
      </c>
      <c r="C1122" s="9" t="s">
        <v>3810</v>
      </c>
      <c r="D1122" s="9">
        <v>30</v>
      </c>
      <c r="E1122" s="9" t="s">
        <v>587</v>
      </c>
      <c r="F1122" s="9" t="s">
        <v>3811</v>
      </c>
      <c r="G1122" s="9" t="s">
        <v>3812</v>
      </c>
      <c r="H1122" s="10">
        <v>1600000</v>
      </c>
      <c r="I1122" s="10">
        <v>4545519</v>
      </c>
      <c r="J1122" s="10">
        <v>1750000</v>
      </c>
      <c r="K1122" s="10">
        <v>-153187</v>
      </c>
      <c r="L1122" s="10">
        <v>700000</v>
      </c>
      <c r="M1122" s="10">
        <v>753095</v>
      </c>
      <c r="N1122" s="10">
        <v>414634.14634146343</v>
      </c>
      <c r="O1122" s="10">
        <v>725917</v>
      </c>
      <c r="P1122" s="10">
        <v>536585.36585365853</v>
      </c>
      <c r="Q1122" s="10">
        <v>1913443</v>
      </c>
      <c r="R1122" s="10">
        <v>775000</v>
      </c>
      <c r="S1122" s="10">
        <v>2900227</v>
      </c>
      <c r="T1122" s="10">
        <v>-4908794.4878048776</v>
      </c>
      <c r="U1122" s="11">
        <v>0.54059072942675812</v>
      </c>
      <c r="V1122" s="10">
        <v>5776219.5121951224</v>
      </c>
      <c r="W1122" s="10">
        <v>10685014</v>
      </c>
    </row>
    <row r="1123" spans="1:23" x14ac:dyDescent="0.25">
      <c r="A1123" s="9" t="s">
        <v>797</v>
      </c>
      <c r="B1123" s="9" t="s">
        <v>3803</v>
      </c>
      <c r="C1123" s="9" t="s">
        <v>3813</v>
      </c>
      <c r="D1123" s="9">
        <v>37</v>
      </c>
      <c r="E1123" s="9" t="s">
        <v>3814</v>
      </c>
      <c r="F1123" s="9" t="s">
        <v>3815</v>
      </c>
      <c r="G1123" s="9" t="s">
        <v>3816</v>
      </c>
      <c r="H1123" s="10">
        <v>7000000</v>
      </c>
      <c r="I1123" s="10">
        <v>7097286</v>
      </c>
      <c r="J1123" s="10">
        <v>7000000</v>
      </c>
      <c r="K1123" s="10">
        <v>2863812</v>
      </c>
      <c r="L1123" s="10">
        <v>6000000</v>
      </c>
      <c r="M1123" s="10">
        <v>3670061</v>
      </c>
      <c r="N1123" s="10">
        <v>6000000</v>
      </c>
      <c r="O1123" s="10">
        <v>2470403</v>
      </c>
      <c r="P1123" s="10">
        <v>1500000</v>
      </c>
      <c r="Q1123" s="10">
        <v>2857830</v>
      </c>
      <c r="R1123" s="10">
        <v>0</v>
      </c>
      <c r="S1123" s="10">
        <v>0</v>
      </c>
      <c r="T1123" s="10">
        <v>8540608</v>
      </c>
      <c r="U1123" s="11">
        <v>1.450468453840714</v>
      </c>
      <c r="V1123" s="10">
        <v>27500000</v>
      </c>
      <c r="W1123" s="10">
        <v>18959392</v>
      </c>
    </row>
    <row r="1124" spans="1:23" x14ac:dyDescent="0.25">
      <c r="A1124" s="9" t="s">
        <v>797</v>
      </c>
      <c r="B1124" s="9" t="s">
        <v>3803</v>
      </c>
      <c r="C1124" s="9" t="s">
        <v>3817</v>
      </c>
      <c r="D1124" s="9">
        <v>38</v>
      </c>
      <c r="E1124" s="9" t="s">
        <v>2754</v>
      </c>
      <c r="F1124" s="9" t="s">
        <v>3818</v>
      </c>
      <c r="G1124" s="9" t="s">
        <v>3819</v>
      </c>
      <c r="H1124" s="10">
        <v>2000000</v>
      </c>
      <c r="I1124" s="10">
        <v>666118</v>
      </c>
      <c r="J1124" s="10">
        <v>2000000</v>
      </c>
      <c r="K1124" s="10">
        <v>954107</v>
      </c>
      <c r="L1124" s="10">
        <v>750000</v>
      </c>
      <c r="M1124" s="10">
        <v>2002525</v>
      </c>
      <c r="N1124" s="10">
        <v>800000</v>
      </c>
      <c r="O1124" s="10">
        <v>1398389</v>
      </c>
      <c r="P1124" s="10">
        <v>800000</v>
      </c>
      <c r="Q1124" s="10">
        <v>1295611</v>
      </c>
      <c r="R1124" s="10">
        <v>775000</v>
      </c>
      <c r="S1124" s="10">
        <v>1544360</v>
      </c>
      <c r="T1124" s="10">
        <v>-736110</v>
      </c>
      <c r="U1124" s="11">
        <v>0.90636055213576705</v>
      </c>
      <c r="V1124" s="10">
        <v>7125000</v>
      </c>
      <c r="W1124" s="10">
        <v>7861110</v>
      </c>
    </row>
    <row r="1125" spans="1:23" x14ac:dyDescent="0.25">
      <c r="A1125" s="9" t="s">
        <v>797</v>
      </c>
      <c r="B1125" s="9" t="s">
        <v>3803</v>
      </c>
      <c r="C1125" s="9" t="s">
        <v>347</v>
      </c>
      <c r="D1125" s="9">
        <v>28</v>
      </c>
      <c r="E1125" s="9" t="s">
        <v>85</v>
      </c>
      <c r="F1125" s="9" t="s">
        <v>3820</v>
      </c>
      <c r="G1125" s="9" t="s">
        <v>3821</v>
      </c>
      <c r="H1125" s="10">
        <v>0</v>
      </c>
      <c r="I1125" s="10">
        <v>0</v>
      </c>
      <c r="J1125" s="10">
        <v>874125</v>
      </c>
      <c r="K1125" s="10">
        <v>468740</v>
      </c>
      <c r="L1125" s="10">
        <v>105000</v>
      </c>
      <c r="M1125" s="10">
        <v>-14574</v>
      </c>
      <c r="N1125" s="10">
        <v>150000</v>
      </c>
      <c r="O1125" s="10">
        <v>250388</v>
      </c>
      <c r="P1125" s="10">
        <v>0</v>
      </c>
      <c r="Q1125" s="10">
        <v>0</v>
      </c>
      <c r="R1125" s="10">
        <v>0</v>
      </c>
      <c r="S1125" s="10">
        <v>0</v>
      </c>
      <c r="T1125" s="10">
        <v>424571</v>
      </c>
      <c r="U1125" s="11">
        <v>1.6026095941545999</v>
      </c>
      <c r="V1125" s="10">
        <v>1129125</v>
      </c>
      <c r="W1125" s="10">
        <v>704554</v>
      </c>
    </row>
    <row r="1126" spans="1:23" x14ac:dyDescent="0.25">
      <c r="A1126" s="9" t="s">
        <v>797</v>
      </c>
      <c r="B1126" s="9" t="s">
        <v>3803</v>
      </c>
      <c r="C1126" s="9" t="s">
        <v>3822</v>
      </c>
      <c r="D1126" s="9">
        <v>36</v>
      </c>
      <c r="E1126" s="9" t="s">
        <v>1174</v>
      </c>
      <c r="F1126" s="9" t="s">
        <v>3823</v>
      </c>
      <c r="G1126" s="9" t="s">
        <v>3824</v>
      </c>
      <c r="H1126" s="10">
        <v>8000000</v>
      </c>
      <c r="I1126" s="10">
        <v>12589284</v>
      </c>
      <c r="J1126" s="10">
        <v>7500000</v>
      </c>
      <c r="K1126" s="10">
        <v>11335974</v>
      </c>
      <c r="L1126" s="10">
        <v>5000000</v>
      </c>
      <c r="M1126" s="10">
        <v>10748788</v>
      </c>
      <c r="N1126" s="10">
        <v>6500000</v>
      </c>
      <c r="O1126" s="10">
        <v>8836709</v>
      </c>
      <c r="P1126" s="10">
        <v>5000000</v>
      </c>
      <c r="Q1126" s="10">
        <v>9397211</v>
      </c>
      <c r="R1126" s="10">
        <v>5000000</v>
      </c>
      <c r="S1126" s="10">
        <v>7653232</v>
      </c>
      <c r="T1126" s="10">
        <v>-23561198</v>
      </c>
      <c r="U1126" s="11">
        <v>0.61095224701466444</v>
      </c>
      <c r="V1126" s="10">
        <v>37000000</v>
      </c>
      <c r="W1126" s="10">
        <v>60561198</v>
      </c>
    </row>
    <row r="1127" spans="1:23" x14ac:dyDescent="0.25">
      <c r="A1127" s="9" t="s">
        <v>797</v>
      </c>
      <c r="B1127" s="9" t="s">
        <v>3803</v>
      </c>
      <c r="C1127" s="9" t="s">
        <v>2059</v>
      </c>
      <c r="D1127" s="9">
        <v>29</v>
      </c>
      <c r="E1127" s="9" t="s">
        <v>1231</v>
      </c>
      <c r="F1127" s="9" t="s">
        <v>3825</v>
      </c>
      <c r="G1127" s="9" t="s">
        <v>3826</v>
      </c>
      <c r="H1127" s="10">
        <v>756448.17073170736</v>
      </c>
      <c r="I1127" s="10">
        <v>-143530</v>
      </c>
      <c r="J1127" s="10">
        <v>615853.6585365854</v>
      </c>
      <c r="K1127" s="10">
        <v>202340</v>
      </c>
      <c r="L1127" s="10">
        <v>641463.41463414638</v>
      </c>
      <c r="M1127" s="10">
        <v>-289250</v>
      </c>
      <c r="N1127" s="10">
        <v>691463.41463414638</v>
      </c>
      <c r="O1127" s="10">
        <v>642615</v>
      </c>
      <c r="P1127" s="10">
        <v>691463.41463414638</v>
      </c>
      <c r="Q1127" s="10">
        <v>24776</v>
      </c>
      <c r="R1127" s="10">
        <v>775000</v>
      </c>
      <c r="S1127" s="10">
        <v>733412</v>
      </c>
      <c r="T1127" s="10">
        <v>3001329.0731707318</v>
      </c>
      <c r="U1127" s="11">
        <v>3.5644428892324278</v>
      </c>
      <c r="V1127" s="10">
        <v>4171692.0731707318</v>
      </c>
      <c r="W1127" s="10">
        <v>1170363</v>
      </c>
    </row>
    <row r="1128" spans="1:23" x14ac:dyDescent="0.25">
      <c r="A1128" s="9" t="s">
        <v>797</v>
      </c>
      <c r="B1128" s="9" t="s">
        <v>3803</v>
      </c>
      <c r="C1128" s="9" t="s">
        <v>258</v>
      </c>
      <c r="D1128" s="9">
        <v>32</v>
      </c>
      <c r="E1128" s="9" t="s">
        <v>3268</v>
      </c>
      <c r="F1128" s="9" t="s">
        <v>1660</v>
      </c>
      <c r="G1128" s="9" t="s">
        <v>3827</v>
      </c>
      <c r="H1128" s="10">
        <v>3875000</v>
      </c>
      <c r="I1128" s="10">
        <v>4459755</v>
      </c>
      <c r="J1128" s="10">
        <v>3875000</v>
      </c>
      <c r="K1128" s="10">
        <v>1376463</v>
      </c>
      <c r="L1128" s="10">
        <v>3875000</v>
      </c>
      <c r="M1128" s="10">
        <v>1032838</v>
      </c>
      <c r="N1128" s="10">
        <v>3875000</v>
      </c>
      <c r="O1128" s="10">
        <v>1607748</v>
      </c>
      <c r="P1128" s="10">
        <v>2000000</v>
      </c>
      <c r="Q1128" s="10">
        <v>4696523</v>
      </c>
      <c r="R1128" s="10">
        <v>1700000</v>
      </c>
      <c r="S1128" s="10">
        <v>2200262</v>
      </c>
      <c r="T1128" s="10">
        <v>3826411</v>
      </c>
      <c r="U1128" s="11">
        <v>1.2488951018529246</v>
      </c>
      <c r="V1128" s="10">
        <v>19200000</v>
      </c>
      <c r="W1128" s="10">
        <v>15373589</v>
      </c>
    </row>
    <row r="1129" spans="1:23" x14ac:dyDescent="0.25">
      <c r="A1129" s="9" t="s">
        <v>797</v>
      </c>
      <c r="B1129" s="9" t="s">
        <v>3803</v>
      </c>
      <c r="C1129" s="9" t="s">
        <v>3828</v>
      </c>
      <c r="D1129" s="9">
        <v>31</v>
      </c>
      <c r="E1129" s="9" t="s">
        <v>2144</v>
      </c>
      <c r="F1129" s="9" t="s">
        <v>3829</v>
      </c>
      <c r="G1129" s="9" t="s">
        <v>3830</v>
      </c>
      <c r="H1129" s="10">
        <v>1725000</v>
      </c>
      <c r="I1129" s="10">
        <v>-434088</v>
      </c>
      <c r="J1129" s="10">
        <v>692317.07317073178</v>
      </c>
      <c r="K1129" s="10">
        <v>677531</v>
      </c>
      <c r="L1129" s="10">
        <v>925000</v>
      </c>
      <c r="M1129" s="10">
        <v>83436</v>
      </c>
      <c r="N1129" s="10">
        <v>743902.4390243903</v>
      </c>
      <c r="O1129" s="10">
        <v>1264584</v>
      </c>
      <c r="P1129" s="10">
        <v>746951.21951219521</v>
      </c>
      <c r="Q1129" s="10">
        <v>5375419</v>
      </c>
      <c r="R1129" s="10">
        <v>775000</v>
      </c>
      <c r="S1129" s="10">
        <v>5261224</v>
      </c>
      <c r="T1129" s="10">
        <v>-6619935.2682926832</v>
      </c>
      <c r="U1129" s="11">
        <v>0.45862954832966912</v>
      </c>
      <c r="V1129" s="10">
        <v>5608170.7317073168</v>
      </c>
      <c r="W1129" s="10">
        <v>12228106</v>
      </c>
    </row>
    <row r="1130" spans="1:23" x14ac:dyDescent="0.25">
      <c r="A1130" s="9" t="s">
        <v>797</v>
      </c>
      <c r="B1130" s="9" t="s">
        <v>3803</v>
      </c>
      <c r="C1130" s="9" t="s">
        <v>3831</v>
      </c>
      <c r="D1130" s="9">
        <v>35</v>
      </c>
      <c r="E1130" s="9" t="s">
        <v>503</v>
      </c>
      <c r="F1130" s="9" t="s">
        <v>3832</v>
      </c>
      <c r="G1130" s="9" t="s">
        <v>3833</v>
      </c>
      <c r="H1130" s="10">
        <v>5500000</v>
      </c>
      <c r="I1130" s="10">
        <v>7098445</v>
      </c>
      <c r="J1130" s="10">
        <v>6000000</v>
      </c>
      <c r="K1130" s="10">
        <v>4569468</v>
      </c>
      <c r="L1130" s="10">
        <v>5000000</v>
      </c>
      <c r="M1130" s="10">
        <v>0</v>
      </c>
      <c r="N1130" s="10">
        <v>6000000</v>
      </c>
      <c r="O1130" s="10">
        <v>5125926</v>
      </c>
      <c r="P1130" s="10">
        <v>5000000</v>
      </c>
      <c r="Q1130" s="10">
        <v>2788028</v>
      </c>
      <c r="R1130" s="10">
        <v>3185000</v>
      </c>
      <c r="S1130" s="10">
        <v>8630159</v>
      </c>
      <c r="T1130" s="10">
        <v>2472974</v>
      </c>
      <c r="U1130" s="11">
        <v>1.0876567319199266</v>
      </c>
      <c r="V1130" s="10">
        <v>30685000</v>
      </c>
      <c r="W1130" s="10">
        <v>28212026</v>
      </c>
    </row>
    <row r="1131" spans="1:23" x14ac:dyDescent="0.25">
      <c r="A1131" s="9" t="s">
        <v>797</v>
      </c>
      <c r="B1131" s="9" t="s">
        <v>3803</v>
      </c>
      <c r="C1131" s="9" t="s">
        <v>3834</v>
      </c>
      <c r="D1131" s="9">
        <v>32</v>
      </c>
      <c r="E1131" s="9" t="s">
        <v>435</v>
      </c>
      <c r="F1131" s="9" t="s">
        <v>3835</v>
      </c>
      <c r="G1131" s="9" t="s">
        <v>3836</v>
      </c>
      <c r="H1131" s="10">
        <v>1950000</v>
      </c>
      <c r="I1131" s="10">
        <v>1662406</v>
      </c>
      <c r="J1131" s="10">
        <v>1962500</v>
      </c>
      <c r="K1131" s="10">
        <v>3597471</v>
      </c>
      <c r="L1131" s="10">
        <v>2500000</v>
      </c>
      <c r="M1131" s="10">
        <v>2076523</v>
      </c>
      <c r="N1131" s="10">
        <v>3500000</v>
      </c>
      <c r="O1131" s="10">
        <v>1398247</v>
      </c>
      <c r="P1131" s="10">
        <v>4250000</v>
      </c>
      <c r="Q1131" s="10">
        <v>4013401</v>
      </c>
      <c r="R1131" s="10">
        <v>6000000</v>
      </c>
      <c r="S1131" s="10">
        <v>2723990</v>
      </c>
      <c r="T1131" s="10">
        <v>4690462</v>
      </c>
      <c r="U1131" s="11">
        <v>1.3031573474677349</v>
      </c>
      <c r="V1131" s="10">
        <v>20162500</v>
      </c>
      <c r="W1131" s="10">
        <v>15472038</v>
      </c>
    </row>
    <row r="1132" spans="1:23" x14ac:dyDescent="0.25">
      <c r="A1132" s="9" t="s">
        <v>797</v>
      </c>
      <c r="B1132" s="9" t="s">
        <v>3803</v>
      </c>
      <c r="C1132" s="9" t="s">
        <v>3837</v>
      </c>
      <c r="D1132" s="9">
        <v>37</v>
      </c>
      <c r="E1132" s="9" t="s">
        <v>1438</v>
      </c>
      <c r="F1132" s="9" t="s">
        <v>3838</v>
      </c>
      <c r="G1132" s="9" t="s">
        <v>3839</v>
      </c>
      <c r="H1132" s="10">
        <v>5000000</v>
      </c>
      <c r="I1132" s="10">
        <v>5351993</v>
      </c>
      <c r="J1132" s="10">
        <v>4000000</v>
      </c>
      <c r="K1132" s="10">
        <v>5771669</v>
      </c>
      <c r="L1132" s="10">
        <v>4000000</v>
      </c>
      <c r="M1132" s="10">
        <v>6145692</v>
      </c>
      <c r="N1132" s="10">
        <v>5000000</v>
      </c>
      <c r="O1132" s="10">
        <v>2843793</v>
      </c>
      <c r="P1132" s="10">
        <v>7500000</v>
      </c>
      <c r="Q1132" s="10">
        <v>3843417</v>
      </c>
      <c r="R1132" s="10">
        <v>7500000</v>
      </c>
      <c r="S1132" s="10">
        <v>2415612</v>
      </c>
      <c r="T1132" s="10">
        <v>6627824</v>
      </c>
      <c r="U1132" s="11">
        <v>1.2513188141926552</v>
      </c>
      <c r="V1132" s="10">
        <v>33000000</v>
      </c>
      <c r="W1132" s="10">
        <v>26372176</v>
      </c>
    </row>
    <row r="1133" spans="1:23" x14ac:dyDescent="0.25">
      <c r="A1133" s="9" t="s">
        <v>797</v>
      </c>
      <c r="B1133" s="9" t="s">
        <v>3803</v>
      </c>
      <c r="C1133" s="9" t="s">
        <v>3840</v>
      </c>
      <c r="D1133" s="9">
        <v>30</v>
      </c>
      <c r="E1133" s="9" t="s">
        <v>1401</v>
      </c>
      <c r="F1133" s="9" t="s">
        <v>3841</v>
      </c>
      <c r="G1133" s="9" t="s">
        <v>3842</v>
      </c>
      <c r="H1133" s="10">
        <v>5700000</v>
      </c>
      <c r="I1133" s="10">
        <v>3029448</v>
      </c>
      <c r="J1133" s="10">
        <v>5400000</v>
      </c>
      <c r="K1133" s="10">
        <v>3186807</v>
      </c>
      <c r="L1133" s="10">
        <v>4200000</v>
      </c>
      <c r="M1133" s="10">
        <v>1626010</v>
      </c>
      <c r="N1133" s="10">
        <v>5400000</v>
      </c>
      <c r="O1133" s="10">
        <v>5920099</v>
      </c>
      <c r="P1133" s="10">
        <v>5400000</v>
      </c>
      <c r="Q1133" s="10">
        <v>4957618</v>
      </c>
      <c r="R1133" s="10">
        <v>5400000</v>
      </c>
      <c r="S1133" s="10">
        <v>8357887</v>
      </c>
      <c r="T1133" s="10">
        <v>4422131</v>
      </c>
      <c r="U1133" s="11">
        <v>1.1633116328319633</v>
      </c>
      <c r="V1133" s="10">
        <v>31500000</v>
      </c>
      <c r="W1133" s="10">
        <v>27077869</v>
      </c>
    </row>
    <row r="1134" spans="1:23" x14ac:dyDescent="0.25">
      <c r="A1134" s="9" t="s">
        <v>797</v>
      </c>
      <c r="B1134" s="9" t="s">
        <v>3803</v>
      </c>
      <c r="C1134" s="9" t="s">
        <v>3843</v>
      </c>
      <c r="D1134" s="9">
        <v>33</v>
      </c>
      <c r="E1134" s="9" t="s">
        <v>46</v>
      </c>
      <c r="F1134" s="9" t="s">
        <v>3844</v>
      </c>
      <c r="G1134" s="9" t="s">
        <v>3845</v>
      </c>
      <c r="H1134" s="10">
        <v>1150000</v>
      </c>
      <c r="I1134" s="10">
        <v>4179512</v>
      </c>
      <c r="J1134" s="10">
        <v>3500000</v>
      </c>
      <c r="K1134" s="10">
        <v>2936856</v>
      </c>
      <c r="L1134" s="10">
        <v>3500000</v>
      </c>
      <c r="M1134" s="10">
        <v>2408994</v>
      </c>
      <c r="N1134" s="10">
        <v>3500000</v>
      </c>
      <c r="O1134" s="10">
        <v>1788583</v>
      </c>
      <c r="P1134" s="10">
        <v>3500000</v>
      </c>
      <c r="Q1134" s="10">
        <v>4819472</v>
      </c>
      <c r="R1134" s="10">
        <v>3500000</v>
      </c>
      <c r="S1134" s="10">
        <v>1187878</v>
      </c>
      <c r="T1134" s="10">
        <v>1328705</v>
      </c>
      <c r="U1134" s="11">
        <v>1.0767093337998113</v>
      </c>
      <c r="V1134" s="10">
        <v>18650000</v>
      </c>
      <c r="W1134" s="10">
        <v>17321295</v>
      </c>
    </row>
    <row r="1135" spans="1:23" x14ac:dyDescent="0.25">
      <c r="A1135" s="9" t="s">
        <v>797</v>
      </c>
      <c r="B1135" s="9" t="s">
        <v>3803</v>
      </c>
      <c r="C1135" s="9" t="s">
        <v>3846</v>
      </c>
      <c r="D1135" s="9">
        <v>35</v>
      </c>
      <c r="E1135" s="9" t="s">
        <v>2429</v>
      </c>
      <c r="F1135" s="9" t="s">
        <v>3844</v>
      </c>
      <c r="G1135" s="9" t="s">
        <v>3847</v>
      </c>
      <c r="H1135" s="10">
        <v>5000000</v>
      </c>
      <c r="I1135" s="10">
        <v>2693612</v>
      </c>
      <c r="J1135" s="10">
        <v>5250000</v>
      </c>
      <c r="K1135" s="10">
        <v>4735234</v>
      </c>
      <c r="L1135" s="10">
        <v>3500000</v>
      </c>
      <c r="M1135" s="10">
        <v>3930144</v>
      </c>
      <c r="N1135" s="10">
        <v>5500000</v>
      </c>
      <c r="O1135" s="10">
        <v>8560167</v>
      </c>
      <c r="P1135" s="10">
        <v>4500000</v>
      </c>
      <c r="Q1135" s="10">
        <v>2877185</v>
      </c>
      <c r="R1135" s="10">
        <v>4500000</v>
      </c>
      <c r="S1135" s="10">
        <v>7187158</v>
      </c>
      <c r="T1135" s="10">
        <v>-1733500</v>
      </c>
      <c r="U1135" s="11">
        <v>0.94218486834425597</v>
      </c>
      <c r="V1135" s="10">
        <v>28250000</v>
      </c>
      <c r="W1135" s="10">
        <v>29983500</v>
      </c>
    </row>
    <row r="1136" spans="1:23" x14ac:dyDescent="0.25">
      <c r="A1136" s="9" t="s">
        <v>797</v>
      </c>
      <c r="B1136" s="9" t="s">
        <v>3803</v>
      </c>
      <c r="C1136" s="9" t="s">
        <v>3848</v>
      </c>
      <c r="D1136" s="9">
        <v>32</v>
      </c>
      <c r="E1136" s="9" t="s">
        <v>3849</v>
      </c>
      <c r="F1136" s="9" t="s">
        <v>3850</v>
      </c>
      <c r="G1136" s="9" t="s">
        <v>3851</v>
      </c>
      <c r="H1136" s="10">
        <v>531097.56097560981</v>
      </c>
      <c r="I1136" s="10">
        <v>373815</v>
      </c>
      <c r="J1136" s="10">
        <v>553658.53658536589</v>
      </c>
      <c r="K1136" s="10">
        <v>267095</v>
      </c>
      <c r="L1136" s="10">
        <v>553658.53658536589</v>
      </c>
      <c r="M1136" s="10">
        <v>410256</v>
      </c>
      <c r="N1136" s="10">
        <v>850000</v>
      </c>
      <c r="O1136" s="10">
        <v>26192</v>
      </c>
      <c r="P1136" s="10">
        <v>950000</v>
      </c>
      <c r="Q1136" s="10">
        <v>399352</v>
      </c>
      <c r="R1136" s="10">
        <v>1250000</v>
      </c>
      <c r="S1136" s="10">
        <v>-33572</v>
      </c>
      <c r="T1136" s="10">
        <v>3245276.6341463421</v>
      </c>
      <c r="U1136" s="11">
        <v>3.2487638979406972</v>
      </c>
      <c r="V1136" s="10">
        <v>4688414.6341463421</v>
      </c>
      <c r="W1136" s="10">
        <v>1443138</v>
      </c>
    </row>
    <row r="1137" spans="1:23" x14ac:dyDescent="0.25">
      <c r="A1137" s="9" t="s">
        <v>797</v>
      </c>
      <c r="B1137" s="9" t="s">
        <v>3803</v>
      </c>
      <c r="C1137" s="9" t="s">
        <v>951</v>
      </c>
      <c r="D1137" s="9">
        <v>28</v>
      </c>
      <c r="E1137" s="9" t="s">
        <v>26</v>
      </c>
      <c r="F1137" s="9" t="s">
        <v>3852</v>
      </c>
      <c r="G1137" s="9" t="s">
        <v>3853</v>
      </c>
      <c r="H1137" s="10">
        <v>0</v>
      </c>
      <c r="I1137" s="10">
        <v>0</v>
      </c>
      <c r="J1137" s="10">
        <v>0</v>
      </c>
      <c r="K1137" s="10">
        <v>0</v>
      </c>
      <c r="L1137" s="10">
        <v>560975.60975609755</v>
      </c>
      <c r="M1137" s="10">
        <v>243418</v>
      </c>
      <c r="N1137" s="10">
        <v>750000</v>
      </c>
      <c r="O1137" s="10">
        <v>1494218</v>
      </c>
      <c r="P1137" s="10">
        <v>1050000</v>
      </c>
      <c r="Q1137" s="10">
        <v>3458580</v>
      </c>
      <c r="R1137" s="10">
        <v>3500000</v>
      </c>
      <c r="S1137" s="10">
        <v>3624034</v>
      </c>
      <c r="T1137" s="10">
        <v>-2959274.3902439028</v>
      </c>
      <c r="U1137" s="11">
        <v>0.66449087154628239</v>
      </c>
      <c r="V1137" s="10">
        <v>5860975.6097560972</v>
      </c>
      <c r="W1137" s="10">
        <v>8820250</v>
      </c>
    </row>
  </sheetData>
  <conditionalFormatting sqref="H1:S1">
    <cfRule type="containsText" dxfId="0" priority="1" operator="containsText" text="N/A">
      <formula>NOT(ISERROR(SEARCH("N/A",H1)))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987A-3462-40C3-8385-AE03694DE5F8}">
  <sheetPr codeName="Sheet2"/>
  <dimension ref="A1:L122"/>
  <sheetViews>
    <sheetView workbookViewId="0">
      <selection activeCell="B22" sqref="B22"/>
    </sheetView>
  </sheetViews>
  <sheetFormatPr defaultRowHeight="12" zeroHeight="1" x14ac:dyDescent="0.25"/>
  <cols>
    <col min="1" max="1" width="59.85546875" style="3" customWidth="1"/>
    <col min="2" max="2" width="28.42578125" style="3" customWidth="1"/>
    <col min="3" max="3" width="9.140625" style="3"/>
    <col min="4" max="4" width="9.7109375" style="16" customWidth="1"/>
    <col min="5" max="6" width="9.140625" style="3"/>
    <col min="7" max="7" width="9.140625" style="19"/>
    <col min="8" max="9" width="18.28515625" style="4" customWidth="1"/>
    <col min="10" max="10" width="34.7109375" style="4" customWidth="1"/>
    <col min="11" max="11" width="18.28515625" style="17" customWidth="1"/>
    <col min="12" max="12" width="18.28515625" style="3" customWidth="1"/>
    <col min="13" max="16384" width="9.140625" style="3"/>
  </cols>
  <sheetData>
    <row r="1" spans="1:12" x14ac:dyDescent="0.25">
      <c r="A1" s="1" t="s">
        <v>0</v>
      </c>
      <c r="B1" s="1" t="s">
        <v>1</v>
      </c>
      <c r="C1" s="1" t="s">
        <v>3854</v>
      </c>
      <c r="D1" s="15" t="s">
        <v>3862</v>
      </c>
      <c r="E1" s="1" t="s">
        <v>3855</v>
      </c>
      <c r="F1" s="1" t="s">
        <v>3856</v>
      </c>
      <c r="G1" s="12" t="s">
        <v>3857</v>
      </c>
      <c r="H1" s="13" t="s">
        <v>3858</v>
      </c>
      <c r="I1" s="13" t="s">
        <v>3859</v>
      </c>
      <c r="J1" s="2" t="s">
        <v>19</v>
      </c>
      <c r="K1" s="14" t="s">
        <v>3860</v>
      </c>
      <c r="L1" s="14" t="s">
        <v>3861</v>
      </c>
    </row>
    <row r="2" spans="1:12" x14ac:dyDescent="0.25">
      <c r="A2" s="3" t="str">
        <f>IFERROR(INDEX(PIBA!A:A, MATCH(B2, PIBA!B:B, 0)), "Not Found")</f>
        <v>RSG Hockey, LLC</v>
      </c>
      <c r="B2" s="3" t="s">
        <v>24</v>
      </c>
      <c r="C2" s="3">
        <v>60</v>
      </c>
      <c r="D2" s="16">
        <v>0.85552330993027614</v>
      </c>
      <c r="E2" s="3">
        <v>98</v>
      </c>
      <c r="F2" s="3">
        <v>202</v>
      </c>
      <c r="G2" s="19">
        <v>0.48514851485148514</v>
      </c>
      <c r="H2" s="4">
        <v>292288057.92682934</v>
      </c>
      <c r="I2" s="4">
        <v>341648269</v>
      </c>
      <c r="J2" s="4">
        <v>-49360211.073170736</v>
      </c>
      <c r="K2" s="17">
        <v>0.85552330993027614</v>
      </c>
      <c r="L2" s="18">
        <v>0.14447669006972386</v>
      </c>
    </row>
    <row r="3" spans="1:12" x14ac:dyDescent="0.25">
      <c r="A3" s="3" t="str">
        <f>IFERROR(INDEX(PIBA!A:A, MATCH(B3, PIBA!B:B, 0)), "Not Found")</f>
        <v>Octagon Athlete Representation</v>
      </c>
      <c r="B3" s="3" t="s">
        <v>257</v>
      </c>
      <c r="C3" s="3">
        <v>23</v>
      </c>
      <c r="D3" s="16">
        <v>0.88758705330546273</v>
      </c>
      <c r="E3" s="3">
        <v>53</v>
      </c>
      <c r="F3" s="3">
        <v>104</v>
      </c>
      <c r="G3" s="19">
        <v>0.50961538461538458</v>
      </c>
      <c r="H3" s="4">
        <v>263936524.39024389</v>
      </c>
      <c r="I3" s="4">
        <v>297364099</v>
      </c>
      <c r="J3" s="4">
        <v>-33427574.609756097</v>
      </c>
      <c r="K3" s="17">
        <v>0.88758705330546273</v>
      </c>
      <c r="L3" s="18">
        <v>0.11241294669453727</v>
      </c>
    </row>
    <row r="4" spans="1:12" x14ac:dyDescent="0.25">
      <c r="A4" s="3" t="str">
        <f>IFERROR(INDEX(PIBA!A:A, MATCH(B4, PIBA!B:B, 0)), "Not Found")</f>
        <v>Rufener Hockey LLC</v>
      </c>
      <c r="B4" s="3" t="s">
        <v>346</v>
      </c>
      <c r="C4" s="3">
        <v>2</v>
      </c>
      <c r="D4" s="16">
        <v>1.0354173519260255</v>
      </c>
      <c r="E4" s="3">
        <v>8</v>
      </c>
      <c r="F4" s="3">
        <v>12</v>
      </c>
      <c r="G4" s="19">
        <v>0.66666666666666663</v>
      </c>
      <c r="H4" s="4">
        <v>64900000</v>
      </c>
      <c r="I4" s="4">
        <v>62680039</v>
      </c>
      <c r="J4" s="4">
        <v>2219961</v>
      </c>
      <c r="K4" s="17">
        <v>1.0354173519260255</v>
      </c>
      <c r="L4" s="18">
        <v>-3.5417351926025464E-2</v>
      </c>
    </row>
    <row r="5" spans="1:12" x14ac:dyDescent="0.25">
      <c r="A5" s="3" t="str">
        <f>IFERROR(INDEX(PIBA!A:A, MATCH(B5, PIBA!B:B, 0)), "Not Found")</f>
        <v>Maloney &amp; Thompson Sports Management</v>
      </c>
      <c r="B5" s="3" t="s">
        <v>356</v>
      </c>
      <c r="C5" s="3">
        <v>3</v>
      </c>
      <c r="D5" s="16">
        <v>1.1626256412061426</v>
      </c>
      <c r="E5" s="3">
        <v>2</v>
      </c>
      <c r="F5" s="3">
        <v>9</v>
      </c>
      <c r="G5" s="19">
        <v>0.22222222222222221</v>
      </c>
      <c r="H5" s="4">
        <v>12374603.658536585</v>
      </c>
      <c r="I5" s="4">
        <v>10643670</v>
      </c>
      <c r="J5" s="4">
        <v>1730933.658536585</v>
      </c>
      <c r="K5" s="17">
        <v>1.1626256412061426</v>
      </c>
      <c r="L5" s="18">
        <v>-0.16262564120614265</v>
      </c>
    </row>
    <row r="6" spans="1:12" x14ac:dyDescent="0.25">
      <c r="A6" s="3" t="str">
        <f>IFERROR(INDEX(PIBA!A:A, MATCH(B6, PIBA!B:B, 0)), "Not Found")</f>
        <v>Octagon Athlete Representation</v>
      </c>
      <c r="B6" s="3" t="s">
        <v>369</v>
      </c>
      <c r="C6" s="3">
        <v>16</v>
      </c>
      <c r="D6" s="16">
        <v>0.92607578592530371</v>
      </c>
      <c r="E6" s="3">
        <v>29</v>
      </c>
      <c r="F6" s="3">
        <v>60</v>
      </c>
      <c r="G6" s="19">
        <v>0.48333333333333334</v>
      </c>
      <c r="H6" s="4">
        <v>226832439.02439025</v>
      </c>
      <c r="I6" s="4">
        <v>244939391</v>
      </c>
      <c r="J6" s="4">
        <v>-18106951.975609757</v>
      </c>
      <c r="K6" s="17">
        <v>0.92607578592530371</v>
      </c>
      <c r="L6" s="18">
        <v>7.3924214074696293E-2</v>
      </c>
    </row>
    <row r="7" spans="1:12" x14ac:dyDescent="0.25">
      <c r="A7" s="3" t="str">
        <f>IFERROR(INDEX(PIBA!A:A, MATCH(B7, PIBA!B:B, 0)), "Not Found")</f>
        <v>Apollo Athletics</v>
      </c>
      <c r="B7" s="3" t="s">
        <v>429</v>
      </c>
      <c r="C7" s="3">
        <v>2</v>
      </c>
      <c r="D7" s="16">
        <v>1.0962433024182037</v>
      </c>
      <c r="E7" s="3">
        <v>6</v>
      </c>
      <c r="F7" s="3">
        <v>12</v>
      </c>
      <c r="G7" s="19">
        <v>0.5</v>
      </c>
      <c r="H7" s="4">
        <v>85500000</v>
      </c>
      <c r="I7" s="4">
        <v>77993635</v>
      </c>
      <c r="J7" s="4">
        <v>7506365</v>
      </c>
      <c r="K7" s="17">
        <v>1.0962433024182037</v>
      </c>
      <c r="L7" s="18">
        <v>-9.6243302418203669E-2</v>
      </c>
    </row>
    <row r="8" spans="1:12" x14ac:dyDescent="0.25">
      <c r="A8" s="3" t="str">
        <f>IFERROR(INDEX(PIBA!A:A, MATCH(B8, PIBA!B:B, 0)), "Not Found")</f>
        <v>Octagon Athlete Representation</v>
      </c>
      <c r="B8" s="3" t="s">
        <v>438</v>
      </c>
      <c r="C8" s="3">
        <v>26</v>
      </c>
      <c r="D8" s="16">
        <v>0.84629451135261335</v>
      </c>
      <c r="E8" s="3">
        <v>65</v>
      </c>
      <c r="F8" s="3">
        <v>120</v>
      </c>
      <c r="G8" s="19">
        <v>0.54166666666666663</v>
      </c>
      <c r="H8" s="4">
        <v>319670914.63414633</v>
      </c>
      <c r="I8" s="4">
        <v>377730105</v>
      </c>
      <c r="J8" s="4">
        <v>-58059190.36585366</v>
      </c>
      <c r="K8" s="17">
        <v>0.84629451135261335</v>
      </c>
      <c r="L8" s="18">
        <v>0.15370548864738665</v>
      </c>
    </row>
    <row r="9" spans="1:12" x14ac:dyDescent="0.25">
      <c r="A9" s="3" t="str">
        <f>IFERROR(INDEX(PIBA!A:A, MATCH(B9, PIBA!B:B, 0)), "Not Found")</f>
        <v>Dynasty Hockey Group</v>
      </c>
      <c r="B9" s="3" t="s">
        <v>528</v>
      </c>
      <c r="C9" s="3">
        <v>1</v>
      </c>
      <c r="D9" s="16">
        <v>0.82406921382298692</v>
      </c>
      <c r="E9" s="3">
        <v>1</v>
      </c>
      <c r="F9" s="3">
        <v>2</v>
      </c>
      <c r="G9" s="19">
        <v>0.5</v>
      </c>
      <c r="H9" s="4">
        <v>1650000</v>
      </c>
      <c r="I9" s="4">
        <v>2002259</v>
      </c>
      <c r="J9" s="4">
        <v>-352259</v>
      </c>
      <c r="K9" s="17">
        <v>0.82406921382298692</v>
      </c>
      <c r="L9" s="18">
        <v>0.17593078617701308</v>
      </c>
    </row>
    <row r="10" spans="1:12" x14ac:dyDescent="0.25">
      <c r="A10" s="3" t="str">
        <f>IFERROR(INDEX(PIBA!A:A, MATCH(B10, PIBA!B:B, 0)), "Not Found")</f>
        <v>Sports Consulting Group Inc.</v>
      </c>
      <c r="B10" s="3" t="s">
        <v>533</v>
      </c>
      <c r="C10" s="3">
        <v>35</v>
      </c>
      <c r="D10" s="16">
        <v>0.92799104766372409</v>
      </c>
      <c r="E10" s="3">
        <v>65</v>
      </c>
      <c r="F10" s="3">
        <v>139</v>
      </c>
      <c r="G10" s="19">
        <v>0.46762589928057552</v>
      </c>
      <c r="H10" s="4">
        <v>242944336.89024392</v>
      </c>
      <c r="I10" s="4">
        <v>261795992</v>
      </c>
      <c r="J10" s="4">
        <v>-18851655.109756097</v>
      </c>
      <c r="K10" s="17">
        <v>0.92799104766372409</v>
      </c>
      <c r="L10" s="18">
        <v>7.2008952336275911E-2</v>
      </c>
    </row>
    <row r="11" spans="1:12" x14ac:dyDescent="0.25">
      <c r="A11" s="3" t="str">
        <f>IFERROR(INDEX(PIBA!A:A, MATCH(B11, PIBA!B:B, 0)), "Not Found")</f>
        <v>Siskinds Sports Management</v>
      </c>
      <c r="B11" s="3" t="s">
        <v>659</v>
      </c>
      <c r="C11" s="3">
        <v>2</v>
      </c>
      <c r="D11" s="16">
        <v>0.69118395968275914</v>
      </c>
      <c r="E11" s="3">
        <v>6</v>
      </c>
      <c r="F11" s="3">
        <v>10</v>
      </c>
      <c r="G11" s="19">
        <v>0.6</v>
      </c>
      <c r="H11" s="4">
        <v>18700000</v>
      </c>
      <c r="I11" s="4">
        <v>27055026</v>
      </c>
      <c r="J11" s="4">
        <v>-8355026</v>
      </c>
      <c r="K11" s="17">
        <v>0.69118395968275914</v>
      </c>
      <c r="L11" s="18">
        <v>0.30881604031724086</v>
      </c>
    </row>
    <row r="12" spans="1:12" x14ac:dyDescent="0.25">
      <c r="A12" s="3" t="str">
        <f>IFERROR(INDEX(PIBA!A:A, MATCH(B12, PIBA!B:B, 0)), "Not Found")</f>
        <v>KO Sports, Inc.</v>
      </c>
      <c r="B12" s="3" t="s">
        <v>667</v>
      </c>
      <c r="C12" s="3">
        <v>1</v>
      </c>
      <c r="D12" s="16">
        <v>1.2830532988813348</v>
      </c>
      <c r="E12" s="3">
        <v>1</v>
      </c>
      <c r="F12" s="3">
        <v>4</v>
      </c>
      <c r="G12" s="19">
        <v>0.25</v>
      </c>
      <c r="H12" s="4">
        <v>10600000</v>
      </c>
      <c r="I12" s="4">
        <v>8261543</v>
      </c>
      <c r="J12" s="4">
        <v>2338457</v>
      </c>
      <c r="K12" s="17">
        <v>1.2830532988813348</v>
      </c>
      <c r="L12" s="18">
        <v>-0.28305329888133479</v>
      </c>
    </row>
    <row r="13" spans="1:12" x14ac:dyDescent="0.25">
      <c r="A13" s="3" t="str">
        <f>IFERROR(INDEX(PIBA!A:A, MATCH(B13, PIBA!B:B, 0)), "Not Found")</f>
        <v>Cutting Edge Management</v>
      </c>
      <c r="B13" s="3" t="s">
        <v>671</v>
      </c>
      <c r="C13" s="3">
        <v>1</v>
      </c>
      <c r="D13" s="16">
        <v>2.9903667471217719</v>
      </c>
      <c r="E13" s="3">
        <v>0</v>
      </c>
      <c r="F13" s="3">
        <v>2</v>
      </c>
      <c r="G13" s="19">
        <v>0</v>
      </c>
      <c r="H13" s="4">
        <v>140000</v>
      </c>
      <c r="I13" s="4">
        <v>46817</v>
      </c>
      <c r="J13" s="4">
        <v>93183</v>
      </c>
      <c r="K13" s="17">
        <v>2.9903667471217719</v>
      </c>
      <c r="L13" s="18">
        <v>-1.9903667471217719</v>
      </c>
    </row>
    <row r="14" spans="1:12" x14ac:dyDescent="0.25">
      <c r="A14" s="3" t="str">
        <f>IFERROR(INDEX(PIBA!A:A, MATCH(B14, PIBA!B:B, 0)), "Not Found")</f>
        <v>Octagon Athlete Representation</v>
      </c>
      <c r="B14" s="3" t="s">
        <v>676</v>
      </c>
      <c r="C14" s="3">
        <v>3</v>
      </c>
      <c r="D14" s="16">
        <v>0.15014110290582</v>
      </c>
      <c r="E14" s="3">
        <v>4</v>
      </c>
      <c r="F14" s="3">
        <v>8</v>
      </c>
      <c r="G14" s="19">
        <v>0.5</v>
      </c>
      <c r="H14" s="4">
        <v>1515000</v>
      </c>
      <c r="I14" s="4">
        <v>10090508</v>
      </c>
      <c r="J14" s="4">
        <v>-8575508</v>
      </c>
      <c r="K14" s="17">
        <v>0.15014110290582</v>
      </c>
      <c r="L14" s="18">
        <v>0.84985889709418005</v>
      </c>
    </row>
    <row r="15" spans="1:12" x14ac:dyDescent="0.25">
      <c r="A15" s="3" t="str">
        <f>IFERROR(INDEX(PIBA!A:A, MATCH(B15, PIBA!B:B, 0)), "Not Found")</f>
        <v>Octagon Athlete Representation</v>
      </c>
      <c r="B15" s="3" t="s">
        <v>689</v>
      </c>
      <c r="C15" s="3">
        <v>1</v>
      </c>
      <c r="D15" s="16">
        <v>1.0037559538429273</v>
      </c>
      <c r="E15" s="3">
        <v>1</v>
      </c>
      <c r="F15" s="3">
        <v>4</v>
      </c>
      <c r="G15" s="19">
        <v>0.25</v>
      </c>
      <c r="H15" s="4">
        <v>895000</v>
      </c>
      <c r="I15" s="4">
        <v>891651</v>
      </c>
      <c r="J15" s="4">
        <v>3349</v>
      </c>
      <c r="K15" s="17">
        <v>1.0037559538429273</v>
      </c>
      <c r="L15" s="18">
        <v>-3.7559538429272621E-3</v>
      </c>
    </row>
    <row r="16" spans="1:12" x14ac:dyDescent="0.25">
      <c r="A16" s="3" t="str">
        <f>IFERROR(INDEX(PIBA!A:A, MATCH(B16, PIBA!B:B, 0)), "Not Found")</f>
        <v>4sports Hockey AG</v>
      </c>
      <c r="B16" s="3" t="s">
        <v>695</v>
      </c>
      <c r="C16" s="3">
        <v>29</v>
      </c>
      <c r="D16" s="16">
        <v>0.99305634500332907</v>
      </c>
      <c r="E16" s="3">
        <v>51</v>
      </c>
      <c r="F16" s="3">
        <v>102</v>
      </c>
      <c r="G16" s="19">
        <v>0.5</v>
      </c>
      <c r="H16" s="4">
        <v>287575792.68292683</v>
      </c>
      <c r="I16" s="4">
        <v>289586582</v>
      </c>
      <c r="J16" s="4">
        <v>-2010789.3170731701</v>
      </c>
      <c r="K16" s="17">
        <v>0.99305634500332907</v>
      </c>
      <c r="L16" s="18">
        <v>6.9436549966709338E-3</v>
      </c>
    </row>
    <row r="17" spans="1:12" x14ac:dyDescent="0.25">
      <c r="A17" s="3" t="str">
        <f>IFERROR(INDEX(PIBA!A:A, MATCH(B17, PIBA!B:B, 0)), "Not Found")</f>
        <v>Newport Sports Management Inc.</v>
      </c>
      <c r="B17" s="3" t="s">
        <v>798</v>
      </c>
      <c r="C17" s="3">
        <v>72</v>
      </c>
      <c r="D17" s="16">
        <v>0.9897250076852051</v>
      </c>
      <c r="E17" s="3">
        <v>144</v>
      </c>
      <c r="F17" s="3">
        <v>280</v>
      </c>
      <c r="G17" s="19">
        <v>0.51428571428571423</v>
      </c>
      <c r="H17" s="4">
        <v>974735324.53658533</v>
      </c>
      <c r="I17" s="4">
        <v>984854699</v>
      </c>
      <c r="J17" s="4">
        <v>-10119374.463414639</v>
      </c>
      <c r="K17" s="17">
        <v>0.9897250076852051</v>
      </c>
      <c r="L17" s="18">
        <v>1.0274992314794895E-2</v>
      </c>
    </row>
    <row r="18" spans="1:12" x14ac:dyDescent="0.25">
      <c r="A18" s="3" t="str">
        <f>IFERROR(INDEX(PIBA!A:A, MATCH(B18, PIBA!B:B, 0)), "Not Found")</f>
        <v>Gold Star Hockey</v>
      </c>
      <c r="B18" s="3" t="s">
        <v>1042</v>
      </c>
      <c r="C18" s="3">
        <v>35</v>
      </c>
      <c r="D18" s="16">
        <v>0.84273332966938008</v>
      </c>
      <c r="E18" s="3">
        <v>59</v>
      </c>
      <c r="F18" s="3">
        <v>101</v>
      </c>
      <c r="G18" s="19">
        <v>0.58415841584158412</v>
      </c>
      <c r="H18" s="4">
        <v>310670812.92682928</v>
      </c>
      <c r="I18" s="4">
        <v>368646643</v>
      </c>
      <c r="J18" s="4">
        <v>-57975830.073170722</v>
      </c>
      <c r="K18" s="17">
        <v>0.84273332966938008</v>
      </c>
      <c r="L18" s="18">
        <v>0.15726667033061992</v>
      </c>
    </row>
    <row r="19" spans="1:12" x14ac:dyDescent="0.25">
      <c r="A19" s="3" t="str">
        <f>IFERROR(INDEX(PIBA!A:A, MATCH(B19, PIBA!B:B, 0)), "Not Found")</f>
        <v>Forward Hockey</v>
      </c>
      <c r="B19" s="3" t="s">
        <v>1161</v>
      </c>
      <c r="C19" s="3">
        <v>10</v>
      </c>
      <c r="D19" s="16">
        <v>0.7026379310363049</v>
      </c>
      <c r="E19" s="3">
        <v>25</v>
      </c>
      <c r="F19" s="3">
        <v>36</v>
      </c>
      <c r="G19" s="19">
        <v>0.69444444444444442</v>
      </c>
      <c r="H19" s="4">
        <v>22701402.439024389</v>
      </c>
      <c r="I19" s="4">
        <v>32308820</v>
      </c>
      <c r="J19" s="4">
        <v>-9607417.5609756112</v>
      </c>
      <c r="K19" s="17">
        <v>0.7026379310363049</v>
      </c>
      <c r="L19" s="18">
        <v>0.2973620689636951</v>
      </c>
    </row>
    <row r="20" spans="1:12" x14ac:dyDescent="0.25">
      <c r="A20" s="3" t="str">
        <f>IFERROR(INDEX(PIBA!A:A, MATCH(B20, PIBA!B:B, 0)), "Not Found")</f>
        <v>Wasserman Media Group, LLC</v>
      </c>
      <c r="B20" s="3" t="s">
        <v>1197</v>
      </c>
      <c r="C20" s="3">
        <v>2</v>
      </c>
      <c r="D20" s="16">
        <v>0.21765397924793323</v>
      </c>
      <c r="E20" s="3">
        <v>2</v>
      </c>
      <c r="F20" s="3">
        <v>2</v>
      </c>
      <c r="G20" s="19">
        <v>1</v>
      </c>
      <c r="H20" s="4">
        <v>500304.87804878049</v>
      </c>
      <c r="I20" s="4">
        <v>2298625</v>
      </c>
      <c r="J20" s="4">
        <v>-1798320.1219512196</v>
      </c>
      <c r="K20" s="17">
        <v>0.21765397924793323</v>
      </c>
      <c r="L20" s="18">
        <v>0.78234602075206672</v>
      </c>
    </row>
    <row r="21" spans="1:12" x14ac:dyDescent="0.25">
      <c r="A21" s="3" t="str">
        <f>IFERROR(INDEX(PIBA!A:A, MATCH(B21, PIBA!B:B, 0)), "Not Found")</f>
        <v>Quartexx Management</v>
      </c>
      <c r="B21" s="3" t="s">
        <v>1205</v>
      </c>
      <c r="C21" s="3">
        <v>23</v>
      </c>
      <c r="D21" s="16">
        <v>1.0550988549368943</v>
      </c>
      <c r="E21" s="3">
        <v>40</v>
      </c>
      <c r="F21" s="3">
        <v>89</v>
      </c>
      <c r="G21" s="19">
        <v>0.449438202247191</v>
      </c>
      <c r="H21" s="4">
        <v>249173502.43902439</v>
      </c>
      <c r="I21" s="4">
        <v>236161286</v>
      </c>
      <c r="J21" s="4">
        <v>13012216.439024389</v>
      </c>
      <c r="K21" s="17">
        <v>1.0550988549368943</v>
      </c>
      <c r="L21" s="18">
        <v>-5.5098854936894259E-2</v>
      </c>
    </row>
    <row r="22" spans="1:12" x14ac:dyDescent="0.25">
      <c r="A22" s="3" t="str">
        <f>IFERROR(INDEX(PIBA!A:A, MATCH(B22, PIBA!B:B, 0)), "Not Found")</f>
        <v>Quartexx Management</v>
      </c>
      <c r="B22" s="3" t="s">
        <v>1285</v>
      </c>
      <c r="C22" s="3">
        <v>4</v>
      </c>
      <c r="D22" s="16">
        <v>0.78157417925222283</v>
      </c>
      <c r="E22" s="3">
        <v>8</v>
      </c>
      <c r="F22" s="3">
        <v>14</v>
      </c>
      <c r="G22" s="19">
        <v>0.5714285714285714</v>
      </c>
      <c r="H22" s="4">
        <v>17834512.195121951</v>
      </c>
      <c r="I22" s="4">
        <v>22818707</v>
      </c>
      <c r="J22" s="4">
        <v>-4984194.8048780486</v>
      </c>
      <c r="K22" s="17">
        <v>0.78157417925222283</v>
      </c>
      <c r="L22" s="18">
        <v>0.21842582074777717</v>
      </c>
    </row>
    <row r="23" spans="1:12" x14ac:dyDescent="0.25">
      <c r="A23" s="3" t="str">
        <f>IFERROR(INDEX(PIBA!A:A, MATCH(B23, PIBA!B:B, 0)), "Not Found")</f>
        <v>Maloney &amp; Thompson Sports Management</v>
      </c>
      <c r="B23" s="3" t="s">
        <v>1298</v>
      </c>
      <c r="C23" s="3">
        <v>1</v>
      </c>
      <c r="D23" s="16">
        <v>2.3610361575822991</v>
      </c>
      <c r="E23" s="3">
        <v>0</v>
      </c>
      <c r="F23" s="3">
        <v>1</v>
      </c>
      <c r="G23" s="19">
        <v>0</v>
      </c>
      <c r="H23" s="4">
        <v>70000</v>
      </c>
      <c r="I23" s="4">
        <v>29648</v>
      </c>
      <c r="J23" s="4">
        <v>40352</v>
      </c>
      <c r="K23" s="17">
        <v>2.3610361575822991</v>
      </c>
      <c r="L23" s="18">
        <v>-1.3610361575822991</v>
      </c>
    </row>
    <row r="24" spans="1:12" x14ac:dyDescent="0.25">
      <c r="A24" s="3" t="str">
        <f>IFERROR(INDEX(PIBA!A:A, MATCH(B24, PIBA!B:B, 0)), "Not Found")</f>
        <v>O2K Worldwide Management Group, LLC - Sports Management and Marketing Group</v>
      </c>
      <c r="B24" s="3" t="s">
        <v>1303</v>
      </c>
      <c r="C24" s="3">
        <v>2</v>
      </c>
      <c r="D24" s="16">
        <v>0.84662099700226034</v>
      </c>
      <c r="E24" s="3">
        <v>3</v>
      </c>
      <c r="F24" s="3">
        <v>6</v>
      </c>
      <c r="G24" s="19">
        <v>0.5</v>
      </c>
      <c r="H24" s="4">
        <v>2535000</v>
      </c>
      <c r="I24" s="4">
        <v>2994256</v>
      </c>
      <c r="J24" s="4">
        <v>-459256</v>
      </c>
      <c r="K24" s="17">
        <v>0.84662099700226034</v>
      </c>
      <c r="L24" s="18">
        <v>0.15337900299773966</v>
      </c>
    </row>
    <row r="25" spans="1:12" x14ac:dyDescent="0.25">
      <c r="A25" s="3" t="str">
        <f>IFERROR(INDEX(PIBA!A:A, MATCH(B25, PIBA!B:B, 0)), "Not Found")</f>
        <v>O2K Worldwide Management Group, LLC - Sports Management and Marketing Group</v>
      </c>
      <c r="B25" s="3" t="s">
        <v>1312</v>
      </c>
      <c r="C25" s="3">
        <v>13</v>
      </c>
      <c r="D25" s="16">
        <v>0.76326615350121041</v>
      </c>
      <c r="E25" s="3">
        <v>15</v>
      </c>
      <c r="F25" s="3">
        <v>37</v>
      </c>
      <c r="G25" s="19">
        <v>0.40540540540540543</v>
      </c>
      <c r="H25" s="4">
        <v>74871807.926829278</v>
      </c>
      <c r="I25" s="4">
        <v>98093971</v>
      </c>
      <c r="J25" s="4">
        <v>-23222163.073170729</v>
      </c>
      <c r="K25" s="17">
        <v>0.76326615350121041</v>
      </c>
      <c r="L25" s="18">
        <v>0.23673384649878959</v>
      </c>
    </row>
    <row r="26" spans="1:12" x14ac:dyDescent="0.25">
      <c r="A26" s="3" t="str">
        <f>IFERROR(INDEX(PIBA!A:A, MATCH(B26, PIBA!B:B, 0)), "Not Found")</f>
        <v>The Sports Corporation</v>
      </c>
      <c r="B26" s="3" t="s">
        <v>1355</v>
      </c>
      <c r="C26" s="3">
        <v>5</v>
      </c>
      <c r="D26" s="16">
        <v>0.83062800024934669</v>
      </c>
      <c r="E26" s="3">
        <v>4</v>
      </c>
      <c r="F26" s="3">
        <v>10</v>
      </c>
      <c r="G26" s="19">
        <v>0.4</v>
      </c>
      <c r="H26" s="4">
        <v>3394268.2926829271</v>
      </c>
      <c r="I26" s="4">
        <v>4086388</v>
      </c>
      <c r="J26" s="4">
        <v>-692119.70731707313</v>
      </c>
      <c r="K26" s="17">
        <v>0.83062800024934669</v>
      </c>
      <c r="L26" s="18">
        <v>0.16937199975065331</v>
      </c>
    </row>
    <row r="27" spans="1:12" x14ac:dyDescent="0.25">
      <c r="A27" s="3" t="str">
        <f>IFERROR(INDEX(PIBA!A:A, MATCH(B27, PIBA!B:B, 0)), "Not Found")</f>
        <v>Shore (Company)</v>
      </c>
      <c r="B27" s="3" t="s">
        <v>1375</v>
      </c>
      <c r="C27" s="3">
        <v>2</v>
      </c>
      <c r="D27" s="16">
        <v>0.69335616335012296</v>
      </c>
      <c r="E27" s="3">
        <v>4</v>
      </c>
      <c r="F27" s="3">
        <v>7</v>
      </c>
      <c r="G27" s="19">
        <v>0.5714285714285714</v>
      </c>
      <c r="H27" s="4">
        <v>1626306.4024390243</v>
      </c>
      <c r="I27" s="4">
        <v>2345557</v>
      </c>
      <c r="J27" s="4">
        <v>-719250.5975609757</v>
      </c>
      <c r="K27" s="17">
        <v>0.69335616335012296</v>
      </c>
      <c r="L27" s="18">
        <v>0.30664383664987704</v>
      </c>
    </row>
    <row r="28" spans="1:12" x14ac:dyDescent="0.25">
      <c r="A28" s="3" t="str">
        <f>IFERROR(INDEX(PIBA!A:A, MATCH(B28, PIBA!B:B, 0)), "Not Found")</f>
        <v>O2K Worldwide Management Group, LLC - Sports Management and Marketing Group</v>
      </c>
      <c r="B28" s="3" t="s">
        <v>1383</v>
      </c>
      <c r="C28" s="3">
        <v>11</v>
      </c>
      <c r="D28" s="16">
        <v>0.67888358256011538</v>
      </c>
      <c r="E28" s="3">
        <v>25</v>
      </c>
      <c r="F28" s="3">
        <v>44</v>
      </c>
      <c r="G28" s="19">
        <v>0.56818181818181823</v>
      </c>
      <c r="H28" s="4">
        <v>51937987.804878049</v>
      </c>
      <c r="I28" s="4">
        <v>76504999</v>
      </c>
      <c r="J28" s="4">
        <v>-24567011.195121951</v>
      </c>
      <c r="K28" s="17">
        <v>0.67888358256011538</v>
      </c>
      <c r="L28" s="18">
        <v>0.32111641743988462</v>
      </c>
    </row>
    <row r="29" spans="1:12" x14ac:dyDescent="0.25">
      <c r="A29" s="3" t="str">
        <f>IFERROR(INDEX(PIBA!A:A, MATCH(B29, PIBA!B:B, 0)), "Not Found")</f>
        <v>O2K Worldwide Management Group, LLC - Sports Management and Marketing Group</v>
      </c>
      <c r="B29" s="3" t="s">
        <v>1419</v>
      </c>
      <c r="C29" s="3">
        <v>2</v>
      </c>
      <c r="D29" s="16">
        <v>0.55958338042928124</v>
      </c>
      <c r="E29" s="3">
        <v>6</v>
      </c>
      <c r="F29" s="3">
        <v>7</v>
      </c>
      <c r="G29" s="19">
        <v>0.8571428571428571</v>
      </c>
      <c r="H29" s="4">
        <v>1005000</v>
      </c>
      <c r="I29" s="4">
        <v>1795979</v>
      </c>
      <c r="J29" s="4">
        <v>-790979</v>
      </c>
      <c r="K29" s="17">
        <v>0.55958338042928124</v>
      </c>
      <c r="L29" s="18">
        <v>0.44041661957071876</v>
      </c>
    </row>
    <row r="30" spans="1:12" x14ac:dyDescent="0.25">
      <c r="A30" s="3" t="str">
        <f>IFERROR(INDEX(PIBA!A:A, MATCH(B30, PIBA!B:B, 0)), "Not Found")</f>
        <v>O2K Worldwide Management Group, LLC - Sports Management and Marketing Group</v>
      </c>
      <c r="B30" s="3" t="s">
        <v>1427</v>
      </c>
      <c r="C30" s="3">
        <v>5</v>
      </c>
      <c r="D30" s="16">
        <v>1.0337288273169776</v>
      </c>
      <c r="E30" s="3">
        <v>13</v>
      </c>
      <c r="F30" s="3">
        <v>23</v>
      </c>
      <c r="G30" s="19">
        <v>0.56521739130434778</v>
      </c>
      <c r="H30" s="4">
        <v>157945731.70731708</v>
      </c>
      <c r="I30" s="4">
        <v>152792229</v>
      </c>
      <c r="J30" s="4">
        <v>5153502.7073170729</v>
      </c>
      <c r="K30" s="17">
        <v>1.0337288273169776</v>
      </c>
      <c r="L30" s="18">
        <v>-3.3728827316977572E-2</v>
      </c>
    </row>
    <row r="31" spans="1:12" x14ac:dyDescent="0.25">
      <c r="A31" s="3" t="str">
        <f>IFERROR(INDEX(PIBA!A:A, MATCH(B31, PIBA!B:B, 0)), "Not Found")</f>
        <v>Achieve Sports Management</v>
      </c>
      <c r="B31" s="3" t="s">
        <v>1446</v>
      </c>
      <c r="C31" s="3">
        <v>2</v>
      </c>
      <c r="D31" s="16">
        <v>-0.98633752118818241</v>
      </c>
      <c r="E31" s="3">
        <v>0</v>
      </c>
      <c r="F31" s="3">
        <v>10</v>
      </c>
      <c r="G31" s="19">
        <v>0</v>
      </c>
      <c r="H31" s="4">
        <v>9550000</v>
      </c>
      <c r="I31" s="4">
        <v>-9682284</v>
      </c>
      <c r="J31" s="4">
        <v>19232284</v>
      </c>
      <c r="K31" s="17">
        <v>-0.98633752118818241</v>
      </c>
      <c r="L31" s="18">
        <v>1.9863375211881824</v>
      </c>
    </row>
    <row r="32" spans="1:12" x14ac:dyDescent="0.25">
      <c r="A32" s="3" t="str">
        <f>IFERROR(INDEX(PIBA!A:A, MATCH(B32, PIBA!B:B, 0)), "Not Found")</f>
        <v>Drew Shore</v>
      </c>
      <c r="B32" s="3" t="s">
        <v>1455</v>
      </c>
      <c r="C32" s="3">
        <v>1</v>
      </c>
      <c r="D32" s="16">
        <v>3.2993575345137272</v>
      </c>
      <c r="E32" s="3">
        <v>1</v>
      </c>
      <c r="F32" s="3">
        <v>6</v>
      </c>
      <c r="G32" s="19">
        <v>0.16666666666666666</v>
      </c>
      <c r="H32" s="4">
        <v>3674085.3658536584</v>
      </c>
      <c r="I32" s="4">
        <v>1113576</v>
      </c>
      <c r="J32" s="4">
        <v>2560509.3658536584</v>
      </c>
      <c r="K32" s="17">
        <v>3.2993575345137272</v>
      </c>
      <c r="L32" s="18">
        <v>-2.2993575345137272</v>
      </c>
    </row>
    <row r="33" spans="1:12" x14ac:dyDescent="0.25">
      <c r="A33" s="3" t="str">
        <f>IFERROR(INDEX(PIBA!A:A, MATCH(B33, PIBA!B:B, 0)), "Not Found")</f>
        <v>Forward Hockey</v>
      </c>
      <c r="B33" s="3" t="s">
        <v>1459</v>
      </c>
      <c r="C33" s="3">
        <v>2</v>
      </c>
      <c r="D33" s="16">
        <v>0.70466146274221297</v>
      </c>
      <c r="E33" s="3">
        <v>4</v>
      </c>
      <c r="F33" s="3">
        <v>5</v>
      </c>
      <c r="G33" s="19">
        <v>0.8</v>
      </c>
      <c r="H33" s="4">
        <v>7733334</v>
      </c>
      <c r="I33" s="4">
        <v>10974538</v>
      </c>
      <c r="J33" s="4">
        <v>-3241204</v>
      </c>
      <c r="K33" s="17">
        <v>0.70466146274221297</v>
      </c>
      <c r="L33" s="18">
        <v>0.29533853725778703</v>
      </c>
    </row>
    <row r="34" spans="1:12" x14ac:dyDescent="0.25">
      <c r="A34" s="3" t="str">
        <f>IFERROR(INDEX(PIBA!A:A, MATCH(B34, PIBA!B:B, 0)), "Not Found")</f>
        <v>Sport Prospects Inc.</v>
      </c>
      <c r="B34" s="3" t="s">
        <v>1468</v>
      </c>
      <c r="C34" s="3">
        <v>2</v>
      </c>
      <c r="D34" s="16">
        <v>1.3549729592177073</v>
      </c>
      <c r="E34" s="3">
        <v>3</v>
      </c>
      <c r="F34" s="3">
        <v>7</v>
      </c>
      <c r="G34" s="19">
        <v>0.42857142857142855</v>
      </c>
      <c r="H34" s="4">
        <v>35100000</v>
      </c>
      <c r="I34" s="4">
        <v>25904576</v>
      </c>
      <c r="J34" s="4">
        <v>9195424</v>
      </c>
      <c r="K34" s="17">
        <v>1.3549729592177073</v>
      </c>
      <c r="L34" s="18">
        <v>-0.35497295921770733</v>
      </c>
    </row>
    <row r="35" spans="1:12" x14ac:dyDescent="0.25">
      <c r="A35" s="3" t="str">
        <f>IFERROR(INDEX(PIBA!A:A, MATCH(B35, PIBA!B:B, 0)), "Not Found")</f>
        <v>O2K Worldwide Management Group, LLC - Sports Management and Marketing Group</v>
      </c>
      <c r="B35" s="3" t="s">
        <v>1475</v>
      </c>
      <c r="C35" s="3">
        <v>8</v>
      </c>
      <c r="D35" s="16">
        <v>1.3049476776437969</v>
      </c>
      <c r="E35" s="3">
        <v>14</v>
      </c>
      <c r="F35" s="3">
        <v>31</v>
      </c>
      <c r="G35" s="19">
        <v>0.45161290322580644</v>
      </c>
      <c r="H35" s="4">
        <v>92539695.121951222</v>
      </c>
      <c r="I35" s="4">
        <v>70914487</v>
      </c>
      <c r="J35" s="4">
        <v>21625208.121951222</v>
      </c>
      <c r="K35" s="17">
        <v>1.3049476776437969</v>
      </c>
      <c r="L35" s="18">
        <v>-0.30494767764379693</v>
      </c>
    </row>
    <row r="36" spans="1:12" x14ac:dyDescent="0.25">
      <c r="A36" s="3" t="str">
        <f>IFERROR(INDEX(PIBA!A:A, MATCH(B36, PIBA!B:B, 0)), "Not Found")</f>
        <v>PRIME SPORTS GmbH</v>
      </c>
      <c r="B36" s="3" t="s">
        <v>1503</v>
      </c>
      <c r="C36" s="3">
        <v>1</v>
      </c>
      <c r="D36" s="16">
        <v>0.75128149144772682</v>
      </c>
      <c r="E36" s="3">
        <v>1</v>
      </c>
      <c r="F36" s="3">
        <v>3</v>
      </c>
      <c r="G36" s="19">
        <v>0.33333333333333331</v>
      </c>
      <c r="H36" s="4">
        <v>8100000</v>
      </c>
      <c r="I36" s="4">
        <v>10781578</v>
      </c>
      <c r="J36" s="4">
        <v>-2681578</v>
      </c>
      <c r="K36" s="17">
        <v>0.75128149144772682</v>
      </c>
      <c r="L36" s="18">
        <v>0.24871850855227318</v>
      </c>
    </row>
    <row r="37" spans="1:12" x14ac:dyDescent="0.25">
      <c r="A37" s="3" t="str">
        <f>IFERROR(INDEX(PIBA!A:A, MATCH(B37, PIBA!B:B, 0)), "Not Found")</f>
        <v>The Sports Corporation</v>
      </c>
      <c r="B37" s="3" t="s">
        <v>1508</v>
      </c>
      <c r="C37" s="3">
        <v>30</v>
      </c>
      <c r="D37" s="16">
        <v>1.2111310188553925</v>
      </c>
      <c r="E37" s="3">
        <v>54</v>
      </c>
      <c r="F37" s="3">
        <v>123</v>
      </c>
      <c r="G37" s="19">
        <v>0.43902439024390244</v>
      </c>
      <c r="H37" s="4">
        <v>428058673.78048784</v>
      </c>
      <c r="I37" s="4">
        <v>353437132</v>
      </c>
      <c r="J37" s="4">
        <v>74621541.780487791</v>
      </c>
      <c r="K37" s="17">
        <v>1.2111310188553925</v>
      </c>
      <c r="L37" s="18">
        <v>-0.21113101885539254</v>
      </c>
    </row>
    <row r="38" spans="1:12" x14ac:dyDescent="0.25">
      <c r="A38" s="3" t="str">
        <f>IFERROR(INDEX(PIBA!A:A, MATCH(B38, PIBA!B:B, 0)), "Not Found")</f>
        <v>Newport Sports Management Inc.</v>
      </c>
      <c r="B38" s="3" t="s">
        <v>1608</v>
      </c>
      <c r="C38" s="3">
        <v>1</v>
      </c>
      <c r="D38" s="16">
        <v>0.83397899449035817</v>
      </c>
      <c r="E38" s="3">
        <v>1</v>
      </c>
      <c r="F38" s="3">
        <v>1</v>
      </c>
      <c r="G38" s="19">
        <v>1</v>
      </c>
      <c r="H38" s="4">
        <v>775000</v>
      </c>
      <c r="I38" s="4">
        <v>929280</v>
      </c>
      <c r="J38" s="4">
        <v>-154280</v>
      </c>
      <c r="K38" s="17">
        <v>0.83397899449035817</v>
      </c>
      <c r="L38" s="18">
        <v>0.16602100550964183</v>
      </c>
    </row>
    <row r="39" spans="1:12" x14ac:dyDescent="0.25">
      <c r="A39" s="3" t="str">
        <f>IFERROR(INDEX(PIBA!A:A, MATCH(B39, PIBA!B:B, 0)), "Not Found")</f>
        <v>The Will Sports Group</v>
      </c>
      <c r="B39" s="3" t="s">
        <v>1613</v>
      </c>
      <c r="C39" s="3">
        <v>22</v>
      </c>
      <c r="D39" s="16">
        <v>1.1004107978772721</v>
      </c>
      <c r="E39" s="3">
        <v>36</v>
      </c>
      <c r="F39" s="3">
        <v>82</v>
      </c>
      <c r="G39" s="19">
        <v>0.43902439024390244</v>
      </c>
      <c r="H39" s="4">
        <v>191439768.29268292</v>
      </c>
      <c r="I39" s="4">
        <v>173971183</v>
      </c>
      <c r="J39" s="4">
        <v>17468585.292682931</v>
      </c>
      <c r="K39" s="17">
        <v>1.1004107978772721</v>
      </c>
      <c r="L39" s="18">
        <v>-0.10041079787727214</v>
      </c>
    </row>
    <row r="40" spans="1:12" x14ac:dyDescent="0.25">
      <c r="A40" s="3" t="str">
        <f>IFERROR(INDEX(PIBA!A:A, MATCH(B40, PIBA!B:B, 0)), "Not Found")</f>
        <v>CAA Hockey</v>
      </c>
      <c r="B40" s="3" t="s">
        <v>1690</v>
      </c>
      <c r="C40" s="3">
        <v>46</v>
      </c>
      <c r="D40" s="16">
        <v>1.0665220390687549</v>
      </c>
      <c r="E40" s="3">
        <v>87</v>
      </c>
      <c r="F40" s="3">
        <v>183</v>
      </c>
      <c r="G40" s="19">
        <v>0.47540983606557374</v>
      </c>
      <c r="H40" s="4">
        <v>607266067.68292677</v>
      </c>
      <c r="I40" s="4">
        <v>569389141</v>
      </c>
      <c r="J40" s="4">
        <v>37876926.682926834</v>
      </c>
      <c r="K40" s="17">
        <v>1.0665220390687549</v>
      </c>
      <c r="L40" s="18">
        <v>-6.6522039068754868E-2</v>
      </c>
    </row>
    <row r="41" spans="1:12" x14ac:dyDescent="0.25">
      <c r="A41" s="3" t="str">
        <f>IFERROR(INDEX(PIBA!A:A, MATCH(B41, PIBA!B:B, 0)), "Not Found")</f>
        <v>Titan Sports Management, Inc.</v>
      </c>
      <c r="B41" s="3" t="s">
        <v>1837</v>
      </c>
      <c r="C41" s="3">
        <v>6</v>
      </c>
      <c r="D41" s="16">
        <v>1.2238175383127858</v>
      </c>
      <c r="E41" s="3">
        <v>5</v>
      </c>
      <c r="F41" s="3">
        <v>22</v>
      </c>
      <c r="G41" s="19">
        <v>0.22727272727272727</v>
      </c>
      <c r="H41" s="4">
        <v>66079440.548780486</v>
      </c>
      <c r="I41" s="4">
        <v>53994520</v>
      </c>
      <c r="J41" s="4">
        <v>12084920.548780488</v>
      </c>
      <c r="K41" s="17">
        <v>1.2238175383127858</v>
      </c>
      <c r="L41" s="18">
        <v>-0.22381753831278584</v>
      </c>
    </row>
    <row r="42" spans="1:12" x14ac:dyDescent="0.25">
      <c r="A42" s="3" t="str">
        <f>IFERROR(INDEX(PIBA!A:A, MATCH(B42, PIBA!B:B, 0)), "Not Found")</f>
        <v>Thunder Creek Professional Player Management</v>
      </c>
      <c r="B42" s="3" t="s">
        <v>1859</v>
      </c>
      <c r="C42" s="3">
        <v>12</v>
      </c>
      <c r="D42" s="16">
        <v>0.76820733510472183</v>
      </c>
      <c r="E42" s="3">
        <v>26</v>
      </c>
      <c r="F42" s="3">
        <v>53</v>
      </c>
      <c r="G42" s="19">
        <v>0.49056603773584906</v>
      </c>
      <c r="H42" s="4">
        <v>92056829.26829268</v>
      </c>
      <c r="I42" s="4">
        <v>119833312</v>
      </c>
      <c r="J42" s="4">
        <v>-27776482.731707316</v>
      </c>
      <c r="K42" s="17">
        <v>0.76820733510472183</v>
      </c>
      <c r="L42" s="18">
        <v>0.23179266489527817</v>
      </c>
    </row>
    <row r="43" spans="1:12" x14ac:dyDescent="0.25">
      <c r="A43" s="3" t="str">
        <f>IFERROR(INDEX(PIBA!A:A, MATCH(B43, PIBA!B:B, 0)), "Not Found")</f>
        <v>Driven Sports Group Inc.</v>
      </c>
      <c r="B43" s="3" t="s">
        <v>1900</v>
      </c>
      <c r="C43" s="3">
        <v>1</v>
      </c>
      <c r="D43" s="16">
        <v>-0.54190581357717693</v>
      </c>
      <c r="E43" s="3">
        <v>0</v>
      </c>
      <c r="F43" s="3">
        <v>2</v>
      </c>
      <c r="G43" s="19">
        <v>0</v>
      </c>
      <c r="H43" s="4">
        <v>1229634.1463414636</v>
      </c>
      <c r="I43" s="4">
        <v>-2269092</v>
      </c>
      <c r="J43" s="4">
        <v>3498726.1463414636</v>
      </c>
      <c r="K43" s="17">
        <v>-0.54190581357717693</v>
      </c>
      <c r="L43" s="18">
        <v>1.541905813577177</v>
      </c>
    </row>
    <row r="44" spans="1:12" x14ac:dyDescent="0.25">
      <c r="A44" s="3" t="str">
        <f>IFERROR(INDEX(PIBA!A:A, MATCH(B44, PIBA!B:B, 0)), "Not Found")</f>
        <v>JMG Sports Agency d/b/a Puck Agency, LLC</v>
      </c>
      <c r="B44" s="3" t="s">
        <v>1906</v>
      </c>
      <c r="C44" s="3">
        <v>9</v>
      </c>
      <c r="D44" s="16">
        <v>1.2285057817643041</v>
      </c>
      <c r="E44" s="3">
        <v>9</v>
      </c>
      <c r="F44" s="3">
        <v>21</v>
      </c>
      <c r="G44" s="19">
        <v>0.42857142857142855</v>
      </c>
      <c r="H44" s="4">
        <v>9903353.658536585</v>
      </c>
      <c r="I44" s="4">
        <v>8061300</v>
      </c>
      <c r="J44" s="4">
        <v>1842053.6585365853</v>
      </c>
      <c r="K44" s="17">
        <v>1.2285057817643041</v>
      </c>
      <c r="L44" s="18">
        <v>-0.22850578176430414</v>
      </c>
    </row>
    <row r="45" spans="1:12" x14ac:dyDescent="0.25">
      <c r="A45" s="3" t="str">
        <f>IFERROR(INDEX(PIBA!A:A, MATCH(B45, PIBA!B:B, 0)), "Not Found")</f>
        <v>Thunder Creek Professional Player Management</v>
      </c>
      <c r="B45" s="3" t="s">
        <v>1935</v>
      </c>
      <c r="C45" s="3">
        <v>5</v>
      </c>
      <c r="D45" s="16">
        <v>1.0043532081988817</v>
      </c>
      <c r="E45" s="3">
        <v>6</v>
      </c>
      <c r="F45" s="3">
        <v>17</v>
      </c>
      <c r="G45" s="19">
        <v>0.35294117647058826</v>
      </c>
      <c r="H45" s="4">
        <v>12915000</v>
      </c>
      <c r="I45" s="4">
        <v>12859022</v>
      </c>
      <c r="J45" s="4">
        <v>55978</v>
      </c>
      <c r="K45" s="17">
        <v>1.0043532081988817</v>
      </c>
      <c r="L45" s="18">
        <v>-4.3532081988817417E-3</v>
      </c>
    </row>
    <row r="46" spans="1:12" x14ac:dyDescent="0.25">
      <c r="A46" s="3" t="str">
        <f>IFERROR(INDEX(PIBA!A:A, MATCH(B46, PIBA!B:B, 0)), "Not Found")</f>
        <v>Buckley Sports Management</v>
      </c>
      <c r="B46" s="3" t="s">
        <v>1954</v>
      </c>
      <c r="C46" s="3">
        <v>2</v>
      </c>
      <c r="D46" s="16">
        <v>1.0973805624836628</v>
      </c>
      <c r="E46" s="3">
        <v>2</v>
      </c>
      <c r="F46" s="3">
        <v>7</v>
      </c>
      <c r="G46" s="19">
        <v>0.2857142857142857</v>
      </c>
      <c r="H46" s="4">
        <v>2775000</v>
      </c>
      <c r="I46" s="4">
        <v>2528749</v>
      </c>
      <c r="J46" s="4">
        <v>246251</v>
      </c>
      <c r="K46" s="17">
        <v>1.0973805624836628</v>
      </c>
      <c r="L46" s="18">
        <v>-9.738056248366278E-2</v>
      </c>
    </row>
    <row r="47" spans="1:12" x14ac:dyDescent="0.25">
      <c r="A47" s="3" t="str">
        <f>IFERROR(INDEX(PIBA!A:A, MATCH(B47, PIBA!B:B, 0)), "Not Found")</f>
        <v>Buckley Sports Management</v>
      </c>
      <c r="B47" s="3" t="s">
        <v>1962</v>
      </c>
      <c r="C47" s="3">
        <v>6</v>
      </c>
      <c r="D47" s="16">
        <v>0.72168728689821671</v>
      </c>
      <c r="E47" s="3">
        <v>5</v>
      </c>
      <c r="F47" s="3">
        <v>18</v>
      </c>
      <c r="G47" s="19">
        <v>0.27777777777777779</v>
      </c>
      <c r="H47" s="4">
        <v>23137370.195121951</v>
      </c>
      <c r="I47" s="4">
        <v>32060105</v>
      </c>
      <c r="J47" s="4">
        <v>-8922734.8048780486</v>
      </c>
      <c r="K47" s="17">
        <v>0.72168728689821671</v>
      </c>
      <c r="L47" s="18">
        <v>0.27831271310178329</v>
      </c>
    </row>
    <row r="48" spans="1:12" x14ac:dyDescent="0.25">
      <c r="A48" s="3" t="str">
        <f>IFERROR(INDEX(PIBA!A:A, MATCH(B48, PIBA!B:B, 0)), "Not Found")</f>
        <v>Jiri Hamal</v>
      </c>
      <c r="B48" s="3" t="s">
        <v>1982</v>
      </c>
      <c r="C48" s="3">
        <v>1</v>
      </c>
      <c r="D48" s="16">
        <v>1.1839778389902809</v>
      </c>
      <c r="E48" s="3">
        <v>2</v>
      </c>
      <c r="F48" s="3">
        <v>4</v>
      </c>
      <c r="G48" s="19">
        <v>0.5</v>
      </c>
      <c r="H48" s="4">
        <v>12400000</v>
      </c>
      <c r="I48" s="4">
        <v>10473169</v>
      </c>
      <c r="J48" s="4">
        <v>1926831</v>
      </c>
      <c r="K48" s="17">
        <v>1.1839778389902809</v>
      </c>
      <c r="L48" s="18">
        <v>-0.18397783899028086</v>
      </c>
    </row>
    <row r="49" spans="1:12" x14ac:dyDescent="0.25">
      <c r="A49" s="3" t="str">
        <f>IFERROR(INDEX(PIBA!A:A, MATCH(B49, PIBA!B:B, 0)), "Not Found")</f>
        <v>KMJ Sports &amp; Entertainment AB</v>
      </c>
      <c r="B49" s="3" t="s">
        <v>1987</v>
      </c>
      <c r="C49" s="3">
        <v>8</v>
      </c>
      <c r="D49" s="16">
        <v>0.51643301449145995</v>
      </c>
      <c r="E49" s="3">
        <v>15</v>
      </c>
      <c r="F49" s="3">
        <v>22</v>
      </c>
      <c r="G49" s="19">
        <v>0.68181818181818177</v>
      </c>
      <c r="H49" s="4">
        <v>54353242.378048778</v>
      </c>
      <c r="I49" s="4">
        <v>105247420</v>
      </c>
      <c r="J49" s="4">
        <v>-50894177.621951222</v>
      </c>
      <c r="K49" s="17">
        <v>0.51643301449145995</v>
      </c>
      <c r="L49" s="18">
        <v>0.48356698550854005</v>
      </c>
    </row>
    <row r="50" spans="1:12" x14ac:dyDescent="0.25">
      <c r="A50" s="3" t="str">
        <f>IFERROR(INDEX(PIBA!A:A, MATCH(B50, PIBA!B:B, 0)), "Not Found")</f>
        <v>Top Shelf Sports Management LLC.</v>
      </c>
      <c r="B50" s="3" t="s">
        <v>2016</v>
      </c>
      <c r="C50" s="3">
        <v>2</v>
      </c>
      <c r="D50" s="16">
        <v>1.5430618369290063</v>
      </c>
      <c r="E50" s="3">
        <v>2</v>
      </c>
      <c r="F50" s="3">
        <v>12</v>
      </c>
      <c r="G50" s="19">
        <v>0.16666666666666666</v>
      </c>
      <c r="H50" s="4">
        <v>84625000</v>
      </c>
      <c r="I50" s="4">
        <v>54842261</v>
      </c>
      <c r="J50" s="4">
        <v>29782739</v>
      </c>
      <c r="K50" s="17">
        <v>1.5430618369290063</v>
      </c>
      <c r="L50" s="18">
        <v>-0.54306183692900634</v>
      </c>
    </row>
    <row r="51" spans="1:12" x14ac:dyDescent="0.25">
      <c r="A51" s="3" t="str">
        <f>IFERROR(INDEX(PIBA!A:A, MATCH(B51, PIBA!B:B, 0)), "Not Found")</f>
        <v>Top Shelf Sports Management LLC.</v>
      </c>
      <c r="B51" s="3" t="s">
        <v>2023</v>
      </c>
      <c r="C51" s="3">
        <v>1</v>
      </c>
      <c r="D51" s="16">
        <v>0.17502349745077483</v>
      </c>
      <c r="E51" s="3">
        <v>1</v>
      </c>
      <c r="F51" s="3">
        <v>1</v>
      </c>
      <c r="G51" s="19">
        <v>1</v>
      </c>
      <c r="H51" s="4">
        <v>283292.68292682926</v>
      </c>
      <c r="I51" s="4">
        <v>1618598</v>
      </c>
      <c r="J51" s="4">
        <v>-1335305.3170731708</v>
      </c>
      <c r="K51" s="17">
        <v>0.17502349745077483</v>
      </c>
      <c r="L51" s="18">
        <v>0.82497650254922517</v>
      </c>
    </row>
    <row r="52" spans="1:12" x14ac:dyDescent="0.25">
      <c r="A52" s="3" t="str">
        <f>IFERROR(INDEX(PIBA!A:A, MATCH(B52, PIBA!B:B, 0)), "Not Found")</f>
        <v>Edge Sports Management, LLC</v>
      </c>
      <c r="B52" s="3" t="s">
        <v>2028</v>
      </c>
      <c r="C52" s="3">
        <v>13</v>
      </c>
      <c r="D52" s="16">
        <v>0.96583107490962528</v>
      </c>
      <c r="E52" s="3">
        <v>26</v>
      </c>
      <c r="F52" s="3">
        <v>55</v>
      </c>
      <c r="G52" s="19">
        <v>0.47272727272727272</v>
      </c>
      <c r="H52" s="4">
        <v>122587378.04878049</v>
      </c>
      <c r="I52" s="4">
        <v>126924243</v>
      </c>
      <c r="J52" s="4">
        <v>-4336864.9512195131</v>
      </c>
      <c r="K52" s="17">
        <v>0.96583107490962528</v>
      </c>
      <c r="L52" s="18">
        <v>3.4168925090374724E-2</v>
      </c>
    </row>
    <row r="53" spans="1:12" x14ac:dyDescent="0.25">
      <c r="A53" s="3" t="str">
        <f>IFERROR(INDEX(PIBA!A:A, MATCH(B53, PIBA!B:B, 0)), "Not Found")</f>
        <v>CAL Sports Management Inc.</v>
      </c>
      <c r="B53" s="3" t="s">
        <v>2073</v>
      </c>
      <c r="C53" s="3">
        <v>2</v>
      </c>
      <c r="D53" s="16">
        <v>0.4057521125429589</v>
      </c>
      <c r="E53" s="3">
        <v>3</v>
      </c>
      <c r="F53" s="3">
        <v>4</v>
      </c>
      <c r="G53" s="19">
        <v>0.75</v>
      </c>
      <c r="H53" s="4">
        <v>589390.24390243902</v>
      </c>
      <c r="I53" s="4">
        <v>1452587</v>
      </c>
      <c r="J53" s="4">
        <v>-863196.75609756098</v>
      </c>
      <c r="K53" s="17">
        <v>0.4057521125429589</v>
      </c>
      <c r="L53" s="18">
        <v>0.59424788745704116</v>
      </c>
    </row>
    <row r="54" spans="1:12" x14ac:dyDescent="0.25">
      <c r="A54" s="3" t="str">
        <f>IFERROR(INDEX(PIBA!A:A, MATCH(B54, PIBA!B:B, 0)), "Not Found")</f>
        <v>Top Shelf Sports Management Inc.</v>
      </c>
      <c r="B54" s="3" t="s">
        <v>2083</v>
      </c>
      <c r="C54" s="3">
        <v>11</v>
      </c>
      <c r="D54" s="16">
        <v>0.93485199799442076</v>
      </c>
      <c r="E54" s="3">
        <v>28</v>
      </c>
      <c r="F54" s="3">
        <v>50</v>
      </c>
      <c r="G54" s="19">
        <v>0.56000000000000005</v>
      </c>
      <c r="H54" s="4">
        <v>135007268.29268295</v>
      </c>
      <c r="I54" s="4">
        <v>144415660</v>
      </c>
      <c r="J54" s="4">
        <v>-9408391.7073170692</v>
      </c>
      <c r="K54" s="17">
        <v>0.93485199799442076</v>
      </c>
      <c r="L54" s="18">
        <v>6.5148002005579242E-2</v>
      </c>
    </row>
    <row r="55" spans="1:12" x14ac:dyDescent="0.25">
      <c r="A55" s="3" t="str">
        <f>IFERROR(INDEX(PIBA!A:A, MATCH(B55, PIBA!B:B, 0)), "Not Found")</f>
        <v>Wasserman Media Group, LLC</v>
      </c>
      <c r="B55" s="3" t="s">
        <v>2113</v>
      </c>
      <c r="C55" s="3">
        <v>17</v>
      </c>
      <c r="D55" s="16">
        <v>0.91945855417272238</v>
      </c>
      <c r="E55" s="3">
        <v>44</v>
      </c>
      <c r="F55" s="3">
        <v>80</v>
      </c>
      <c r="G55" s="19">
        <v>0.55000000000000004</v>
      </c>
      <c r="H55" s="4">
        <v>359941435.97560978</v>
      </c>
      <c r="I55" s="4">
        <v>391471083</v>
      </c>
      <c r="J55" s="4">
        <v>-31529647.024390243</v>
      </c>
      <c r="K55" s="17">
        <v>0.91945855417272238</v>
      </c>
      <c r="L55" s="18">
        <v>8.0541445827277625E-2</v>
      </c>
    </row>
    <row r="56" spans="1:12" x14ac:dyDescent="0.25">
      <c r="A56" s="3" t="str">
        <f>IFERROR(INDEX(PIBA!A:A, MATCH(B56, PIBA!B:B, 0)), "Not Found")</f>
        <v>Achieve Sports Management</v>
      </c>
      <c r="B56" s="3" t="s">
        <v>2169</v>
      </c>
      <c r="C56" s="3">
        <v>5</v>
      </c>
      <c r="D56" s="16">
        <v>1.3724951332021</v>
      </c>
      <c r="E56" s="3">
        <v>8</v>
      </c>
      <c r="F56" s="3">
        <v>22</v>
      </c>
      <c r="G56" s="19">
        <v>0.36363636363636365</v>
      </c>
      <c r="H56" s="4">
        <v>29870000</v>
      </c>
      <c r="I56" s="4">
        <v>21763283</v>
      </c>
      <c r="J56" s="4">
        <v>8106717</v>
      </c>
      <c r="K56" s="17">
        <v>1.3724951332021</v>
      </c>
      <c r="L56" s="18">
        <v>-0.37249513320210004</v>
      </c>
    </row>
    <row r="57" spans="1:12" x14ac:dyDescent="0.25">
      <c r="A57" s="3" t="str">
        <f>IFERROR(INDEX(PIBA!A:A, MATCH(B57, PIBA!B:B, 0)), "Not Found")</f>
        <v>Gold Star Hockey</v>
      </c>
      <c r="B57" s="3" t="s">
        <v>2185</v>
      </c>
      <c r="C57" s="3">
        <v>1</v>
      </c>
      <c r="D57" s="16">
        <v>0.59540694003135164</v>
      </c>
      <c r="E57" s="3">
        <v>1</v>
      </c>
      <c r="F57" s="3">
        <v>1</v>
      </c>
      <c r="G57" s="19">
        <v>1</v>
      </c>
      <c r="H57" s="4">
        <v>727439.02439024393</v>
      </c>
      <c r="I57" s="4">
        <v>1221751</v>
      </c>
      <c r="J57" s="4">
        <v>-494311.97560975607</v>
      </c>
      <c r="K57" s="17">
        <v>0.59540694003135164</v>
      </c>
      <c r="L57" s="18">
        <v>0.40459305996864836</v>
      </c>
    </row>
    <row r="58" spans="1:12" x14ac:dyDescent="0.25">
      <c r="A58" s="3" t="str">
        <f>IFERROR(INDEX(PIBA!A:A, MATCH(B58, PIBA!B:B, 0)), "Not Found")</f>
        <v>Titan Sports Management, Inc.</v>
      </c>
      <c r="B58" s="3" t="s">
        <v>2190</v>
      </c>
      <c r="C58" s="3">
        <v>16</v>
      </c>
      <c r="D58" s="16">
        <v>1.1260378958166373</v>
      </c>
      <c r="E58" s="3">
        <v>23</v>
      </c>
      <c r="F58" s="3">
        <v>71</v>
      </c>
      <c r="G58" s="19">
        <v>0.323943661971831</v>
      </c>
      <c r="H58" s="4">
        <v>179148353.65853658</v>
      </c>
      <c r="I58" s="4">
        <v>159096203</v>
      </c>
      <c r="J58" s="4">
        <v>20052150.658536583</v>
      </c>
      <c r="K58" s="17">
        <v>1.1260378958166373</v>
      </c>
      <c r="L58" s="18">
        <v>-0.12603789581663727</v>
      </c>
    </row>
    <row r="59" spans="1:12" x14ac:dyDescent="0.25">
      <c r="A59" s="3" t="str">
        <f>IFERROR(INDEX(PIBA!A:A, MATCH(B59, PIBA!B:B, 0)), "Not Found")</f>
        <v>KO Sports, Inc.</v>
      </c>
      <c r="B59" s="3" t="s">
        <v>2240</v>
      </c>
      <c r="C59" s="3">
        <v>4</v>
      </c>
      <c r="D59" s="16">
        <v>1.0025899990906126</v>
      </c>
      <c r="E59" s="3">
        <v>15</v>
      </c>
      <c r="F59" s="3">
        <v>23</v>
      </c>
      <c r="G59" s="19">
        <v>0.65217391304347827</v>
      </c>
      <c r="H59" s="4">
        <v>69975000</v>
      </c>
      <c r="I59" s="4">
        <v>69794233</v>
      </c>
      <c r="J59" s="4">
        <v>180767</v>
      </c>
      <c r="K59" s="17">
        <v>1.0025899990906126</v>
      </c>
      <c r="L59" s="18">
        <v>-2.589999090612638E-3</v>
      </c>
    </row>
    <row r="60" spans="1:12" x14ac:dyDescent="0.25">
      <c r="A60" s="3" t="str">
        <f>IFERROR(INDEX(PIBA!A:A, MATCH(B60, PIBA!B:B, 0)), "Not Found")</f>
        <v>KO Sports, Inc.</v>
      </c>
      <c r="B60" s="3" t="s">
        <v>2252</v>
      </c>
      <c r="C60" s="3">
        <v>33</v>
      </c>
      <c r="D60" s="16">
        <v>1.0186094347870915</v>
      </c>
      <c r="E60" s="3">
        <v>61</v>
      </c>
      <c r="F60" s="3">
        <v>145</v>
      </c>
      <c r="G60" s="19">
        <v>0.4206896551724138</v>
      </c>
      <c r="H60" s="4">
        <v>386623963.41463417</v>
      </c>
      <c r="I60" s="4">
        <v>379560556</v>
      </c>
      <c r="J60" s="4">
        <v>7063407.4146341383</v>
      </c>
      <c r="K60" s="17">
        <v>1.0186094347870915</v>
      </c>
      <c r="L60" s="18">
        <v>-1.8609434787091539E-2</v>
      </c>
    </row>
    <row r="61" spans="1:12" x14ac:dyDescent="0.25">
      <c r="A61" s="3" t="str">
        <f>IFERROR(INDEX(PIBA!A:A, MATCH(B61, PIBA!B:B, 0)), "Not Found")</f>
        <v>Sports Professional Management Inc.</v>
      </c>
      <c r="B61" s="3" t="s">
        <v>2355</v>
      </c>
      <c r="C61" s="3">
        <v>19</v>
      </c>
      <c r="D61" s="16">
        <v>0.81706559128978307</v>
      </c>
      <c r="E61" s="3">
        <v>39</v>
      </c>
      <c r="F61" s="3">
        <v>68</v>
      </c>
      <c r="G61" s="19">
        <v>0.57352941176470584</v>
      </c>
      <c r="H61" s="4">
        <v>159543027.43902439</v>
      </c>
      <c r="I61" s="4">
        <v>195263427</v>
      </c>
      <c r="J61" s="4">
        <v>-35720399.560975611</v>
      </c>
      <c r="K61" s="17">
        <v>0.81706559128978307</v>
      </c>
      <c r="L61" s="18">
        <v>0.18293440871021693</v>
      </c>
    </row>
    <row r="62" spans="1:12" x14ac:dyDescent="0.25">
      <c r="A62" s="3" t="str">
        <f>IFERROR(INDEX(PIBA!A:A, MATCH(B62, PIBA!B:B, 0)), "Not Found")</f>
        <v>Sports Management Group, Inc.</v>
      </c>
      <c r="B62" s="3" t="s">
        <v>2413</v>
      </c>
      <c r="C62" s="3">
        <v>4</v>
      </c>
      <c r="D62" s="16">
        <v>1.3184473472066145</v>
      </c>
      <c r="E62" s="3">
        <v>11</v>
      </c>
      <c r="F62" s="3">
        <v>23</v>
      </c>
      <c r="G62" s="19">
        <v>0.47826086956521741</v>
      </c>
      <c r="H62" s="4">
        <v>58315000</v>
      </c>
      <c r="I62" s="4">
        <v>44230056</v>
      </c>
      <c r="J62" s="4">
        <v>14084944</v>
      </c>
      <c r="K62" s="17">
        <v>1.3184473472066145</v>
      </c>
      <c r="L62" s="18">
        <v>-0.3184473472066145</v>
      </c>
    </row>
    <row r="63" spans="1:12" x14ac:dyDescent="0.25">
      <c r="A63" s="3" t="str">
        <f>IFERROR(INDEX(PIBA!A:A, MATCH(B63, PIBA!B:B, 0)), "Not Found")</f>
        <v>International Sports Advisors Co., Inc.</v>
      </c>
      <c r="B63" s="3" t="s">
        <v>2427</v>
      </c>
      <c r="C63" s="3">
        <v>6</v>
      </c>
      <c r="D63" s="16">
        <v>1.0239258400136066</v>
      </c>
      <c r="E63" s="3">
        <v>14</v>
      </c>
      <c r="F63" s="3">
        <v>30</v>
      </c>
      <c r="G63" s="19">
        <v>0.46666666666666667</v>
      </c>
      <c r="H63" s="4">
        <v>157450000</v>
      </c>
      <c r="I63" s="4">
        <v>153770902</v>
      </c>
      <c r="J63" s="4">
        <v>3679098</v>
      </c>
      <c r="K63" s="17">
        <v>1.0239258400136066</v>
      </c>
      <c r="L63" s="18">
        <v>-2.3925840013606647E-2</v>
      </c>
    </row>
    <row r="64" spans="1:12" x14ac:dyDescent="0.25">
      <c r="A64" s="3" t="str">
        <f>IFERROR(INDEX(PIBA!A:A, MATCH(B64, PIBA!B:B, 0)), "Not Found")</f>
        <v>Future Sports LLC co Stowe Law PLLC</v>
      </c>
      <c r="B64" s="3" t="s">
        <v>2458</v>
      </c>
      <c r="C64" s="3">
        <v>1</v>
      </c>
      <c r="D64" s="16">
        <v>1.78096401410176</v>
      </c>
      <c r="E64" s="3">
        <v>2</v>
      </c>
      <c r="F64" s="3">
        <v>5</v>
      </c>
      <c r="G64" s="19">
        <v>0.4</v>
      </c>
      <c r="H64" s="4">
        <v>30750000</v>
      </c>
      <c r="I64" s="4">
        <v>17265930</v>
      </c>
      <c r="J64" s="4">
        <v>13484070</v>
      </c>
      <c r="K64" s="17">
        <v>1.78096401410176</v>
      </c>
      <c r="L64" s="18">
        <v>-0.78096401410175997</v>
      </c>
    </row>
    <row r="65" spans="1:12" x14ac:dyDescent="0.25">
      <c r="A65" s="3" t="str">
        <f>IFERROR(INDEX(PIBA!A:A, MATCH(B65, PIBA!B:B, 0)), "Not Found")</f>
        <v>Wasserman Media Group, LLC</v>
      </c>
      <c r="B65" s="3" t="s">
        <v>2462</v>
      </c>
      <c r="C65" s="3">
        <v>24</v>
      </c>
      <c r="D65" s="16">
        <v>0.75307638801447618</v>
      </c>
      <c r="E65" s="3">
        <v>38</v>
      </c>
      <c r="F65" s="3">
        <v>74</v>
      </c>
      <c r="G65" s="19">
        <v>0.51351351351351349</v>
      </c>
      <c r="H65" s="4">
        <v>152805766.70731708</v>
      </c>
      <c r="I65" s="4">
        <v>202908721</v>
      </c>
      <c r="J65" s="4">
        <v>-50102954.292682931</v>
      </c>
      <c r="K65" s="17">
        <v>0.75307638801447618</v>
      </c>
      <c r="L65" s="18">
        <v>0.24692361198552382</v>
      </c>
    </row>
    <row r="66" spans="1:12" x14ac:dyDescent="0.25">
      <c r="A66" s="3" t="str">
        <f>IFERROR(INDEX(PIBA!A:A, MATCH(B66, PIBA!B:B, 0)), "Not Found")</f>
        <v>WIN Hockey Agency</v>
      </c>
      <c r="B66" s="3" t="s">
        <v>2543</v>
      </c>
      <c r="C66" s="3">
        <v>25</v>
      </c>
      <c r="D66" s="16">
        <v>0.7522075139245239</v>
      </c>
      <c r="E66" s="3">
        <v>60</v>
      </c>
      <c r="F66" s="3">
        <v>91</v>
      </c>
      <c r="G66" s="19">
        <v>0.65934065934065933</v>
      </c>
      <c r="H66" s="4">
        <v>176397803.35365853</v>
      </c>
      <c r="I66" s="4">
        <v>234506835</v>
      </c>
      <c r="J66" s="4">
        <v>-58109031.646341458</v>
      </c>
      <c r="K66" s="17">
        <v>0.7522075139245239</v>
      </c>
      <c r="L66" s="18">
        <v>0.2477924860754761</v>
      </c>
    </row>
    <row r="67" spans="1:12" x14ac:dyDescent="0.25">
      <c r="A67" s="3" t="str">
        <f>IFERROR(INDEX(PIBA!A:A, MATCH(B67, PIBA!B:B, 0)), "Not Found")</f>
        <v>Mazerolle &amp; Lemay LLP</v>
      </c>
      <c r="B67" s="3" t="s">
        <v>2619</v>
      </c>
      <c r="C67" s="3">
        <v>1</v>
      </c>
      <c r="D67" s="16">
        <v>0.62563804512392418</v>
      </c>
      <c r="E67" s="3">
        <v>5</v>
      </c>
      <c r="F67" s="3">
        <v>6</v>
      </c>
      <c r="G67" s="19">
        <v>0.83333333333333337</v>
      </c>
      <c r="H67" s="4">
        <v>18500000</v>
      </c>
      <c r="I67" s="4">
        <v>29569813</v>
      </c>
      <c r="J67" s="4">
        <v>-11069813</v>
      </c>
      <c r="K67" s="17">
        <v>0.62563804512392418</v>
      </c>
      <c r="L67" s="18">
        <v>0.37436195487607582</v>
      </c>
    </row>
    <row r="68" spans="1:12" x14ac:dyDescent="0.25">
      <c r="A68" s="3" t="str">
        <f>IFERROR(INDEX(PIBA!A:A, MATCH(B68, PIBA!B:B, 0)), "Not Found")</f>
        <v>O2K Worldwide Management Group, LLC - Sports Management and Marketing Group</v>
      </c>
      <c r="B68" s="3" t="s">
        <v>2623</v>
      </c>
      <c r="C68" s="3">
        <v>3</v>
      </c>
      <c r="D68" s="16">
        <v>0.66218866340143911</v>
      </c>
      <c r="E68" s="3">
        <v>6</v>
      </c>
      <c r="F68" s="3">
        <v>12</v>
      </c>
      <c r="G68" s="19">
        <v>0.5</v>
      </c>
      <c r="H68" s="4">
        <v>9280000</v>
      </c>
      <c r="I68" s="4">
        <v>14014133</v>
      </c>
      <c r="J68" s="4">
        <v>-4734133</v>
      </c>
      <c r="K68" s="17">
        <v>0.66218866340143911</v>
      </c>
      <c r="L68" s="18">
        <v>0.33781133659856089</v>
      </c>
    </row>
    <row r="69" spans="1:12" x14ac:dyDescent="0.25">
      <c r="A69" s="3" t="str">
        <f>IFERROR(INDEX(PIBA!A:A, MATCH(B69, PIBA!B:B, 0)), "Not Found")</f>
        <v>O2K Worldwide Management Group, LLC - Sports Management and Marketing Group</v>
      </c>
      <c r="B69" s="3" t="s">
        <v>2634</v>
      </c>
      <c r="C69" s="3">
        <v>5</v>
      </c>
      <c r="D69" s="16">
        <v>1.4099136942252011</v>
      </c>
      <c r="E69" s="3">
        <v>8</v>
      </c>
      <c r="F69" s="3">
        <v>28</v>
      </c>
      <c r="G69" s="19">
        <v>0.2857142857142857</v>
      </c>
      <c r="H69" s="4">
        <v>74725000</v>
      </c>
      <c r="I69" s="4">
        <v>52999698</v>
      </c>
      <c r="J69" s="4">
        <v>21725302</v>
      </c>
      <c r="K69" s="17">
        <v>1.4099136942252011</v>
      </c>
      <c r="L69" s="18">
        <v>-0.40991369422520108</v>
      </c>
    </row>
    <row r="70" spans="1:12" x14ac:dyDescent="0.25">
      <c r="A70" s="3" t="str">
        <f>IFERROR(INDEX(PIBA!A:A, MATCH(B70, PIBA!B:B, 0)), "Not Found")</f>
        <v>Moliver Sports Management</v>
      </c>
      <c r="B70" s="3" t="s">
        <v>2651</v>
      </c>
      <c r="C70" s="3">
        <v>2</v>
      </c>
      <c r="D70" s="16">
        <v>0.53471679758689417</v>
      </c>
      <c r="E70" s="3">
        <v>7</v>
      </c>
      <c r="F70" s="3">
        <v>9</v>
      </c>
      <c r="G70" s="19">
        <v>0.77777777777777779</v>
      </c>
      <c r="H70" s="4">
        <v>40600000</v>
      </c>
      <c r="I70" s="4">
        <v>75928043</v>
      </c>
      <c r="J70" s="4">
        <v>-35328043</v>
      </c>
      <c r="K70" s="17">
        <v>0.53471679758689417</v>
      </c>
      <c r="L70" s="18">
        <v>0.46528320241310583</v>
      </c>
    </row>
    <row r="71" spans="1:12" x14ac:dyDescent="0.25">
      <c r="A71" s="3" t="str">
        <f>IFERROR(INDEX(PIBA!A:A, MATCH(B71, PIBA!B:B, 0)), "Not Found")</f>
        <v>The Orr Hockey Group</v>
      </c>
      <c r="B71" s="3" t="s">
        <v>2660</v>
      </c>
      <c r="C71" s="3">
        <v>6</v>
      </c>
      <c r="D71" s="16">
        <v>1.0037456355566694</v>
      </c>
      <c r="E71" s="3">
        <v>15</v>
      </c>
      <c r="F71" s="3">
        <v>21</v>
      </c>
      <c r="G71" s="19">
        <v>0.7142857142857143</v>
      </c>
      <c r="H71" s="4">
        <v>60490000</v>
      </c>
      <c r="I71" s="4">
        <v>60264272</v>
      </c>
      <c r="J71" s="4">
        <v>225728</v>
      </c>
      <c r="K71" s="17">
        <v>1.0037456355566694</v>
      </c>
      <c r="L71" s="18">
        <v>-3.7456355566694022E-3</v>
      </c>
    </row>
    <row r="72" spans="1:12" x14ac:dyDescent="0.25">
      <c r="A72" s="3" t="str">
        <f>IFERROR(INDEX(PIBA!A:A, MATCH(B72, PIBA!B:B, 0)), "Not Found")</f>
        <v>Eclipse Sports Management</v>
      </c>
      <c r="B72" s="3" t="s">
        <v>2682</v>
      </c>
      <c r="C72" s="3">
        <v>5</v>
      </c>
      <c r="D72" s="16">
        <v>0.70429241861857561</v>
      </c>
      <c r="E72" s="3">
        <v>9</v>
      </c>
      <c r="F72" s="3">
        <v>12</v>
      </c>
      <c r="G72" s="19">
        <v>0.75</v>
      </c>
      <c r="H72" s="4">
        <v>44091463.414634146</v>
      </c>
      <c r="I72" s="4">
        <v>62603916</v>
      </c>
      <c r="J72" s="4">
        <v>-18512452.585365854</v>
      </c>
      <c r="K72" s="17">
        <v>0.70429241861857561</v>
      </c>
      <c r="L72" s="18">
        <v>0.29570758138142439</v>
      </c>
    </row>
    <row r="73" spans="1:12" x14ac:dyDescent="0.25">
      <c r="A73" s="3" t="str">
        <f>IFERROR(INDEX(PIBA!A:A, MATCH(B73, PIBA!B:B, 0)), "Not Found")</f>
        <v>The Sports Corporation</v>
      </c>
      <c r="B73" s="3" t="s">
        <v>2695</v>
      </c>
      <c r="C73" s="3">
        <v>1</v>
      </c>
      <c r="D73" s="16">
        <v>4.7222945166485024</v>
      </c>
      <c r="E73" s="3">
        <v>1</v>
      </c>
      <c r="F73" s="3">
        <v>3</v>
      </c>
      <c r="G73" s="19">
        <v>0.33333333333333331</v>
      </c>
      <c r="H73" s="4">
        <v>4645000</v>
      </c>
      <c r="I73" s="4">
        <v>983632</v>
      </c>
      <c r="J73" s="4">
        <v>3661368</v>
      </c>
      <c r="K73" s="17">
        <v>4.7222945166485024</v>
      </c>
      <c r="L73" s="18">
        <v>-3.7222945166485024</v>
      </c>
    </row>
    <row r="74" spans="1:12" x14ac:dyDescent="0.25">
      <c r="A74" s="3" t="str">
        <f>IFERROR(INDEX(PIBA!A:A, MATCH(B74, PIBA!B:B, 0)), "Not Found")</f>
        <v>Kaizen Sports &amp; Entertainment Ltd.</v>
      </c>
      <c r="B74" s="3" t="s">
        <v>2700</v>
      </c>
      <c r="C74" s="3">
        <v>2</v>
      </c>
      <c r="D74" s="16">
        <v>-2.3053354072268721</v>
      </c>
      <c r="E74" s="3">
        <v>1</v>
      </c>
      <c r="F74" s="3">
        <v>5</v>
      </c>
      <c r="G74" s="19">
        <v>0.2</v>
      </c>
      <c r="H74" s="4">
        <v>2115000</v>
      </c>
      <c r="I74" s="4">
        <v>-917437</v>
      </c>
      <c r="J74" s="4">
        <v>3032437</v>
      </c>
      <c r="K74" s="17">
        <v>-2.3053354072268721</v>
      </c>
      <c r="L74" s="18">
        <v>3.3053354072268721</v>
      </c>
    </row>
    <row r="75" spans="1:12" x14ac:dyDescent="0.25">
      <c r="A75" s="3" t="str">
        <f>IFERROR(INDEX(PIBA!A:A, MATCH(B75, PIBA!B:B, 0)), "Not Found")</f>
        <v>MPR-Hockey Oy</v>
      </c>
      <c r="B75" s="3" t="s">
        <v>2707</v>
      </c>
      <c r="C75" s="3">
        <v>7</v>
      </c>
      <c r="D75" s="16">
        <v>0.81797432262338687</v>
      </c>
      <c r="E75" s="3">
        <v>16</v>
      </c>
      <c r="F75" s="3">
        <v>28</v>
      </c>
      <c r="G75" s="19">
        <v>0.5714285714285714</v>
      </c>
      <c r="H75" s="4">
        <v>53203536.585365854</v>
      </c>
      <c r="I75" s="4">
        <v>65043040</v>
      </c>
      <c r="J75" s="4">
        <v>-11839503.414634146</v>
      </c>
      <c r="K75" s="17">
        <v>0.81797432262338687</v>
      </c>
      <c r="L75" s="18">
        <v>0.18202567737661313</v>
      </c>
    </row>
    <row r="76" spans="1:12" x14ac:dyDescent="0.25">
      <c r="A76" s="3" t="str">
        <f>IFERROR(INDEX(PIBA!A:A, MATCH(B76, PIBA!B:B, 0)), "Not Found")</f>
        <v>Monir Kalgoum</v>
      </c>
      <c r="B76" s="3" t="s">
        <v>2732</v>
      </c>
      <c r="C76" s="3">
        <v>1</v>
      </c>
      <c r="D76" s="16">
        <v>0.68884191293194652</v>
      </c>
      <c r="E76" s="3">
        <v>5</v>
      </c>
      <c r="F76" s="3">
        <v>6</v>
      </c>
      <c r="G76" s="19">
        <v>0.83333333333333337</v>
      </c>
      <c r="H76" s="4">
        <v>38750000</v>
      </c>
      <c r="I76" s="4">
        <v>56253836</v>
      </c>
      <c r="J76" s="4">
        <v>-17503836</v>
      </c>
      <c r="K76" s="17">
        <v>0.68884191293194652</v>
      </c>
      <c r="L76" s="18">
        <v>0.31115808706805348</v>
      </c>
    </row>
    <row r="77" spans="1:12" x14ac:dyDescent="0.25">
      <c r="A77" s="3" t="str">
        <f>IFERROR(INDEX(PIBA!A:A, MATCH(B77, PIBA!B:B, 0)), "Not Found")</f>
        <v>WD Sports &amp; Entertainment</v>
      </c>
      <c r="B77" s="3" t="s">
        <v>2738</v>
      </c>
      <c r="C77" s="3">
        <v>10</v>
      </c>
      <c r="D77" s="16">
        <v>0.78962599948725221</v>
      </c>
      <c r="E77" s="3">
        <v>14</v>
      </c>
      <c r="F77" s="3">
        <v>32</v>
      </c>
      <c r="G77" s="19">
        <v>0.4375</v>
      </c>
      <c r="H77" s="4">
        <v>47842945.792682931</v>
      </c>
      <c r="I77" s="4">
        <v>60589375</v>
      </c>
      <c r="J77" s="4">
        <v>-12746429.207317073</v>
      </c>
      <c r="K77" s="17">
        <v>0.78962599948725221</v>
      </c>
      <c r="L77" s="18">
        <v>0.21037400051274779</v>
      </c>
    </row>
    <row r="78" spans="1:12" x14ac:dyDescent="0.25">
      <c r="A78" s="3" t="str">
        <f>IFERROR(INDEX(PIBA!A:A, MATCH(B78, PIBA!B:B, 0)), "Not Found")</f>
        <v>I-C-E Hockey Agency</v>
      </c>
      <c r="B78" s="3" t="s">
        <v>2769</v>
      </c>
      <c r="C78" s="3">
        <v>8</v>
      </c>
      <c r="D78" s="16">
        <v>1.2012028713421918</v>
      </c>
      <c r="E78" s="3">
        <v>16</v>
      </c>
      <c r="F78" s="3">
        <v>38</v>
      </c>
      <c r="G78" s="19">
        <v>0.42105263157894735</v>
      </c>
      <c r="H78" s="4">
        <v>128599268.29268292</v>
      </c>
      <c r="I78" s="4">
        <v>107058742</v>
      </c>
      <c r="J78" s="4">
        <v>21540526.292682927</v>
      </c>
      <c r="K78" s="17">
        <v>1.2012028713421918</v>
      </c>
      <c r="L78" s="18">
        <v>-0.20120287134219184</v>
      </c>
    </row>
    <row r="79" spans="1:12" x14ac:dyDescent="0.25">
      <c r="A79" s="3" t="str">
        <f>IFERROR(INDEX(PIBA!A:A, MATCH(B79, PIBA!B:B, 0)), "Not Found")</f>
        <v>Momentum Hockey</v>
      </c>
      <c r="B79" s="3" t="s">
        <v>2793</v>
      </c>
      <c r="C79" s="3">
        <v>3</v>
      </c>
      <c r="D79" s="16">
        <v>1.0660158389184369</v>
      </c>
      <c r="E79" s="3">
        <v>5</v>
      </c>
      <c r="F79" s="3">
        <v>12</v>
      </c>
      <c r="G79" s="19">
        <v>0.41666666666666669</v>
      </c>
      <c r="H79" s="4">
        <v>37725000</v>
      </c>
      <c r="I79" s="4">
        <v>35388780</v>
      </c>
      <c r="J79" s="4">
        <v>2336220</v>
      </c>
      <c r="K79" s="17">
        <v>1.0660158389184369</v>
      </c>
      <c r="L79" s="18">
        <v>-6.6015838918436875E-2</v>
      </c>
    </row>
    <row r="80" spans="1:12" x14ac:dyDescent="0.25">
      <c r="A80" s="3" t="str">
        <f>IFERROR(INDEX(PIBA!A:A, MATCH(B80, PIBA!B:B, 0)), "Not Found")</f>
        <v>CAA Hockey</v>
      </c>
      <c r="B80" s="3" t="s">
        <v>2803</v>
      </c>
      <c r="C80" s="3">
        <v>55</v>
      </c>
      <c r="D80" s="16">
        <v>1.0288859052896897</v>
      </c>
      <c r="E80" s="3">
        <v>104</v>
      </c>
      <c r="F80" s="3">
        <v>230</v>
      </c>
      <c r="G80" s="19">
        <v>0.45217391304347826</v>
      </c>
      <c r="H80" s="4">
        <v>1002088804.4146342</v>
      </c>
      <c r="I80" s="4">
        <v>973955226</v>
      </c>
      <c r="J80" s="4">
        <v>28133578.414634153</v>
      </c>
      <c r="K80" s="17">
        <v>1.0288859052896897</v>
      </c>
      <c r="L80" s="18">
        <v>-2.8885905289689706E-2</v>
      </c>
    </row>
    <row r="81" spans="1:12" x14ac:dyDescent="0.25">
      <c r="A81" s="3" t="str">
        <f>IFERROR(INDEX(PIBA!A:A, MATCH(B81, PIBA!B:B, 0)), "Not Found")</f>
        <v>Newport Sports Management Inc.</v>
      </c>
      <c r="B81" s="3" t="s">
        <v>2965</v>
      </c>
      <c r="C81" s="3">
        <v>36</v>
      </c>
      <c r="D81" s="16">
        <v>1.1077186349165073</v>
      </c>
      <c r="E81" s="3">
        <v>63</v>
      </c>
      <c r="F81" s="3">
        <v>164</v>
      </c>
      <c r="G81" s="19">
        <v>0.38414634146341464</v>
      </c>
      <c r="H81" s="4">
        <v>493472620.9512195</v>
      </c>
      <c r="I81" s="4">
        <v>445485528</v>
      </c>
      <c r="J81" s="4">
        <v>47987092.951219514</v>
      </c>
      <c r="K81" s="17">
        <v>1.1077186349165073</v>
      </c>
      <c r="L81" s="18">
        <v>-0.10771863491650735</v>
      </c>
    </row>
    <row r="82" spans="1:12" x14ac:dyDescent="0.25">
      <c r="A82" s="3" t="str">
        <f>IFERROR(INDEX(PIBA!A:A, MATCH(B82, PIBA!B:B, 0)), "Not Found")</f>
        <v>Lakonic Sports</v>
      </c>
      <c r="B82" s="3" t="s">
        <v>3074</v>
      </c>
      <c r="C82" s="3">
        <v>3</v>
      </c>
      <c r="D82" s="16">
        <v>1.3385687659860286</v>
      </c>
      <c r="E82" s="3">
        <v>2</v>
      </c>
      <c r="F82" s="3">
        <v>11</v>
      </c>
      <c r="G82" s="19">
        <v>0.18181818181818182</v>
      </c>
      <c r="H82" s="4">
        <v>4205000</v>
      </c>
      <c r="I82" s="4">
        <v>3141415</v>
      </c>
      <c r="J82" s="4">
        <v>1063585</v>
      </c>
      <c r="K82" s="17">
        <v>1.3385687659860286</v>
      </c>
      <c r="L82" s="18">
        <v>-0.33856876598602859</v>
      </c>
    </row>
    <row r="83" spans="1:12" x14ac:dyDescent="0.25">
      <c r="A83" s="3" t="str">
        <f>IFERROR(INDEX(PIBA!A:A, MATCH(B83, PIBA!B:B, 0)), "Not Found")</f>
        <v>AC Hockey</v>
      </c>
      <c r="B83" s="3" t="s">
        <v>3086</v>
      </c>
      <c r="C83" s="3">
        <v>3</v>
      </c>
      <c r="D83" s="16">
        <v>1.2128873262206601</v>
      </c>
      <c r="E83" s="3">
        <v>3</v>
      </c>
      <c r="F83" s="3">
        <v>5</v>
      </c>
      <c r="G83" s="19">
        <v>0.6</v>
      </c>
      <c r="H83" s="4">
        <v>1916768.2926829269</v>
      </c>
      <c r="I83" s="4">
        <v>1580335</v>
      </c>
      <c r="J83" s="4">
        <v>336433.29268292687</v>
      </c>
      <c r="K83" s="17">
        <v>1.2128873262206601</v>
      </c>
      <c r="L83" s="18">
        <v>-0.21288732622066009</v>
      </c>
    </row>
    <row r="84" spans="1:12" x14ac:dyDescent="0.25">
      <c r="A84" s="3" t="str">
        <f>IFERROR(INDEX(PIBA!A:A, MATCH(B84, PIBA!B:B, 0)), "Not Found")</f>
        <v>Quartexx Management</v>
      </c>
      <c r="B84" s="3" t="s">
        <v>3098</v>
      </c>
      <c r="C84" s="3">
        <v>30</v>
      </c>
      <c r="D84" s="16">
        <v>1.0343076874872799</v>
      </c>
      <c r="E84" s="3">
        <v>57</v>
      </c>
      <c r="F84" s="3">
        <v>131</v>
      </c>
      <c r="G84" s="19">
        <v>0.4351145038167939</v>
      </c>
      <c r="H84" s="4">
        <v>251582737.80487803</v>
      </c>
      <c r="I84" s="4">
        <v>243237811</v>
      </c>
      <c r="J84" s="4">
        <v>8344926.8048780523</v>
      </c>
      <c r="K84" s="17">
        <v>1.0343076874872799</v>
      </c>
      <c r="L84" s="18">
        <v>-3.4307687487279859E-2</v>
      </c>
    </row>
    <row r="85" spans="1:12" x14ac:dyDescent="0.25">
      <c r="A85" s="3" t="str">
        <f>IFERROR(INDEX(PIBA!A:A, MATCH(B85, PIBA!B:B, 0)), "Not Found")</f>
        <v>Paraphe Sports-Management</v>
      </c>
      <c r="B85" s="3" t="s">
        <v>3183</v>
      </c>
      <c r="C85" s="3">
        <v>6</v>
      </c>
      <c r="D85" s="16">
        <v>0.86087599836835249</v>
      </c>
      <c r="E85" s="3">
        <v>15</v>
      </c>
      <c r="F85" s="3">
        <v>21</v>
      </c>
      <c r="G85" s="19">
        <v>0.7142857142857143</v>
      </c>
      <c r="H85" s="4">
        <v>32481875</v>
      </c>
      <c r="I85" s="4">
        <v>37731189</v>
      </c>
      <c r="J85" s="4">
        <v>-5249314</v>
      </c>
      <c r="K85" s="17">
        <v>0.86087599836835249</v>
      </c>
      <c r="L85" s="18">
        <v>0.13912400163164751</v>
      </c>
    </row>
    <row r="86" spans="1:12" x14ac:dyDescent="0.25">
      <c r="A86" s="3" t="str">
        <f>IFERROR(INDEX(PIBA!A:A, MATCH(B86, PIBA!B:B, 0)), "Not Found")</f>
        <v>TMI, LLC</v>
      </c>
      <c r="B86" s="3" t="s">
        <v>3203</v>
      </c>
      <c r="C86" s="3">
        <v>12</v>
      </c>
      <c r="D86" s="16">
        <v>1.0337440615967459</v>
      </c>
      <c r="E86" s="3">
        <v>17</v>
      </c>
      <c r="F86" s="3">
        <v>43</v>
      </c>
      <c r="G86" s="19">
        <v>0.39534883720930231</v>
      </c>
      <c r="H86" s="4">
        <v>230198658.53658536</v>
      </c>
      <c r="I86" s="4">
        <v>222684383</v>
      </c>
      <c r="J86" s="4">
        <v>7514275.5365853664</v>
      </c>
      <c r="K86" s="17">
        <v>1.0337440615967459</v>
      </c>
      <c r="L86" s="18">
        <v>-3.3744061596745922E-2</v>
      </c>
    </row>
    <row r="87" spans="1:12" x14ac:dyDescent="0.25">
      <c r="A87" s="3" t="str">
        <f>IFERROR(INDEX(PIBA!A:A, MATCH(B87, PIBA!B:B, 0)), "Not Found")</f>
        <v>Wasserman Media Group, LLC</v>
      </c>
      <c r="B87" s="3" t="s">
        <v>3245</v>
      </c>
      <c r="C87" s="3">
        <v>5</v>
      </c>
      <c r="D87" s="16">
        <v>0.84854854194809204</v>
      </c>
      <c r="E87" s="3">
        <v>13</v>
      </c>
      <c r="F87" s="3">
        <v>22</v>
      </c>
      <c r="G87" s="19">
        <v>0.59090909090909094</v>
      </c>
      <c r="H87" s="4">
        <v>38834512.195121951</v>
      </c>
      <c r="I87" s="4">
        <v>45765811</v>
      </c>
      <c r="J87" s="4">
        <v>-6931298.8048780486</v>
      </c>
      <c r="K87" s="17">
        <v>0.84854854194809204</v>
      </c>
      <c r="L87" s="18">
        <v>0.15145145805190796</v>
      </c>
    </row>
    <row r="88" spans="1:12" x14ac:dyDescent="0.25">
      <c r="A88" s="3" t="str">
        <f>IFERROR(INDEX(PIBA!A:A, MATCH(B88, PIBA!B:B, 0)), "Not Found")</f>
        <v>Global Hockey Consultants</v>
      </c>
      <c r="B88" s="3" t="s">
        <v>3263</v>
      </c>
      <c r="C88" s="3">
        <v>12</v>
      </c>
      <c r="D88" s="16">
        <v>0.84702672813892732</v>
      </c>
      <c r="E88" s="3">
        <v>37</v>
      </c>
      <c r="F88" s="3">
        <v>62</v>
      </c>
      <c r="G88" s="19">
        <v>0.59677419354838712</v>
      </c>
      <c r="H88" s="4">
        <v>122051341.46341464</v>
      </c>
      <c r="I88" s="4">
        <v>144093849</v>
      </c>
      <c r="J88" s="4">
        <v>-22042507.536585368</v>
      </c>
      <c r="K88" s="17">
        <v>0.84702672813892732</v>
      </c>
      <c r="L88" s="18">
        <v>0.15297327186107268</v>
      </c>
    </row>
    <row r="89" spans="1:12" x14ac:dyDescent="0.25">
      <c r="A89" s="3" t="str">
        <f>IFERROR(INDEX(PIBA!A:A, MATCH(B89, PIBA!B:B, 0)), "Not Found")</f>
        <v>Quartexx Management</v>
      </c>
      <c r="B89" s="3" t="s">
        <v>3302</v>
      </c>
      <c r="C89" s="3">
        <v>1</v>
      </c>
      <c r="D89" s="16">
        <v>0.84965430152375399</v>
      </c>
      <c r="E89" s="3">
        <v>3</v>
      </c>
      <c r="F89" s="3">
        <v>6</v>
      </c>
      <c r="G89" s="19">
        <v>0.5</v>
      </c>
      <c r="H89" s="4">
        <v>19550000</v>
      </c>
      <c r="I89" s="4">
        <v>23009358</v>
      </c>
      <c r="J89" s="4">
        <v>-3459358</v>
      </c>
      <c r="K89" s="17">
        <v>0.84965430152375399</v>
      </c>
      <c r="L89" s="18">
        <v>0.15034569847624601</v>
      </c>
    </row>
    <row r="90" spans="1:12" x14ac:dyDescent="0.25">
      <c r="A90" s="3" t="str">
        <f>IFERROR(INDEX(PIBA!A:A, MATCH(B90, PIBA!B:B, 0)), "Not Found")</f>
        <v>Alterno Global Management LLC</v>
      </c>
      <c r="B90" s="3" t="s">
        <v>3306</v>
      </c>
      <c r="C90" s="3">
        <v>12</v>
      </c>
      <c r="D90" s="16">
        <v>0.88457077332663681</v>
      </c>
      <c r="E90" s="3">
        <v>26</v>
      </c>
      <c r="F90" s="3">
        <v>44</v>
      </c>
      <c r="G90" s="19">
        <v>0.59090909090909094</v>
      </c>
      <c r="H90" s="4">
        <v>168401820.42682925</v>
      </c>
      <c r="I90" s="4">
        <v>190376876</v>
      </c>
      <c r="J90" s="4">
        <v>-21975055.573170733</v>
      </c>
      <c r="K90" s="17">
        <v>0.88457077332663681</v>
      </c>
      <c r="L90" s="18">
        <v>0.11542922667336319</v>
      </c>
    </row>
    <row r="91" spans="1:12" x14ac:dyDescent="0.25">
      <c r="A91" s="3" t="str">
        <f>IFERROR(INDEX(PIBA!A:A, MATCH(B91, PIBA!B:B, 0)), "Not Found")</f>
        <v>Quartexx Management</v>
      </c>
      <c r="B91" s="3" t="s">
        <v>3341</v>
      </c>
      <c r="C91" s="3">
        <v>21</v>
      </c>
      <c r="D91" s="16">
        <v>0.99203217177936498</v>
      </c>
      <c r="E91" s="3">
        <v>39</v>
      </c>
      <c r="F91" s="3">
        <v>73</v>
      </c>
      <c r="G91" s="19">
        <v>0.53424657534246578</v>
      </c>
      <c r="H91" s="4">
        <v>153004925.30487806</v>
      </c>
      <c r="I91" s="4">
        <v>154233834</v>
      </c>
      <c r="J91" s="4">
        <v>-1228908.69512195</v>
      </c>
      <c r="K91" s="17">
        <v>0.99203217177936498</v>
      </c>
      <c r="L91" s="18">
        <v>7.9678282206350204E-3</v>
      </c>
    </row>
    <row r="92" spans="1:12" x14ac:dyDescent="0.25">
      <c r="A92" s="3" t="str">
        <f>IFERROR(INDEX(PIBA!A:A, MATCH(B92, PIBA!B:B, 0)), "Not Found")</f>
        <v>Alpha Hockey Inc.</v>
      </c>
      <c r="B92" s="3" t="s">
        <v>3401</v>
      </c>
      <c r="C92" s="3">
        <v>9</v>
      </c>
      <c r="D92" s="16">
        <v>0.7073361390984142</v>
      </c>
      <c r="E92" s="3">
        <v>23</v>
      </c>
      <c r="F92" s="3">
        <v>42</v>
      </c>
      <c r="G92" s="19">
        <v>0.54761904761904767</v>
      </c>
      <c r="H92" s="4">
        <v>102158414.63414635</v>
      </c>
      <c r="I92" s="4">
        <v>144426969</v>
      </c>
      <c r="J92" s="4">
        <v>-42268554.36585366</v>
      </c>
      <c r="K92" s="17">
        <v>0.7073361390984142</v>
      </c>
      <c r="L92" s="18">
        <v>0.2926638609015858</v>
      </c>
    </row>
    <row r="93" spans="1:12" x14ac:dyDescent="0.25">
      <c r="A93" s="3" t="str">
        <f>IFERROR(INDEX(PIBA!A:A, MATCH(B93, PIBA!B:B, 0)), "Not Found")</f>
        <v>Bridge Sports &amp; Entertainment, LLC.</v>
      </c>
      <c r="B93" s="3" t="s">
        <v>3432</v>
      </c>
      <c r="C93" s="3">
        <v>1</v>
      </c>
      <c r="D93" s="16">
        <v>0.59823175029288689</v>
      </c>
      <c r="E93" s="3">
        <v>3</v>
      </c>
      <c r="F93" s="3">
        <v>4</v>
      </c>
      <c r="G93" s="19">
        <v>0.75</v>
      </c>
      <c r="H93" s="4">
        <v>4850000</v>
      </c>
      <c r="I93" s="4">
        <v>8107226</v>
      </c>
      <c r="J93" s="4">
        <v>-3257226</v>
      </c>
      <c r="K93" s="17">
        <v>0.59823175029288689</v>
      </c>
      <c r="L93" s="18">
        <v>0.40176824970711311</v>
      </c>
    </row>
    <row r="94" spans="1:12" x14ac:dyDescent="0.25">
      <c r="A94" s="3" t="str">
        <f>IFERROR(INDEX(PIBA!A:A, MATCH(B94, PIBA!B:B, 0)), "Not Found")</f>
        <v>The Orr Hockey Group</v>
      </c>
      <c r="B94" s="3" t="s">
        <v>3436</v>
      </c>
      <c r="C94" s="3">
        <v>5</v>
      </c>
      <c r="D94" s="16">
        <v>1.3150213948150793</v>
      </c>
      <c r="E94" s="3">
        <v>6</v>
      </c>
      <c r="F94" s="3">
        <v>21</v>
      </c>
      <c r="G94" s="19">
        <v>0.2857142857142857</v>
      </c>
      <c r="H94" s="4">
        <v>126875000</v>
      </c>
      <c r="I94" s="4">
        <v>96481320</v>
      </c>
      <c r="J94" s="4">
        <v>30393680</v>
      </c>
      <c r="K94" s="17">
        <v>1.3150213948150793</v>
      </c>
      <c r="L94" s="18">
        <v>-0.31502139481507929</v>
      </c>
    </row>
    <row r="95" spans="1:12" x14ac:dyDescent="0.25">
      <c r="A95" s="3" t="str">
        <f>IFERROR(INDEX(PIBA!A:A, MATCH(B95, PIBA!B:B, 0)), "Not Found")</f>
        <v>Wasserman Media Group, LLC</v>
      </c>
      <c r="B95" s="3" t="s">
        <v>3451</v>
      </c>
      <c r="C95" s="3">
        <v>20</v>
      </c>
      <c r="D95" s="16">
        <v>0.71379823854343449</v>
      </c>
      <c r="E95" s="3">
        <v>36</v>
      </c>
      <c r="F95" s="3">
        <v>56</v>
      </c>
      <c r="G95" s="19">
        <v>0.6428571428571429</v>
      </c>
      <c r="H95" s="4">
        <v>73148515.243902445</v>
      </c>
      <c r="I95" s="4">
        <v>102477859</v>
      </c>
      <c r="J95" s="4">
        <v>-29329343.756097559</v>
      </c>
      <c r="K95" s="17">
        <v>0.71379823854343449</v>
      </c>
      <c r="L95" s="18">
        <v>0.28620176145656551</v>
      </c>
    </row>
    <row r="96" spans="1:12" x14ac:dyDescent="0.25">
      <c r="A96" s="3" t="str">
        <f>IFERROR(INDEX(PIBA!A:A, MATCH(B96, PIBA!B:B, 0)), "Not Found")</f>
        <v>Wasserman Media Group, LLC</v>
      </c>
      <c r="B96" s="3" t="s">
        <v>3503</v>
      </c>
      <c r="C96" s="3">
        <v>1</v>
      </c>
      <c r="D96" s="16">
        <v>0.25621698877024229</v>
      </c>
      <c r="E96" s="3">
        <v>1</v>
      </c>
      <c r="F96" s="3">
        <v>1</v>
      </c>
      <c r="G96" s="19">
        <v>1</v>
      </c>
      <c r="H96" s="4">
        <v>825000</v>
      </c>
      <c r="I96" s="4">
        <v>3219927</v>
      </c>
      <c r="J96" s="4">
        <v>-2394927</v>
      </c>
      <c r="K96" s="17">
        <v>0.25621698877024229</v>
      </c>
      <c r="L96" s="18">
        <v>0.74378301122975765</v>
      </c>
    </row>
    <row r="97" spans="1:12" x14ac:dyDescent="0.25">
      <c r="A97" s="3" t="str">
        <f>IFERROR(INDEX(PIBA!A:A, MATCH(B97, PIBA!B:B, 0)), "Not Found")</f>
        <v>Valette World Sports Inc.</v>
      </c>
      <c r="B97" s="3" t="s">
        <v>3508</v>
      </c>
      <c r="C97" s="3">
        <v>4</v>
      </c>
      <c r="D97" s="16">
        <v>0.81230847910245663</v>
      </c>
      <c r="E97" s="3">
        <v>13</v>
      </c>
      <c r="F97" s="3">
        <v>21</v>
      </c>
      <c r="G97" s="19">
        <v>0.61904761904761907</v>
      </c>
      <c r="H97" s="4">
        <v>67282500</v>
      </c>
      <c r="I97" s="4">
        <v>82828755</v>
      </c>
      <c r="J97" s="4">
        <v>-15546255</v>
      </c>
      <c r="K97" s="17">
        <v>0.81230847910245663</v>
      </c>
      <c r="L97" s="18">
        <v>0.18769152089754337</v>
      </c>
    </row>
    <row r="98" spans="1:12" x14ac:dyDescent="0.25">
      <c r="A98" s="3" t="str">
        <f>IFERROR(INDEX(PIBA!A:A, MATCH(B98, PIBA!B:B, 0)), "Not Found")</f>
        <v>Wintersports Ltd. Operating as Raze Sports</v>
      </c>
      <c r="B98" s="3" t="s">
        <v>3522</v>
      </c>
      <c r="C98" s="3">
        <v>15</v>
      </c>
      <c r="D98" s="16">
        <v>0.83166755961345618</v>
      </c>
      <c r="E98" s="3">
        <v>30</v>
      </c>
      <c r="F98" s="3">
        <v>68</v>
      </c>
      <c r="G98" s="19">
        <v>0.44117647058823528</v>
      </c>
      <c r="H98" s="4">
        <v>84168812.243902445</v>
      </c>
      <c r="I98" s="4">
        <v>101204876</v>
      </c>
      <c r="J98" s="4">
        <v>-17036063.756097563</v>
      </c>
      <c r="K98" s="17">
        <v>0.83166755961345618</v>
      </c>
      <c r="L98" s="18">
        <v>0.16833244038654382</v>
      </c>
    </row>
    <row r="99" spans="1:12" x14ac:dyDescent="0.25">
      <c r="A99" s="3" t="str">
        <f>IFERROR(INDEX(PIBA!A:A, MATCH(B99, PIBA!B:B, 0)), "Not Found")</f>
        <v>Octagon Athlete Representation</v>
      </c>
      <c r="B99" s="3" t="s">
        <v>3567</v>
      </c>
      <c r="C99" s="3">
        <v>10</v>
      </c>
      <c r="D99" s="16">
        <v>1.1687722800323177</v>
      </c>
      <c r="E99" s="3">
        <v>21</v>
      </c>
      <c r="F99" s="3">
        <v>40</v>
      </c>
      <c r="G99" s="19">
        <v>0.52500000000000002</v>
      </c>
      <c r="H99" s="4">
        <v>83068597.560975611</v>
      </c>
      <c r="I99" s="4">
        <v>71073381</v>
      </c>
      <c r="J99" s="4">
        <v>11995216.560975611</v>
      </c>
      <c r="K99" s="17">
        <v>1.1687722800323177</v>
      </c>
      <c r="L99" s="18">
        <v>-0.1687722800323177</v>
      </c>
    </row>
    <row r="100" spans="1:12" x14ac:dyDescent="0.25">
      <c r="A100" s="3" t="str">
        <f>IFERROR(INDEX(PIBA!A:A, MATCH(B100, PIBA!B:B, 0)), "Not Found")</f>
        <v>R Murray LLC</v>
      </c>
      <c r="B100" s="3" t="s">
        <v>3597</v>
      </c>
      <c r="C100" s="3">
        <v>1</v>
      </c>
      <c r="D100" s="16">
        <v>1.9367711313543976</v>
      </c>
      <c r="E100" s="3">
        <v>1</v>
      </c>
      <c r="F100" s="3">
        <v>6</v>
      </c>
      <c r="G100" s="19">
        <v>0.16666666666666666</v>
      </c>
      <c r="H100" s="4">
        <v>44675000</v>
      </c>
      <c r="I100" s="4">
        <v>23066742</v>
      </c>
      <c r="J100" s="4">
        <v>21608258</v>
      </c>
      <c r="K100" s="17">
        <v>1.9367711313543976</v>
      </c>
      <c r="L100" s="18">
        <v>-0.9367711313543976</v>
      </c>
    </row>
    <row r="101" spans="1:12" x14ac:dyDescent="0.25">
      <c r="A101" s="3" t="str">
        <f>IFERROR(INDEX(PIBA!A:A, MATCH(B101, PIBA!B:B, 0)), "Not Found")</f>
        <v>Pro Hockey Consulting / Garrusso, Norton, Cooley, McGlone PC</v>
      </c>
      <c r="B101" s="3" t="s">
        <v>3602</v>
      </c>
      <c r="C101" s="3">
        <v>1</v>
      </c>
      <c r="D101" s="16">
        <v>1.0043838886945067</v>
      </c>
      <c r="E101" s="3">
        <v>4</v>
      </c>
      <c r="F101" s="3">
        <v>6</v>
      </c>
      <c r="G101" s="19">
        <v>0.66666666666666663</v>
      </c>
      <c r="H101" s="4">
        <v>30500000</v>
      </c>
      <c r="I101" s="4">
        <v>30366875</v>
      </c>
      <c r="J101" s="4">
        <v>133125</v>
      </c>
      <c r="K101" s="17">
        <v>1.0043838886945067</v>
      </c>
      <c r="L101" s="18">
        <v>-4.3838886945066768E-3</v>
      </c>
    </row>
    <row r="102" spans="1:12" x14ac:dyDescent="0.25">
      <c r="A102" s="3" t="str">
        <f>IFERROR(INDEX(PIBA!A:A, MATCH(B102, PIBA!B:B, 0)), "Not Found")</f>
        <v>Jandec Inc.</v>
      </c>
      <c r="B102" s="3" t="s">
        <v>3607</v>
      </c>
      <c r="C102" s="3">
        <v>1</v>
      </c>
      <c r="D102" s="16">
        <v>3.0542937577608025</v>
      </c>
      <c r="E102" s="3">
        <v>0</v>
      </c>
      <c r="F102" s="3">
        <v>6</v>
      </c>
      <c r="G102" s="19">
        <v>0</v>
      </c>
      <c r="H102" s="4">
        <v>43500000</v>
      </c>
      <c r="I102" s="4">
        <v>14242245</v>
      </c>
      <c r="J102" s="4">
        <v>29257755</v>
      </c>
      <c r="K102" s="17">
        <v>3.0542937577608025</v>
      </c>
      <c r="L102" s="18">
        <v>-2.0542937577608025</v>
      </c>
    </row>
    <row r="103" spans="1:12" x14ac:dyDescent="0.25">
      <c r="A103" s="3" t="str">
        <f>IFERROR(INDEX(PIBA!A:A, MATCH(B103, PIBA!B:B, 0)), "Not Found")</f>
        <v>Icy Luck Inc.</v>
      </c>
      <c r="B103" s="3" t="s">
        <v>3613</v>
      </c>
      <c r="C103" s="3">
        <v>1</v>
      </c>
      <c r="D103" s="16">
        <v>1.0905820053345929</v>
      </c>
      <c r="E103" s="3">
        <v>3</v>
      </c>
      <c r="F103" s="3">
        <v>6</v>
      </c>
      <c r="G103" s="19">
        <v>0.5</v>
      </c>
      <c r="H103" s="4">
        <v>49000000</v>
      </c>
      <c r="I103" s="4">
        <v>44930138</v>
      </c>
      <c r="J103" s="4">
        <v>4069862</v>
      </c>
      <c r="K103" s="17">
        <v>1.0905820053345929</v>
      </c>
      <c r="L103" s="18">
        <v>-9.058200533459293E-2</v>
      </c>
    </row>
    <row r="104" spans="1:12" x14ac:dyDescent="0.25">
      <c r="A104" s="3" t="str">
        <f>IFERROR(INDEX(PIBA!A:A, MATCH(B104, PIBA!B:B, 0)), "Not Found")</f>
        <v>R.W.G. Sport Management</v>
      </c>
      <c r="B104" s="3" t="s">
        <v>3618</v>
      </c>
      <c r="C104" s="3">
        <v>5</v>
      </c>
      <c r="D104" s="16">
        <v>0.9658546239219773</v>
      </c>
      <c r="E104" s="3">
        <v>6</v>
      </c>
      <c r="F104" s="3">
        <v>22</v>
      </c>
      <c r="G104" s="19">
        <v>0.27272727272727271</v>
      </c>
      <c r="H104" s="4">
        <v>62127743.902439021</v>
      </c>
      <c r="I104" s="4">
        <v>64324115</v>
      </c>
      <c r="J104" s="4">
        <v>-2196371.0975609757</v>
      </c>
      <c r="K104" s="17">
        <v>0.9658546239219773</v>
      </c>
      <c r="L104" s="18">
        <v>3.4145376078022704E-2</v>
      </c>
    </row>
    <row r="105" spans="1:12" x14ac:dyDescent="0.25">
      <c r="A105" s="3" t="str">
        <f>IFERROR(INDEX(PIBA!A:A, MATCH(B105, PIBA!B:B, 0)), "Not Found")</f>
        <v>Quartexx Management</v>
      </c>
      <c r="B105" s="3" t="s">
        <v>3634</v>
      </c>
      <c r="C105" s="3">
        <v>3</v>
      </c>
      <c r="D105" s="16">
        <v>1.4004402579012025</v>
      </c>
      <c r="E105" s="3">
        <v>2</v>
      </c>
      <c r="F105" s="3">
        <v>5</v>
      </c>
      <c r="G105" s="19">
        <v>0.4</v>
      </c>
      <c r="H105" s="4">
        <v>6360000</v>
      </c>
      <c r="I105" s="4">
        <v>4541429</v>
      </c>
      <c r="J105" s="4">
        <v>1818571</v>
      </c>
      <c r="K105" s="17">
        <v>1.4004402579012025</v>
      </c>
      <c r="L105" s="18">
        <v>-0.40044025790120252</v>
      </c>
    </row>
    <row r="106" spans="1:12" x14ac:dyDescent="0.25">
      <c r="A106" s="3" t="str">
        <f>IFERROR(INDEX(PIBA!A:A, MATCH(B106, PIBA!B:B, 0)), "Not Found")</f>
        <v>Sports Consulting Group Inc.</v>
      </c>
      <c r="B106" s="3" t="s">
        <v>3643</v>
      </c>
      <c r="C106" s="3">
        <v>3</v>
      </c>
      <c r="D106" s="16">
        <v>1.1375374810846459</v>
      </c>
      <c r="E106" s="3">
        <v>5</v>
      </c>
      <c r="F106" s="3">
        <v>11</v>
      </c>
      <c r="G106" s="19">
        <v>0.45454545454545453</v>
      </c>
      <c r="H106" s="4">
        <v>59785000</v>
      </c>
      <c r="I106" s="4">
        <v>52556510</v>
      </c>
      <c r="J106" s="4">
        <v>7228490</v>
      </c>
      <c r="K106" s="17">
        <v>1.1375374810846459</v>
      </c>
      <c r="L106" s="18">
        <v>-0.13753748108464592</v>
      </c>
    </row>
    <row r="107" spans="1:12" x14ac:dyDescent="0.25">
      <c r="A107" s="3" t="str">
        <f>IFERROR(INDEX(PIBA!A:A, MATCH(B107, PIBA!B:B, 0)), "Not Found")</f>
        <v>Unlimited Sports Management LLC</v>
      </c>
      <c r="B107" s="3" t="s">
        <v>3655</v>
      </c>
      <c r="C107" s="3">
        <v>4</v>
      </c>
      <c r="D107" s="16">
        <v>0.70514974603688685</v>
      </c>
      <c r="E107" s="3">
        <v>7</v>
      </c>
      <c r="F107" s="3">
        <v>10</v>
      </c>
      <c r="G107" s="19">
        <v>0.7</v>
      </c>
      <c r="H107" s="4">
        <v>6780000</v>
      </c>
      <c r="I107" s="4">
        <v>9614979</v>
      </c>
      <c r="J107" s="4">
        <v>-2834979</v>
      </c>
      <c r="K107" s="17">
        <v>0.70514974603688685</v>
      </c>
      <c r="L107" s="18">
        <v>0.29485025396311315</v>
      </c>
    </row>
    <row r="108" spans="1:12" x14ac:dyDescent="0.25">
      <c r="A108" s="3" t="str">
        <f>IFERROR(INDEX(PIBA!A:A, MATCH(B108, PIBA!B:B, 0)), "Not Found")</f>
        <v>KO Sports, Inc.</v>
      </c>
      <c r="B108" s="3" t="s">
        <v>3666</v>
      </c>
      <c r="C108" s="3">
        <v>7</v>
      </c>
      <c r="D108" s="16">
        <v>0.83894611334812208</v>
      </c>
      <c r="E108" s="3">
        <v>15</v>
      </c>
      <c r="F108" s="3">
        <v>24</v>
      </c>
      <c r="G108" s="19">
        <v>0.625</v>
      </c>
      <c r="H108" s="4">
        <v>53481707.317073166</v>
      </c>
      <c r="I108" s="4">
        <v>63748680</v>
      </c>
      <c r="J108" s="4">
        <v>-10266972.68292683</v>
      </c>
      <c r="K108" s="17">
        <v>0.83894611334812208</v>
      </c>
      <c r="L108" s="18">
        <v>0.16105388665187792</v>
      </c>
    </row>
    <row r="109" spans="1:12" x14ac:dyDescent="0.25">
      <c r="A109" s="3" t="str">
        <f>IFERROR(INDEX(PIBA!A:A, MATCH(B109, PIBA!B:B, 0)), "Not Found")</f>
        <v>Shumi Agency</v>
      </c>
      <c r="B109" s="3" t="s">
        <v>3686</v>
      </c>
      <c r="C109" s="3">
        <v>2</v>
      </c>
      <c r="D109" s="16">
        <v>0.24178625235607271</v>
      </c>
      <c r="E109" s="3">
        <v>2</v>
      </c>
      <c r="F109" s="3">
        <v>2</v>
      </c>
      <c r="G109" s="19">
        <v>1</v>
      </c>
      <c r="H109" s="4">
        <v>1575000</v>
      </c>
      <c r="I109" s="4">
        <v>6514018</v>
      </c>
      <c r="J109" s="4">
        <v>-4939018</v>
      </c>
      <c r="K109" s="17">
        <v>0.24178625235607271</v>
      </c>
      <c r="L109" s="18">
        <v>0.75821374764392724</v>
      </c>
    </row>
    <row r="110" spans="1:12" x14ac:dyDescent="0.25">
      <c r="A110" s="3" t="str">
        <f>IFERROR(INDEX(PIBA!A:A, MATCH(B110, PIBA!B:B, 0)), "Not Found")</f>
        <v>Wasserman Media Group, LLC</v>
      </c>
      <c r="B110" s="3" t="s">
        <v>3693</v>
      </c>
      <c r="C110" s="3">
        <v>1</v>
      </c>
      <c r="D110" s="16">
        <v>0.33857228806136552</v>
      </c>
      <c r="E110" s="3">
        <v>2</v>
      </c>
      <c r="F110" s="3">
        <v>2</v>
      </c>
      <c r="G110" s="19">
        <v>1</v>
      </c>
      <c r="H110" s="4">
        <v>3000000</v>
      </c>
      <c r="I110" s="4">
        <v>8860737</v>
      </c>
      <c r="J110" s="4">
        <v>-5860737</v>
      </c>
      <c r="K110" s="17">
        <v>0.33857228806136552</v>
      </c>
      <c r="L110" s="18">
        <v>0.66142771193863448</v>
      </c>
    </row>
    <row r="111" spans="1:12" x14ac:dyDescent="0.25">
      <c r="A111" s="3" t="str">
        <f>IFERROR(INDEX(PIBA!A:A, MATCH(B111, PIBA!B:B, 0)), "Not Found")</f>
        <v>Sports Consulting Group Inc.</v>
      </c>
      <c r="B111" s="3" t="s">
        <v>3697</v>
      </c>
      <c r="C111" s="3">
        <v>2</v>
      </c>
      <c r="D111" s="16">
        <v>1.3664280956390655</v>
      </c>
      <c r="E111" s="3">
        <v>2</v>
      </c>
      <c r="F111" s="3">
        <v>12</v>
      </c>
      <c r="G111" s="19">
        <v>0.16666666666666666</v>
      </c>
      <c r="H111" s="4">
        <v>54150000</v>
      </c>
      <c r="I111" s="4">
        <v>39628869</v>
      </c>
      <c r="J111" s="4">
        <v>14521131</v>
      </c>
      <c r="K111" s="17">
        <v>1.3664280956390655</v>
      </c>
      <c r="L111" s="18">
        <v>-0.36642809563906553</v>
      </c>
    </row>
    <row r="112" spans="1:12" x14ac:dyDescent="0.25">
      <c r="A112" s="3" t="str">
        <f>IFERROR(INDEX(PIBA!A:A, MATCH(B112, PIBA!B:B, 0)), "Not Found")</f>
        <v>O2K Worldwide Management Group, LLC - Sports Management and Marketing Group</v>
      </c>
      <c r="B112" s="3" t="s">
        <v>3704</v>
      </c>
      <c r="C112" s="3">
        <v>2</v>
      </c>
      <c r="D112" s="16">
        <v>0.83165178749430257</v>
      </c>
      <c r="E112" s="3">
        <v>7</v>
      </c>
      <c r="F112" s="3">
        <v>11</v>
      </c>
      <c r="G112" s="19">
        <v>0.63636363636363635</v>
      </c>
      <c r="H112" s="4">
        <v>34040000</v>
      </c>
      <c r="I112" s="4">
        <v>40930592</v>
      </c>
      <c r="J112" s="4">
        <v>-6890592</v>
      </c>
      <c r="K112" s="17">
        <v>0.83165178749430257</v>
      </c>
      <c r="L112" s="18">
        <v>0.16834821250569743</v>
      </c>
    </row>
    <row r="113" spans="1:12" x14ac:dyDescent="0.25">
      <c r="A113" s="3" t="str">
        <f>IFERROR(INDEX(PIBA!A:A, MATCH(B113, PIBA!B:B, 0)), "Not Found")</f>
        <v>Stephen W. Screnci, P.A.</v>
      </c>
      <c r="B113" s="3" t="s">
        <v>3710</v>
      </c>
      <c r="C113" s="3">
        <v>1</v>
      </c>
      <c r="D113" s="16">
        <v>1.3079290594745823</v>
      </c>
      <c r="E113" s="3">
        <v>1</v>
      </c>
      <c r="F113" s="3">
        <v>6</v>
      </c>
      <c r="G113" s="19">
        <v>0.16666666666666666</v>
      </c>
      <c r="H113" s="4">
        <v>57500000</v>
      </c>
      <c r="I113" s="4">
        <v>43962629</v>
      </c>
      <c r="J113" s="4">
        <v>13537371</v>
      </c>
      <c r="K113" s="17">
        <v>1.3079290594745823</v>
      </c>
      <c r="L113" s="18">
        <v>-0.30792905947458227</v>
      </c>
    </row>
    <row r="114" spans="1:12" x14ac:dyDescent="0.25">
      <c r="A114" s="3" t="str">
        <f>IFERROR(INDEX(PIBA!A:A, MATCH(B114, PIBA!B:B, 0)), "Not Found")</f>
        <v>PCI Hockey</v>
      </c>
      <c r="B114" s="3" t="s">
        <v>3715</v>
      </c>
      <c r="C114" s="3">
        <v>2</v>
      </c>
      <c r="D114" s="16">
        <v>1.1599628548053313</v>
      </c>
      <c r="E114" s="3">
        <v>1</v>
      </c>
      <c r="F114" s="3">
        <v>8</v>
      </c>
      <c r="G114" s="19">
        <v>0.125</v>
      </c>
      <c r="H114" s="4">
        <v>14412195.121951219</v>
      </c>
      <c r="I114" s="4">
        <v>12424704</v>
      </c>
      <c r="J114" s="4">
        <v>1987491.1219512196</v>
      </c>
      <c r="K114" s="17">
        <v>1.1599628548053313</v>
      </c>
      <c r="L114" s="18">
        <v>-0.15996285480533134</v>
      </c>
    </row>
    <row r="115" spans="1:12" x14ac:dyDescent="0.25">
      <c r="A115" s="3" t="str">
        <f>IFERROR(INDEX(PIBA!A:A, MATCH(B115, PIBA!B:B, 0)), "Not Found")</f>
        <v>Veritas Hockey</v>
      </c>
      <c r="B115" s="3" t="s">
        <v>3722</v>
      </c>
      <c r="C115" s="3">
        <v>3</v>
      </c>
      <c r="D115" s="16">
        <v>1.4317549126948177</v>
      </c>
      <c r="E115" s="3">
        <v>1</v>
      </c>
      <c r="F115" s="3">
        <v>8</v>
      </c>
      <c r="G115" s="19">
        <v>0.125</v>
      </c>
      <c r="H115" s="4">
        <v>3145000</v>
      </c>
      <c r="I115" s="4">
        <v>2196605</v>
      </c>
      <c r="J115" s="4">
        <v>948395</v>
      </c>
      <c r="K115" s="17">
        <v>1.4317549126948177</v>
      </c>
      <c r="L115" s="18">
        <v>-0.43175491269481769</v>
      </c>
    </row>
    <row r="116" spans="1:12" x14ac:dyDescent="0.25">
      <c r="A116" s="3" t="str">
        <f>IFERROR(INDEX(PIBA!A:A, MATCH(B116, PIBA!B:B, 0)), "Not Found")</f>
        <v>Stevenson Hood Thornton Beaubier LLP</v>
      </c>
      <c r="B116" s="3" t="s">
        <v>3735</v>
      </c>
      <c r="C116" s="3">
        <v>2</v>
      </c>
      <c r="D116" s="16">
        <v>2.046314640445408</v>
      </c>
      <c r="E116" s="3">
        <v>0</v>
      </c>
      <c r="F116" s="3">
        <v>5</v>
      </c>
      <c r="G116" s="19">
        <v>0</v>
      </c>
      <c r="H116" s="4">
        <v>1273292.6829268294</v>
      </c>
      <c r="I116" s="4">
        <v>622237</v>
      </c>
      <c r="J116" s="4">
        <v>651055.68292682932</v>
      </c>
      <c r="K116" s="17">
        <v>2.046314640445408</v>
      </c>
      <c r="L116" s="18">
        <v>-1.046314640445408</v>
      </c>
    </row>
    <row r="117" spans="1:12" x14ac:dyDescent="0.25">
      <c r="A117" s="3" t="str">
        <f>IFERROR(INDEX(PIBA!A:A, MATCH(B117, PIBA!B:B, 0)), "Not Found")</f>
        <v>Vision Hockey LLC</v>
      </c>
      <c r="B117" s="3" t="s">
        <v>3743</v>
      </c>
      <c r="C117" s="3">
        <v>1</v>
      </c>
      <c r="D117" s="16">
        <v>1.0647111471929889</v>
      </c>
      <c r="E117" s="3">
        <v>1</v>
      </c>
      <c r="F117" s="3">
        <v>2</v>
      </c>
      <c r="G117" s="19">
        <v>0.5</v>
      </c>
      <c r="H117" s="4">
        <v>1600000</v>
      </c>
      <c r="I117" s="4">
        <v>1502755</v>
      </c>
      <c r="J117" s="4">
        <v>97245</v>
      </c>
      <c r="K117" s="17">
        <v>1.0647111471929889</v>
      </c>
      <c r="L117" s="18">
        <v>-6.4711147192988872E-2</v>
      </c>
    </row>
    <row r="118" spans="1:12" x14ac:dyDescent="0.25">
      <c r="A118" s="3" t="str">
        <f>IFERROR(INDEX(PIBA!A:A, MATCH(B118, PIBA!B:B, 0)), "Not Found")</f>
        <v>International Sports Advisors Co., Inc.</v>
      </c>
      <c r="B118" s="3" t="s">
        <v>2446</v>
      </c>
      <c r="C118" s="3">
        <v>11</v>
      </c>
      <c r="D118" s="16">
        <v>0.89776527473917</v>
      </c>
      <c r="E118" s="3">
        <v>17</v>
      </c>
      <c r="F118" s="3">
        <v>30</v>
      </c>
      <c r="G118" s="19">
        <v>0.56666666666666665</v>
      </c>
      <c r="H118" s="4">
        <v>90025609.756097555</v>
      </c>
      <c r="I118" s="4">
        <v>100277447</v>
      </c>
      <c r="J118" s="4">
        <v>-10251837.243902441</v>
      </c>
      <c r="K118" s="17">
        <v>0.89776527473917</v>
      </c>
      <c r="L118" s="18">
        <v>0.10223472526083</v>
      </c>
    </row>
    <row r="119" spans="1:12" x14ac:dyDescent="0.25">
      <c r="A119" s="3" t="str">
        <f>IFERROR(INDEX(PIBA!A:A, MATCH(B119, PIBA!B:B, 0)), "Not Found")</f>
        <v>Raze Sports</v>
      </c>
      <c r="B119" s="3" t="s">
        <v>3774</v>
      </c>
      <c r="C119" s="3">
        <v>9</v>
      </c>
      <c r="D119" s="16">
        <v>0.76393807723226137</v>
      </c>
      <c r="E119" s="3">
        <v>21</v>
      </c>
      <c r="F119" s="3">
        <v>44</v>
      </c>
      <c r="G119" s="19">
        <v>0.47727272727272729</v>
      </c>
      <c r="H119" s="4">
        <v>72338949.695121959</v>
      </c>
      <c r="I119" s="4">
        <v>94692164</v>
      </c>
      <c r="J119" s="4">
        <v>-22353214.304878049</v>
      </c>
      <c r="K119" s="17">
        <v>0.76393807723226137</v>
      </c>
      <c r="L119" s="18">
        <v>0.23606192276773863</v>
      </c>
    </row>
    <row r="120" spans="1:12" x14ac:dyDescent="0.25">
      <c r="A120" s="3" t="str">
        <f>IFERROR(INDEX(PIBA!A:A, MATCH(B120, PIBA!B:B, 0)), "Not Found")</f>
        <v>Newport Sports Management Inc.</v>
      </c>
      <c r="B120" s="3" t="s">
        <v>3803</v>
      </c>
      <c r="C120" s="3">
        <v>18</v>
      </c>
      <c r="D120" s="16">
        <v>1.0235144191014101</v>
      </c>
      <c r="E120" s="3">
        <v>41</v>
      </c>
      <c r="F120" s="3">
        <v>93</v>
      </c>
      <c r="G120" s="19">
        <v>0.44086021505376344</v>
      </c>
      <c r="H120" s="4">
        <v>291357097.56097561</v>
      </c>
      <c r="I120" s="4">
        <v>284663403</v>
      </c>
      <c r="J120" s="4">
        <v>6693694.5609756093</v>
      </c>
      <c r="K120" s="17">
        <v>1.0235144191014101</v>
      </c>
      <c r="L120" s="18">
        <v>-2.3514419101410056E-2</v>
      </c>
    </row>
    <row r="121" spans="1:12" hidden="1" x14ac:dyDescent="0.25">
      <c r="B121" s="3" t="s">
        <v>3863</v>
      </c>
    </row>
    <row r="122" spans="1:12" hidden="1" x14ac:dyDescent="0.25">
      <c r="B122" s="3" t="s">
        <v>3864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87AC-86C2-4C5A-8590-703729BA47DD}">
  <dimension ref="A1:P74"/>
  <sheetViews>
    <sheetView workbookViewId="0">
      <pane ySplit="1" topLeftCell="A2" activePane="bottomLeft" state="frozen"/>
      <selection activeCell="B1" sqref="B1"/>
      <selection pane="bottomLeft" activeCell="F17" sqref="F17"/>
    </sheetView>
  </sheetViews>
  <sheetFormatPr defaultRowHeight="13.5" zeroHeight="1" x14ac:dyDescent="0.25"/>
  <cols>
    <col min="1" max="1" width="65.7109375" style="31" customWidth="1"/>
    <col min="2" max="2" width="9.140625" style="31"/>
    <col min="3" max="3" width="9.140625" style="36"/>
    <col min="4" max="6" width="9.140625" style="31"/>
    <col min="7" max="8" width="17.5703125" style="32" customWidth="1"/>
    <col min="9" max="9" width="27.85546875" style="31" customWidth="1"/>
    <col min="10" max="10" width="20" style="34" customWidth="1"/>
    <col min="11" max="16384" width="9.140625" style="31"/>
  </cols>
  <sheetData>
    <row r="1" spans="1:16" s="30" customFormat="1" x14ac:dyDescent="0.25">
      <c r="A1" s="30" t="s">
        <v>0</v>
      </c>
      <c r="B1" s="1" t="s">
        <v>3854</v>
      </c>
      <c r="C1" s="35" t="s">
        <v>3862</v>
      </c>
      <c r="D1" s="1" t="s">
        <v>3855</v>
      </c>
      <c r="E1" s="1" t="s">
        <v>3856</v>
      </c>
      <c r="F1" s="12" t="s">
        <v>3857</v>
      </c>
      <c r="G1" s="13" t="s">
        <v>3858</v>
      </c>
      <c r="H1" s="13" t="s">
        <v>3859</v>
      </c>
      <c r="I1" s="2" t="s">
        <v>19</v>
      </c>
      <c r="J1" s="14" t="s">
        <v>3860</v>
      </c>
      <c r="K1" s="1" t="s">
        <v>3865</v>
      </c>
      <c r="L1" s="15" t="s">
        <v>3874</v>
      </c>
      <c r="M1" s="12" t="s">
        <v>3866</v>
      </c>
      <c r="N1" s="13" t="s">
        <v>3867</v>
      </c>
      <c r="O1" s="13" t="s">
        <v>3868</v>
      </c>
      <c r="P1" s="2" t="s">
        <v>3869</v>
      </c>
    </row>
    <row r="2" spans="1:16" x14ac:dyDescent="0.25">
      <c r="A2" s="31" t="s">
        <v>797</v>
      </c>
      <c r="B2" s="31">
        <v>127</v>
      </c>
      <c r="C2" s="36">
        <f>G2/H2</f>
        <v>1.0258792944584183</v>
      </c>
      <c r="D2" s="31">
        <v>249</v>
      </c>
      <c r="E2" s="31">
        <v>538</v>
      </c>
      <c r="F2" s="37">
        <f>D2/E2</f>
        <v>0.46282527881040891</v>
      </c>
      <c r="G2" s="32">
        <v>1760340043.0487804</v>
      </c>
      <c r="H2" s="32">
        <v>1715932910</v>
      </c>
      <c r="I2" s="33">
        <v>44407133.048780441</v>
      </c>
      <c r="J2" s="34">
        <v>1.0258792944584183</v>
      </c>
      <c r="K2" s="31">
        <v>1</v>
      </c>
      <c r="L2" s="31">
        <v>31</v>
      </c>
      <c r="M2" s="31">
        <v>42</v>
      </c>
      <c r="N2" s="31">
        <v>1</v>
      </c>
      <c r="O2" s="31">
        <v>1</v>
      </c>
      <c r="P2" s="31">
        <v>3</v>
      </c>
    </row>
    <row r="3" spans="1:16" x14ac:dyDescent="0.25">
      <c r="A3" s="31" t="s">
        <v>1689</v>
      </c>
      <c r="B3" s="31">
        <v>101</v>
      </c>
      <c r="C3" s="36">
        <f>G3/H3</f>
        <v>1.0427710798114838</v>
      </c>
      <c r="D3" s="31">
        <v>191</v>
      </c>
      <c r="E3" s="31">
        <v>413</v>
      </c>
      <c r="F3" s="37">
        <f>D3/E3</f>
        <v>0.46246973365617433</v>
      </c>
      <c r="G3" s="32">
        <v>1609354872.0975609</v>
      </c>
      <c r="H3" s="32">
        <v>1543344367</v>
      </c>
      <c r="I3" s="33">
        <v>66010505.097560883</v>
      </c>
      <c r="J3" s="34">
        <v>1.0427710798114838</v>
      </c>
      <c r="K3" s="31">
        <v>2</v>
      </c>
      <c r="L3" s="31">
        <v>28</v>
      </c>
      <c r="M3" s="31">
        <v>43</v>
      </c>
      <c r="N3" s="31">
        <v>2</v>
      </c>
      <c r="O3" s="31">
        <v>2</v>
      </c>
      <c r="P3" s="31">
        <v>2</v>
      </c>
    </row>
    <row r="4" spans="1:16" x14ac:dyDescent="0.25">
      <c r="A4" s="31" t="s">
        <v>1204</v>
      </c>
      <c r="B4" s="31">
        <v>82</v>
      </c>
      <c r="C4" s="36">
        <f>G4/H4</f>
        <v>1.0197415275887398</v>
      </c>
      <c r="D4" s="31">
        <v>149</v>
      </c>
      <c r="E4" s="31">
        <v>318</v>
      </c>
      <c r="F4" s="37">
        <f>D4/E4</f>
        <v>0.46855345911949686</v>
      </c>
      <c r="G4" s="32">
        <v>697505677.74390244</v>
      </c>
      <c r="H4" s="32">
        <v>684002425</v>
      </c>
      <c r="I4" s="33">
        <v>13503252.743902445</v>
      </c>
      <c r="J4" s="34">
        <v>1.0197415275887398</v>
      </c>
      <c r="K4" s="31">
        <v>3</v>
      </c>
      <c r="L4" s="31">
        <v>32</v>
      </c>
      <c r="M4" s="31">
        <v>41</v>
      </c>
      <c r="N4" s="31">
        <v>4</v>
      </c>
      <c r="O4" s="31">
        <v>5</v>
      </c>
      <c r="P4" s="31">
        <v>14</v>
      </c>
    </row>
    <row r="5" spans="1:16" x14ac:dyDescent="0.25">
      <c r="A5" s="31" t="s">
        <v>256</v>
      </c>
      <c r="B5" s="31">
        <v>79</v>
      </c>
      <c r="C5" s="36">
        <f>G5/H5</f>
        <v>0.89405068303605151</v>
      </c>
      <c r="D5" s="31">
        <v>173</v>
      </c>
      <c r="E5" s="31">
        <v>336</v>
      </c>
      <c r="F5" s="37">
        <f>D5/E5</f>
        <v>0.51488095238095233</v>
      </c>
      <c r="G5" s="32">
        <v>895918475.60975599</v>
      </c>
      <c r="H5" s="32">
        <v>1002089135</v>
      </c>
      <c r="I5" s="33">
        <v>-106170659.39024401</v>
      </c>
      <c r="J5" s="34">
        <v>0.89405068303605151</v>
      </c>
      <c r="K5" s="31">
        <v>4</v>
      </c>
      <c r="L5" s="31">
        <v>41</v>
      </c>
      <c r="M5" s="31">
        <v>27</v>
      </c>
      <c r="N5" s="31">
        <v>3</v>
      </c>
      <c r="O5" s="31">
        <v>3</v>
      </c>
      <c r="P5" s="31">
        <v>72</v>
      </c>
    </row>
    <row r="6" spans="1:16" x14ac:dyDescent="0.25">
      <c r="A6" s="31" t="s">
        <v>1196</v>
      </c>
      <c r="B6" s="31">
        <v>70</v>
      </c>
      <c r="C6" s="36">
        <f>G6/H6</f>
        <v>0.8309818216608017</v>
      </c>
      <c r="D6" s="31">
        <v>136</v>
      </c>
      <c r="E6" s="31">
        <v>237</v>
      </c>
      <c r="F6" s="37">
        <f>D6/E6</f>
        <v>0.57383966244725737</v>
      </c>
      <c r="G6" s="32">
        <v>629055535.00000012</v>
      </c>
      <c r="H6" s="32">
        <v>757002763</v>
      </c>
      <c r="I6" s="33">
        <v>-127947227.99999988</v>
      </c>
      <c r="J6" s="34">
        <v>0.8309818216608017</v>
      </c>
      <c r="K6" s="31">
        <v>5</v>
      </c>
      <c r="L6" s="31">
        <v>48</v>
      </c>
      <c r="M6" s="31">
        <v>21</v>
      </c>
      <c r="N6" s="31">
        <v>5</v>
      </c>
      <c r="O6" s="31">
        <v>4</v>
      </c>
      <c r="P6" s="31">
        <v>73</v>
      </c>
    </row>
    <row r="7" spans="1:16" x14ac:dyDescent="0.25">
      <c r="A7" s="31" t="s">
        <v>23</v>
      </c>
      <c r="B7" s="31">
        <v>60</v>
      </c>
      <c r="C7" s="36">
        <f>G7/H7</f>
        <v>0.85552330993027614</v>
      </c>
      <c r="D7" s="31">
        <v>98</v>
      </c>
      <c r="E7" s="31">
        <v>202</v>
      </c>
      <c r="F7" s="37">
        <f>D7/E7</f>
        <v>0.48514851485148514</v>
      </c>
      <c r="G7" s="32">
        <v>292288057.92682934</v>
      </c>
      <c r="H7" s="32">
        <v>341648269</v>
      </c>
      <c r="I7" s="33">
        <v>-49360211.073170662</v>
      </c>
      <c r="J7" s="34">
        <v>0.85552330993027614</v>
      </c>
      <c r="K7" s="31">
        <v>6</v>
      </c>
      <c r="L7" s="31">
        <v>44</v>
      </c>
      <c r="M7" s="31">
        <v>36</v>
      </c>
      <c r="N7" s="31">
        <v>11</v>
      </c>
      <c r="O7" s="31">
        <v>11</v>
      </c>
      <c r="P7" s="31">
        <v>68</v>
      </c>
    </row>
    <row r="8" spans="1:16" x14ac:dyDescent="0.25">
      <c r="A8" s="31" t="s">
        <v>1302</v>
      </c>
      <c r="B8" s="31">
        <v>51</v>
      </c>
      <c r="C8" s="36">
        <f>G8/H8</f>
        <v>0.97620516348309216</v>
      </c>
      <c r="D8" s="31">
        <v>97</v>
      </c>
      <c r="E8" s="31">
        <v>199</v>
      </c>
      <c r="F8" s="37">
        <f>D8/E8</f>
        <v>0.48743718592964824</v>
      </c>
      <c r="G8" s="32">
        <v>498880222.56097567</v>
      </c>
      <c r="H8" s="32">
        <v>511040344</v>
      </c>
      <c r="I8" s="33">
        <v>-12160121.439024329</v>
      </c>
      <c r="J8" s="34">
        <v>0.97620516348309216</v>
      </c>
      <c r="K8" s="31">
        <v>7</v>
      </c>
      <c r="L8" s="31">
        <v>37</v>
      </c>
      <c r="M8" s="31">
        <v>35</v>
      </c>
      <c r="N8" s="31">
        <v>7</v>
      </c>
      <c r="O8" s="31">
        <v>7</v>
      </c>
      <c r="P8" s="31">
        <v>54</v>
      </c>
    </row>
    <row r="9" spans="1:16" x14ac:dyDescent="0.25">
      <c r="A9" s="31" t="s">
        <v>666</v>
      </c>
      <c r="B9" s="31">
        <v>45</v>
      </c>
      <c r="C9" s="36">
        <f>G9/H9</f>
        <v>0.99868740469241024</v>
      </c>
      <c r="D9" s="31">
        <v>92</v>
      </c>
      <c r="E9" s="31">
        <v>196</v>
      </c>
      <c r="F9" s="37">
        <f>D9/E9</f>
        <v>0.46938775510204084</v>
      </c>
      <c r="G9" s="32">
        <v>520680670.73170733</v>
      </c>
      <c r="H9" s="32">
        <v>521365012</v>
      </c>
      <c r="I9" s="33">
        <v>-684341.26829266548</v>
      </c>
      <c r="J9" s="34">
        <v>0.99868740469241024</v>
      </c>
      <c r="K9" s="31">
        <v>8</v>
      </c>
      <c r="L9" s="31">
        <v>35</v>
      </c>
      <c r="M9" s="31">
        <v>40</v>
      </c>
      <c r="N9" s="31">
        <v>6</v>
      </c>
      <c r="O9" s="31">
        <v>6</v>
      </c>
      <c r="P9" s="31">
        <v>38</v>
      </c>
    </row>
    <row r="10" spans="1:16" x14ac:dyDescent="0.25">
      <c r="A10" s="31" t="s">
        <v>532</v>
      </c>
      <c r="B10" s="31">
        <v>40</v>
      </c>
      <c r="C10" s="36">
        <f>G10/H10</f>
        <v>1.0081867751459832</v>
      </c>
      <c r="D10" s="31">
        <v>72</v>
      </c>
      <c r="E10" s="31">
        <v>162</v>
      </c>
      <c r="F10" s="37">
        <f>D10/E10</f>
        <v>0.44444444444444442</v>
      </c>
      <c r="G10" s="32">
        <v>356879336.89024389</v>
      </c>
      <c r="H10" s="32">
        <v>353981371</v>
      </c>
      <c r="I10" s="33">
        <v>2897965.8902438879</v>
      </c>
      <c r="J10" s="34">
        <v>1.0081867751459832</v>
      </c>
      <c r="K10" s="31">
        <v>9</v>
      </c>
      <c r="L10" s="31">
        <v>33</v>
      </c>
      <c r="M10" s="31">
        <v>45</v>
      </c>
      <c r="N10" s="31">
        <v>9</v>
      </c>
      <c r="O10" s="31">
        <v>10</v>
      </c>
      <c r="P10" s="31">
        <v>22</v>
      </c>
    </row>
    <row r="11" spans="1:16" x14ac:dyDescent="0.25">
      <c r="A11" s="31" t="s">
        <v>1354</v>
      </c>
      <c r="B11" s="31">
        <v>36</v>
      </c>
      <c r="C11" s="36">
        <f>G11/H11</f>
        <v>1.2164274537908544</v>
      </c>
      <c r="D11" s="31">
        <v>59</v>
      </c>
      <c r="E11" s="31">
        <v>136</v>
      </c>
      <c r="F11" s="37">
        <f>D11/E11</f>
        <v>0.43382352941176472</v>
      </c>
      <c r="G11" s="32">
        <v>436097942.07317078</v>
      </c>
      <c r="H11" s="32">
        <v>358507152</v>
      </c>
      <c r="I11" s="33">
        <v>77590790.073170781</v>
      </c>
      <c r="J11" s="34">
        <v>1.2164274537908544</v>
      </c>
      <c r="K11" s="31">
        <v>11</v>
      </c>
      <c r="L11" s="31">
        <v>15</v>
      </c>
      <c r="M11" s="31">
        <v>49</v>
      </c>
      <c r="N11" s="31">
        <v>8</v>
      </c>
      <c r="O11" s="31">
        <v>9</v>
      </c>
      <c r="P11" s="31">
        <v>1</v>
      </c>
    </row>
    <row r="12" spans="1:16" x14ac:dyDescent="0.25">
      <c r="A12" s="31" t="s">
        <v>1041</v>
      </c>
      <c r="B12" s="31">
        <v>36</v>
      </c>
      <c r="C12" s="36">
        <f>G12/H12</f>
        <v>0.84191635998835712</v>
      </c>
      <c r="D12" s="31">
        <v>60</v>
      </c>
      <c r="E12" s="31">
        <v>102</v>
      </c>
      <c r="F12" s="37">
        <f>D12/E12</f>
        <v>0.58823529411764708</v>
      </c>
      <c r="G12" s="32">
        <v>311398251.9512195</v>
      </c>
      <c r="H12" s="32">
        <v>369868394</v>
      </c>
      <c r="I12" s="33">
        <v>-58470142.048780501</v>
      </c>
      <c r="J12" s="34">
        <v>0.84191635998835712</v>
      </c>
      <c r="K12" s="31">
        <v>10</v>
      </c>
      <c r="L12" s="31">
        <v>46</v>
      </c>
      <c r="M12" s="31">
        <v>20</v>
      </c>
      <c r="N12" s="31">
        <v>10</v>
      </c>
      <c r="O12" s="31">
        <v>8</v>
      </c>
      <c r="P12" s="31">
        <v>71</v>
      </c>
    </row>
    <row r="13" spans="1:16" x14ac:dyDescent="0.25">
      <c r="A13" s="31" t="s">
        <v>694</v>
      </c>
      <c r="B13" s="31">
        <v>29</v>
      </c>
      <c r="C13" s="36">
        <f>G13/H13</f>
        <v>0.99305634500332907</v>
      </c>
      <c r="D13" s="31">
        <v>51</v>
      </c>
      <c r="E13" s="31">
        <v>102</v>
      </c>
      <c r="F13" s="37">
        <f>D13/E13</f>
        <v>0.5</v>
      </c>
      <c r="G13" s="32">
        <v>287575792.68292683</v>
      </c>
      <c r="H13" s="32">
        <v>289586582</v>
      </c>
      <c r="I13" s="33">
        <v>-2010789.3170731664</v>
      </c>
      <c r="J13" s="34">
        <v>0.99305634500332907</v>
      </c>
      <c r="K13" s="31">
        <v>12</v>
      </c>
      <c r="L13" s="31">
        <v>36</v>
      </c>
      <c r="M13" s="31">
        <v>33</v>
      </c>
      <c r="N13" s="31">
        <v>12</v>
      </c>
      <c r="O13" s="31">
        <v>12</v>
      </c>
      <c r="P13" s="31">
        <v>41</v>
      </c>
    </row>
    <row r="14" spans="1:16" x14ac:dyDescent="0.25">
      <c r="A14" s="31" t="s">
        <v>2542</v>
      </c>
      <c r="B14" s="31">
        <v>25</v>
      </c>
      <c r="C14" s="36">
        <f>G14/H14</f>
        <v>0.7522075139245239</v>
      </c>
      <c r="D14" s="31">
        <v>60</v>
      </c>
      <c r="E14" s="31">
        <v>91</v>
      </c>
      <c r="F14" s="37">
        <f>D14/E14</f>
        <v>0.65934065934065933</v>
      </c>
      <c r="G14" s="32">
        <v>176397803.35365853</v>
      </c>
      <c r="H14" s="32">
        <v>234506835</v>
      </c>
      <c r="I14" s="33">
        <v>-58109031.646341473</v>
      </c>
      <c r="J14" s="34">
        <v>0.7522075139245239</v>
      </c>
      <c r="K14" s="31">
        <v>13</v>
      </c>
      <c r="L14" s="31">
        <v>56</v>
      </c>
      <c r="M14" s="31">
        <v>14</v>
      </c>
      <c r="N14" s="31">
        <v>18</v>
      </c>
      <c r="O14" s="31">
        <v>14</v>
      </c>
      <c r="P14" s="31">
        <v>70</v>
      </c>
    </row>
    <row r="15" spans="1:16" x14ac:dyDescent="0.25">
      <c r="A15" s="31" t="s">
        <v>1836</v>
      </c>
      <c r="B15" s="31">
        <v>22</v>
      </c>
      <c r="C15" s="36">
        <f>G15/H15</f>
        <v>1.1508140324218481</v>
      </c>
      <c r="D15" s="31">
        <v>28</v>
      </c>
      <c r="E15" s="31">
        <v>93</v>
      </c>
      <c r="F15" s="37">
        <f>D15/E15</f>
        <v>0.30107526881720431</v>
      </c>
      <c r="G15" s="32">
        <v>245227794.20731705</v>
      </c>
      <c r="H15" s="32">
        <v>213090723</v>
      </c>
      <c r="I15" s="33">
        <v>32137071.207317054</v>
      </c>
      <c r="J15" s="34">
        <v>1.1508140324218481</v>
      </c>
      <c r="K15" s="31">
        <v>15</v>
      </c>
      <c r="L15" s="31">
        <v>22</v>
      </c>
      <c r="M15" s="31">
        <v>57</v>
      </c>
      <c r="N15" s="31">
        <v>14</v>
      </c>
      <c r="O15" s="31">
        <v>16</v>
      </c>
      <c r="P15" s="31">
        <v>4</v>
      </c>
    </row>
    <row r="16" spans="1:16" x14ac:dyDescent="0.25">
      <c r="A16" s="31" t="s">
        <v>1612</v>
      </c>
      <c r="B16" s="31">
        <v>22</v>
      </c>
      <c r="C16" s="36">
        <f>G16/H16</f>
        <v>1.1004107978772721</v>
      </c>
      <c r="D16" s="31">
        <v>36</v>
      </c>
      <c r="E16" s="31">
        <v>82</v>
      </c>
      <c r="F16" s="37">
        <f>D16/E16</f>
        <v>0.43902439024390244</v>
      </c>
      <c r="G16" s="32">
        <v>191439768.29268292</v>
      </c>
      <c r="H16" s="32">
        <v>173971183</v>
      </c>
      <c r="I16" s="33">
        <v>17468585.292682916</v>
      </c>
      <c r="J16" s="34">
        <v>1.1004107978772721</v>
      </c>
      <c r="K16" s="31">
        <v>14</v>
      </c>
      <c r="L16" s="31">
        <v>23</v>
      </c>
      <c r="M16" s="31">
        <v>47</v>
      </c>
      <c r="N16" s="31">
        <v>16</v>
      </c>
      <c r="O16" s="31">
        <v>19</v>
      </c>
      <c r="P16" s="31">
        <v>11</v>
      </c>
    </row>
    <row r="17" spans="1:16" x14ac:dyDescent="0.25">
      <c r="A17" s="31" t="s">
        <v>2354</v>
      </c>
      <c r="B17" s="31">
        <v>19</v>
      </c>
      <c r="C17" s="36">
        <f>G17/H17</f>
        <v>0.81706559128978307</v>
      </c>
      <c r="D17" s="31">
        <v>39</v>
      </c>
      <c r="E17" s="31">
        <v>68</v>
      </c>
      <c r="F17" s="37">
        <f>D17/E17</f>
        <v>0.57352941176470584</v>
      </c>
      <c r="G17" s="32">
        <v>159543027.43902439</v>
      </c>
      <c r="H17" s="32">
        <v>195263427</v>
      </c>
      <c r="I17" s="33">
        <v>-35720399.560975611</v>
      </c>
      <c r="J17" s="34">
        <v>0.81706559128978307</v>
      </c>
      <c r="K17" s="31">
        <v>16</v>
      </c>
      <c r="L17" s="31">
        <v>51</v>
      </c>
      <c r="M17" s="31">
        <v>22</v>
      </c>
      <c r="N17" s="31">
        <v>20</v>
      </c>
      <c r="O17" s="31">
        <v>17</v>
      </c>
      <c r="P17" s="31">
        <v>66</v>
      </c>
    </row>
    <row r="18" spans="1:16" x14ac:dyDescent="0.25">
      <c r="A18" s="31" t="s">
        <v>2426</v>
      </c>
      <c r="B18" s="31">
        <v>17</v>
      </c>
      <c r="C18" s="36">
        <f>G18/H18</f>
        <v>0.97412799858855825</v>
      </c>
      <c r="D18" s="31">
        <v>31</v>
      </c>
      <c r="E18" s="31">
        <v>60</v>
      </c>
      <c r="F18" s="37">
        <f>D18/E18</f>
        <v>0.51666666666666672</v>
      </c>
      <c r="G18" s="32">
        <v>247475609.75609756</v>
      </c>
      <c r="H18" s="32">
        <v>254048349</v>
      </c>
      <c r="I18" s="33">
        <v>-6572739.2439024448</v>
      </c>
      <c r="J18" s="34">
        <v>0.97412799858855825</v>
      </c>
      <c r="K18" s="31">
        <v>17</v>
      </c>
      <c r="L18" s="31">
        <v>38</v>
      </c>
      <c r="M18" s="31">
        <v>26</v>
      </c>
      <c r="N18" s="31">
        <v>13</v>
      </c>
      <c r="O18" s="31">
        <v>13</v>
      </c>
      <c r="P18" s="31">
        <v>49</v>
      </c>
    </row>
    <row r="19" spans="1:16" x14ac:dyDescent="0.25">
      <c r="A19" s="31" t="s">
        <v>1858</v>
      </c>
      <c r="B19" s="31">
        <v>17</v>
      </c>
      <c r="C19" s="36">
        <f>G19/H19</f>
        <v>0.79109188981703105</v>
      </c>
      <c r="D19" s="31">
        <v>32</v>
      </c>
      <c r="E19" s="31">
        <v>70</v>
      </c>
      <c r="F19" s="37">
        <f>D19/E19</f>
        <v>0.45714285714285713</v>
      </c>
      <c r="G19" s="32">
        <v>104971829.26829268</v>
      </c>
      <c r="H19" s="32">
        <v>132692334</v>
      </c>
      <c r="I19" s="33">
        <v>-27720504.73170732</v>
      </c>
      <c r="J19" s="34">
        <v>0.79109188981703105</v>
      </c>
      <c r="K19" s="31">
        <v>18</v>
      </c>
      <c r="L19" s="31">
        <v>53</v>
      </c>
      <c r="M19" s="31">
        <v>44</v>
      </c>
      <c r="N19" s="31">
        <v>24</v>
      </c>
      <c r="O19" s="31">
        <v>23</v>
      </c>
      <c r="P19" s="31">
        <v>64</v>
      </c>
    </row>
    <row r="20" spans="1:16" x14ac:dyDescent="0.25">
      <c r="A20" s="31" t="s">
        <v>3521</v>
      </c>
      <c r="B20" s="31">
        <v>15</v>
      </c>
      <c r="C20" s="36">
        <f>G20/H20</f>
        <v>0.83166755961345618</v>
      </c>
      <c r="D20" s="31">
        <v>30</v>
      </c>
      <c r="E20" s="31">
        <v>68</v>
      </c>
      <c r="F20" s="37">
        <f>D20/E20</f>
        <v>0.44117647058823528</v>
      </c>
      <c r="G20" s="32">
        <v>84168812.243902445</v>
      </c>
      <c r="H20" s="32">
        <v>101204876</v>
      </c>
      <c r="I20" s="33">
        <v>-17036063.756097555</v>
      </c>
      <c r="J20" s="34">
        <v>0.83166755961345618</v>
      </c>
      <c r="K20" s="31">
        <v>19</v>
      </c>
      <c r="L20" s="31">
        <v>47</v>
      </c>
      <c r="M20" s="31">
        <v>46</v>
      </c>
      <c r="N20" s="31">
        <v>28</v>
      </c>
      <c r="O20" s="31">
        <v>27</v>
      </c>
      <c r="P20" s="31">
        <v>58</v>
      </c>
    </row>
    <row r="21" spans="1:16" x14ac:dyDescent="0.25">
      <c r="A21" s="31" t="s">
        <v>2027</v>
      </c>
      <c r="B21" s="31">
        <v>13</v>
      </c>
      <c r="C21" s="36">
        <f>G21/H21</f>
        <v>0.96583107490962528</v>
      </c>
      <c r="D21" s="31">
        <v>26</v>
      </c>
      <c r="E21" s="31">
        <v>55</v>
      </c>
      <c r="F21" s="37">
        <f>D21/E21</f>
        <v>0.47272727272727272</v>
      </c>
      <c r="G21" s="32">
        <v>122587378.04878049</v>
      </c>
      <c r="H21" s="32">
        <v>126924243</v>
      </c>
      <c r="I21" s="33">
        <v>-4336864.951219514</v>
      </c>
      <c r="J21" s="34">
        <v>0.96583107490962528</v>
      </c>
      <c r="K21" s="31">
        <v>20</v>
      </c>
      <c r="L21" s="31">
        <v>40</v>
      </c>
      <c r="M21" s="31">
        <v>39</v>
      </c>
      <c r="N21" s="31">
        <v>22</v>
      </c>
      <c r="O21" s="31">
        <v>24</v>
      </c>
      <c r="P21" s="31">
        <v>46</v>
      </c>
    </row>
    <row r="22" spans="1:16" x14ac:dyDescent="0.25">
      <c r="A22" s="31" t="s">
        <v>3202</v>
      </c>
      <c r="B22" s="31">
        <v>12</v>
      </c>
      <c r="C22" s="36">
        <f>G22/H22</f>
        <v>1.0337440615967459</v>
      </c>
      <c r="D22" s="31">
        <v>17</v>
      </c>
      <c r="E22" s="31">
        <v>43</v>
      </c>
      <c r="F22" s="37">
        <f>D22/E22</f>
        <v>0.39534883720930231</v>
      </c>
      <c r="G22" s="32">
        <v>230198658.53658536</v>
      </c>
      <c r="H22" s="32">
        <v>222684383</v>
      </c>
      <c r="I22" s="33">
        <v>7514275.5365853608</v>
      </c>
      <c r="J22" s="34">
        <v>1.0337440615967459</v>
      </c>
      <c r="K22" s="31">
        <v>24</v>
      </c>
      <c r="L22" s="31">
        <v>30</v>
      </c>
      <c r="M22" s="31">
        <v>55</v>
      </c>
      <c r="N22" s="31">
        <v>15</v>
      </c>
      <c r="O22" s="31">
        <v>15</v>
      </c>
      <c r="P22" s="31">
        <v>17</v>
      </c>
    </row>
    <row r="23" spans="1:16" x14ac:dyDescent="0.25">
      <c r="A23" s="31" t="s">
        <v>1160</v>
      </c>
      <c r="B23" s="31">
        <v>12</v>
      </c>
      <c r="C23" s="36">
        <f>G23/H23</f>
        <v>0.70315099949094495</v>
      </c>
      <c r="D23" s="31">
        <v>29</v>
      </c>
      <c r="E23" s="31">
        <v>41</v>
      </c>
      <c r="F23" s="37">
        <f>D23/E23</f>
        <v>0.70731707317073167</v>
      </c>
      <c r="G23" s="32">
        <v>30434736.439024389</v>
      </c>
      <c r="H23" s="32">
        <v>43283358</v>
      </c>
      <c r="I23" s="33">
        <v>-12848621.560975611</v>
      </c>
      <c r="J23" s="34">
        <v>0.70315099949094495</v>
      </c>
      <c r="K23" s="31">
        <v>22</v>
      </c>
      <c r="L23" s="31">
        <v>62</v>
      </c>
      <c r="M23" s="31">
        <v>9</v>
      </c>
      <c r="N23" s="31">
        <v>50</v>
      </c>
      <c r="O23" s="31">
        <v>42</v>
      </c>
      <c r="P23" s="31">
        <v>56</v>
      </c>
    </row>
    <row r="24" spans="1:16" x14ac:dyDescent="0.25">
      <c r="A24" s="31" t="s">
        <v>3305</v>
      </c>
      <c r="B24" s="31">
        <v>12</v>
      </c>
      <c r="C24" s="36">
        <f>G24/H24</f>
        <v>0.88457077332663681</v>
      </c>
      <c r="D24" s="31">
        <v>26</v>
      </c>
      <c r="E24" s="31">
        <v>44</v>
      </c>
      <c r="F24" s="37">
        <f>D24/E24</f>
        <v>0.59090909090909094</v>
      </c>
      <c r="G24" s="32">
        <v>168401820.42682925</v>
      </c>
      <c r="H24" s="32">
        <v>190376876</v>
      </c>
      <c r="I24" s="33">
        <v>-21975055.573170751</v>
      </c>
      <c r="J24" s="34">
        <v>0.88457077332663681</v>
      </c>
      <c r="K24" s="31">
        <v>21</v>
      </c>
      <c r="L24" s="31">
        <v>42</v>
      </c>
      <c r="M24" s="31">
        <v>19</v>
      </c>
      <c r="N24" s="31">
        <v>19</v>
      </c>
      <c r="O24" s="31">
        <v>18</v>
      </c>
      <c r="P24" s="31">
        <v>61</v>
      </c>
    </row>
    <row r="25" spans="1:16" x14ac:dyDescent="0.25">
      <c r="A25" s="31" t="s">
        <v>3262</v>
      </c>
      <c r="B25" s="31">
        <v>12</v>
      </c>
      <c r="C25" s="36">
        <f>G25/H25</f>
        <v>0.84702672813892732</v>
      </c>
      <c r="D25" s="31">
        <v>37</v>
      </c>
      <c r="E25" s="31">
        <v>62</v>
      </c>
      <c r="F25" s="37">
        <f>D25/E25</f>
        <v>0.59677419354838712</v>
      </c>
      <c r="G25" s="32">
        <v>122051341.46341464</v>
      </c>
      <c r="H25" s="32">
        <v>144093849</v>
      </c>
      <c r="I25" s="33">
        <v>-22042507.536585361</v>
      </c>
      <c r="J25" s="34">
        <v>0.84702672813892732</v>
      </c>
      <c r="K25" s="31">
        <v>23</v>
      </c>
      <c r="L25" s="31">
        <v>45</v>
      </c>
      <c r="M25" s="31">
        <v>18</v>
      </c>
      <c r="N25" s="31">
        <v>23</v>
      </c>
      <c r="O25" s="31">
        <v>22</v>
      </c>
      <c r="P25" s="31">
        <v>62</v>
      </c>
    </row>
    <row r="26" spans="1:16" x14ac:dyDescent="0.25">
      <c r="A26" s="31" t="s">
        <v>2659</v>
      </c>
      <c r="B26" s="31">
        <v>11</v>
      </c>
      <c r="C26" s="36">
        <f>G26/H26</f>
        <v>1.1953446193242869</v>
      </c>
      <c r="D26" s="31">
        <v>21</v>
      </c>
      <c r="E26" s="31">
        <v>42</v>
      </c>
      <c r="F26" s="37">
        <f>D26/E26</f>
        <v>0.5</v>
      </c>
      <c r="G26" s="32">
        <v>187365000</v>
      </c>
      <c r="H26" s="32">
        <v>156745592</v>
      </c>
      <c r="I26" s="33">
        <v>30619408</v>
      </c>
      <c r="J26" s="34">
        <v>1.1953446193242869</v>
      </c>
      <c r="K26" s="31">
        <v>25</v>
      </c>
      <c r="L26" s="31">
        <v>18</v>
      </c>
      <c r="M26" s="31">
        <v>28</v>
      </c>
      <c r="N26" s="31">
        <v>17</v>
      </c>
      <c r="O26" s="31">
        <v>20</v>
      </c>
      <c r="P26" s="31">
        <v>5</v>
      </c>
    </row>
    <row r="27" spans="1:16" x14ac:dyDescent="0.25">
      <c r="A27" s="31" t="s">
        <v>2737</v>
      </c>
      <c r="B27" s="31">
        <v>10</v>
      </c>
      <c r="C27" s="36">
        <f>G27/H27</f>
        <v>0.78962599948725221</v>
      </c>
      <c r="D27" s="31">
        <v>14</v>
      </c>
      <c r="E27" s="31">
        <v>32</v>
      </c>
      <c r="F27" s="37">
        <f>D27/E27</f>
        <v>0.4375</v>
      </c>
      <c r="G27" s="32">
        <v>47842945.792682931</v>
      </c>
      <c r="H27" s="32">
        <v>60589375</v>
      </c>
      <c r="I27" s="33">
        <v>-12746429.207317069</v>
      </c>
      <c r="J27" s="34">
        <v>0.78962599948725221</v>
      </c>
      <c r="K27" s="31">
        <v>26</v>
      </c>
      <c r="L27" s="31">
        <v>54</v>
      </c>
      <c r="M27" s="31">
        <v>48</v>
      </c>
      <c r="N27" s="31">
        <v>38</v>
      </c>
      <c r="O27" s="31">
        <v>36</v>
      </c>
      <c r="P27" s="31">
        <v>55</v>
      </c>
    </row>
    <row r="28" spans="1:16" x14ac:dyDescent="0.25">
      <c r="A28" s="31" t="s">
        <v>1905</v>
      </c>
      <c r="B28" s="31">
        <v>9</v>
      </c>
      <c r="C28" s="36">
        <f>G28/H28</f>
        <v>1.2285057817643041</v>
      </c>
      <c r="D28" s="31">
        <v>9</v>
      </c>
      <c r="E28" s="31">
        <v>21</v>
      </c>
      <c r="F28" s="37">
        <f>D28/E28</f>
        <v>0.42857142857142855</v>
      </c>
      <c r="G28" s="32">
        <v>9903353.658536585</v>
      </c>
      <c r="H28" s="32">
        <v>8061300</v>
      </c>
      <c r="I28" s="33">
        <v>1842053.658536585</v>
      </c>
      <c r="J28" s="34">
        <v>1.2285057817643041</v>
      </c>
      <c r="K28" s="31">
        <v>28</v>
      </c>
      <c r="L28" s="31">
        <v>14</v>
      </c>
      <c r="M28" s="31">
        <v>51</v>
      </c>
      <c r="N28" s="31">
        <v>57</v>
      </c>
      <c r="O28" s="31">
        <v>60</v>
      </c>
      <c r="P28" s="31">
        <v>28</v>
      </c>
    </row>
    <row r="29" spans="1:16" x14ac:dyDescent="0.25">
      <c r="A29" s="31" t="s">
        <v>3773</v>
      </c>
      <c r="B29" s="31">
        <v>9</v>
      </c>
      <c r="C29" s="36">
        <f>G29/H29</f>
        <v>0.76393807723226137</v>
      </c>
      <c r="D29" s="31">
        <v>21</v>
      </c>
      <c r="E29" s="31">
        <v>44</v>
      </c>
      <c r="F29" s="37">
        <f>D29/E29</f>
        <v>0.47727272727272729</v>
      </c>
      <c r="G29" s="32">
        <v>72338949.695121959</v>
      </c>
      <c r="H29" s="32">
        <v>94692164</v>
      </c>
      <c r="I29" s="33">
        <v>-22353214.304878041</v>
      </c>
      <c r="J29" s="34">
        <v>0.76393807723226137</v>
      </c>
      <c r="K29" s="31">
        <v>29</v>
      </c>
      <c r="L29" s="31">
        <v>55</v>
      </c>
      <c r="M29" s="31">
        <v>38</v>
      </c>
      <c r="N29" s="31">
        <v>29</v>
      </c>
      <c r="O29" s="31">
        <v>28</v>
      </c>
      <c r="P29" s="31">
        <v>63</v>
      </c>
    </row>
    <row r="30" spans="1:16" x14ac:dyDescent="0.25">
      <c r="A30" s="31" t="s">
        <v>3400</v>
      </c>
      <c r="B30" s="31">
        <v>9</v>
      </c>
      <c r="C30" s="36">
        <f>G30/H30</f>
        <v>0.7073361390984142</v>
      </c>
      <c r="D30" s="31">
        <v>23</v>
      </c>
      <c r="E30" s="31">
        <v>42</v>
      </c>
      <c r="F30" s="37">
        <f>D30/E30</f>
        <v>0.54761904761904767</v>
      </c>
      <c r="G30" s="32">
        <v>102158414.63414635</v>
      </c>
      <c r="H30" s="32">
        <v>144426969</v>
      </c>
      <c r="I30" s="33">
        <v>-42268554.365853652</v>
      </c>
      <c r="J30" s="34">
        <v>0.7073361390984142</v>
      </c>
      <c r="K30" s="31">
        <v>27</v>
      </c>
      <c r="L30" s="31">
        <v>59</v>
      </c>
      <c r="M30" s="31">
        <v>25</v>
      </c>
      <c r="N30" s="31">
        <v>25</v>
      </c>
      <c r="O30" s="31">
        <v>21</v>
      </c>
      <c r="P30" s="31">
        <v>67</v>
      </c>
    </row>
    <row r="31" spans="1:16" x14ac:dyDescent="0.25">
      <c r="A31" s="31" t="s">
        <v>2768</v>
      </c>
      <c r="B31" s="31">
        <v>8</v>
      </c>
      <c r="C31" s="36">
        <f>G31/H31</f>
        <v>1.2012028713421918</v>
      </c>
      <c r="D31" s="31">
        <v>16</v>
      </c>
      <c r="E31" s="31">
        <v>38</v>
      </c>
      <c r="F31" s="37">
        <f>D31/E31</f>
        <v>0.42105263157894735</v>
      </c>
      <c r="G31" s="32">
        <v>128599268.29268292</v>
      </c>
      <c r="H31" s="32">
        <v>107058742</v>
      </c>
      <c r="I31" s="33">
        <v>21540526.292682916</v>
      </c>
      <c r="J31" s="34">
        <v>1.2012028713421918</v>
      </c>
      <c r="K31" s="31">
        <v>31</v>
      </c>
      <c r="L31" s="31">
        <v>17</v>
      </c>
      <c r="M31" s="31">
        <v>52</v>
      </c>
      <c r="N31" s="31">
        <v>21</v>
      </c>
      <c r="O31" s="31">
        <v>25</v>
      </c>
      <c r="P31" s="31">
        <v>10</v>
      </c>
    </row>
    <row r="32" spans="1:16" x14ac:dyDescent="0.25">
      <c r="A32" s="31" t="s">
        <v>1953</v>
      </c>
      <c r="B32" s="31">
        <v>8</v>
      </c>
      <c r="C32" s="36">
        <f>G32/H32</f>
        <v>0.74915376482614748</v>
      </c>
      <c r="D32" s="31">
        <v>7</v>
      </c>
      <c r="E32" s="31">
        <v>25</v>
      </c>
      <c r="F32" s="37">
        <f>D32/E32</f>
        <v>0.28000000000000003</v>
      </c>
      <c r="G32" s="32">
        <v>25912370.195121951</v>
      </c>
      <c r="H32" s="32">
        <v>34588854</v>
      </c>
      <c r="I32" s="33">
        <v>-8676483.8048780486</v>
      </c>
      <c r="J32" s="34">
        <v>0.74915376482614748</v>
      </c>
      <c r="K32" s="31">
        <v>30</v>
      </c>
      <c r="L32" s="31">
        <v>58</v>
      </c>
      <c r="M32" s="31">
        <v>58</v>
      </c>
      <c r="N32" s="31">
        <v>51</v>
      </c>
      <c r="O32" s="31">
        <v>45</v>
      </c>
      <c r="P32" s="31">
        <v>51</v>
      </c>
    </row>
    <row r="33" spans="1:16" x14ac:dyDescent="0.25">
      <c r="A33" s="31" t="s">
        <v>1986</v>
      </c>
      <c r="B33" s="31">
        <v>8</v>
      </c>
      <c r="C33" s="36">
        <f>G33/H33</f>
        <v>0.51643301449145995</v>
      </c>
      <c r="D33" s="31">
        <v>15</v>
      </c>
      <c r="E33" s="31">
        <v>22</v>
      </c>
      <c r="F33" s="37">
        <f>D33/E33</f>
        <v>0.68181818181818177</v>
      </c>
      <c r="G33" s="32">
        <v>54353242.378048778</v>
      </c>
      <c r="H33" s="32">
        <v>105247420</v>
      </c>
      <c r="I33" s="33">
        <v>-50894177.621951222</v>
      </c>
      <c r="J33" s="34">
        <v>0.51643301449145995</v>
      </c>
      <c r="K33" s="31">
        <v>32</v>
      </c>
      <c r="L33" s="31">
        <v>69</v>
      </c>
      <c r="M33" s="31">
        <v>11</v>
      </c>
      <c r="N33" s="31">
        <v>35</v>
      </c>
      <c r="O33" s="31">
        <v>26</v>
      </c>
      <c r="P33" s="31">
        <v>69</v>
      </c>
    </row>
    <row r="34" spans="1:16" x14ac:dyDescent="0.25">
      <c r="A34" s="31" t="s">
        <v>1445</v>
      </c>
      <c r="B34" s="31">
        <v>7</v>
      </c>
      <c r="C34" s="36">
        <f>G34/H34</f>
        <v>3.2629751893862422</v>
      </c>
      <c r="D34" s="31">
        <v>8</v>
      </c>
      <c r="E34" s="31">
        <v>32</v>
      </c>
      <c r="F34" s="37">
        <f>D34/E34</f>
        <v>0.25</v>
      </c>
      <c r="G34" s="32">
        <v>39420000</v>
      </c>
      <c r="H34" s="32">
        <v>12080999</v>
      </c>
      <c r="I34" s="33">
        <v>27339001</v>
      </c>
      <c r="J34" s="34">
        <v>3.2629751893862422</v>
      </c>
      <c r="K34" s="31">
        <v>33</v>
      </c>
      <c r="L34" s="31">
        <v>2</v>
      </c>
      <c r="M34" s="31">
        <v>60</v>
      </c>
      <c r="N34" s="31">
        <v>43</v>
      </c>
      <c r="O34" s="31">
        <v>54</v>
      </c>
      <c r="P34" s="31">
        <v>8</v>
      </c>
    </row>
    <row r="35" spans="1:16" x14ac:dyDescent="0.25">
      <c r="A35" s="31" t="s">
        <v>2706</v>
      </c>
      <c r="B35" s="31">
        <v>7</v>
      </c>
      <c r="C35" s="36">
        <f>G35/H35</f>
        <v>0.81797432262338687</v>
      </c>
      <c r="D35" s="31">
        <v>16</v>
      </c>
      <c r="E35" s="31">
        <v>28</v>
      </c>
      <c r="F35" s="37">
        <f>D35/E35</f>
        <v>0.5714285714285714</v>
      </c>
      <c r="G35" s="32">
        <v>53203536.585365854</v>
      </c>
      <c r="H35" s="32">
        <v>65043040</v>
      </c>
      <c r="I35" s="33">
        <v>-11839503.414634146</v>
      </c>
      <c r="J35" s="34">
        <v>0.81797432262338687</v>
      </c>
      <c r="K35" s="31">
        <v>34</v>
      </c>
      <c r="L35" s="31">
        <v>50</v>
      </c>
      <c r="M35" s="31">
        <v>23</v>
      </c>
      <c r="N35" s="31">
        <v>36</v>
      </c>
      <c r="O35" s="31">
        <v>32</v>
      </c>
      <c r="P35" s="31">
        <v>53</v>
      </c>
    </row>
    <row r="36" spans="1:16" x14ac:dyDescent="0.25">
      <c r="A36" s="31" t="s">
        <v>3182</v>
      </c>
      <c r="B36" s="31">
        <v>6</v>
      </c>
      <c r="C36" s="36">
        <f>G36/H36</f>
        <v>0.86087599836835249</v>
      </c>
      <c r="D36" s="31">
        <v>15</v>
      </c>
      <c r="E36" s="31">
        <v>21</v>
      </c>
      <c r="F36" s="37">
        <f>D36/E36</f>
        <v>0.7142857142857143</v>
      </c>
      <c r="G36" s="32">
        <v>32481875</v>
      </c>
      <c r="H36" s="32">
        <v>37731189</v>
      </c>
      <c r="I36" s="33">
        <v>-5249314</v>
      </c>
      <c r="J36" s="34">
        <v>0.86087599836835249</v>
      </c>
      <c r="K36" s="31">
        <v>35</v>
      </c>
      <c r="L36" s="31">
        <v>43</v>
      </c>
      <c r="M36" s="31">
        <v>8</v>
      </c>
      <c r="N36" s="31">
        <v>47</v>
      </c>
      <c r="O36" s="31">
        <v>43</v>
      </c>
      <c r="P36" s="31">
        <v>48</v>
      </c>
    </row>
    <row r="37" spans="1:16" x14ac:dyDescent="0.25">
      <c r="A37" s="31" t="s">
        <v>3617</v>
      </c>
      <c r="B37" s="31">
        <v>5</v>
      </c>
      <c r="C37" s="36">
        <f>G37/H37</f>
        <v>0.9658546239219773</v>
      </c>
      <c r="D37" s="31">
        <v>6</v>
      </c>
      <c r="E37" s="31">
        <v>22</v>
      </c>
      <c r="F37" s="37">
        <f>D37/E37</f>
        <v>0.27272727272727271</v>
      </c>
      <c r="G37" s="32">
        <v>62127743.902439021</v>
      </c>
      <c r="H37" s="32">
        <v>64324115</v>
      </c>
      <c r="I37" s="33">
        <v>-2196371.0975609794</v>
      </c>
      <c r="J37" s="34">
        <v>0.9658546239219773</v>
      </c>
      <c r="K37" s="31">
        <v>37</v>
      </c>
      <c r="L37" s="31">
        <v>39</v>
      </c>
      <c r="M37" s="31">
        <v>59</v>
      </c>
      <c r="N37" s="31">
        <v>32</v>
      </c>
      <c r="O37" s="31">
        <v>33</v>
      </c>
      <c r="P37" s="31">
        <v>42</v>
      </c>
    </row>
    <row r="38" spans="1:16" x14ac:dyDescent="0.25">
      <c r="A38" s="31" t="s">
        <v>2681</v>
      </c>
      <c r="B38" s="31">
        <v>5</v>
      </c>
      <c r="C38" s="36">
        <f>G38/H38</f>
        <v>0.70429241861857561</v>
      </c>
      <c r="D38" s="31">
        <v>9</v>
      </c>
      <c r="E38" s="31">
        <v>12</v>
      </c>
      <c r="F38" s="37">
        <f>D38/E38</f>
        <v>0.75</v>
      </c>
      <c r="G38" s="32">
        <v>44091463.414634146</v>
      </c>
      <c r="H38" s="32">
        <v>62603916</v>
      </c>
      <c r="I38" s="33">
        <v>-18512452.585365854</v>
      </c>
      <c r="J38" s="34">
        <v>0.70429241861857561</v>
      </c>
      <c r="K38" s="31">
        <v>36</v>
      </c>
      <c r="L38" s="31">
        <v>61</v>
      </c>
      <c r="M38" s="31">
        <v>5</v>
      </c>
      <c r="N38" s="31">
        <v>40</v>
      </c>
      <c r="O38" s="31">
        <v>35</v>
      </c>
      <c r="P38" s="31">
        <v>60</v>
      </c>
    </row>
    <row r="39" spans="1:16" x14ac:dyDescent="0.25">
      <c r="A39" s="31" t="s">
        <v>2412</v>
      </c>
      <c r="B39" s="31">
        <v>4</v>
      </c>
      <c r="C39" s="36">
        <f>G39/H39</f>
        <v>1.3184473472066145</v>
      </c>
      <c r="D39" s="31">
        <v>11</v>
      </c>
      <c r="E39" s="31">
        <v>23</v>
      </c>
      <c r="F39" s="37">
        <f>D39/E39</f>
        <v>0.47826086956521741</v>
      </c>
      <c r="G39" s="32">
        <v>58315000</v>
      </c>
      <c r="H39" s="32">
        <v>44230056</v>
      </c>
      <c r="I39" s="33">
        <v>14084944</v>
      </c>
      <c r="J39" s="34">
        <v>1.3184473472066145</v>
      </c>
      <c r="K39" s="31">
        <v>39</v>
      </c>
      <c r="L39" s="31">
        <v>12</v>
      </c>
      <c r="M39" s="31">
        <v>37</v>
      </c>
      <c r="N39" s="31">
        <v>33</v>
      </c>
      <c r="O39" s="31">
        <v>40</v>
      </c>
      <c r="P39" s="31">
        <v>12</v>
      </c>
    </row>
    <row r="40" spans="1:16" x14ac:dyDescent="0.25">
      <c r="A40" s="31" t="s">
        <v>355</v>
      </c>
      <c r="B40" s="31">
        <v>4</v>
      </c>
      <c r="C40" s="36">
        <f>G40/H40</f>
        <v>1.1659545474553072</v>
      </c>
      <c r="D40" s="31">
        <v>2</v>
      </c>
      <c r="E40" s="31">
        <v>10</v>
      </c>
      <c r="F40" s="37">
        <f>D40/E40</f>
        <v>0.2</v>
      </c>
      <c r="G40" s="32">
        <v>12444603.658536585</v>
      </c>
      <c r="H40" s="32">
        <v>10673318</v>
      </c>
      <c r="I40" s="33">
        <v>1771285.658536585</v>
      </c>
      <c r="J40" s="34">
        <v>1.1659545474553072</v>
      </c>
      <c r="K40" s="31">
        <v>38</v>
      </c>
      <c r="L40" s="31">
        <v>20</v>
      </c>
      <c r="M40" s="31">
        <v>62</v>
      </c>
      <c r="N40" s="31">
        <v>55</v>
      </c>
      <c r="O40" s="31">
        <v>56</v>
      </c>
      <c r="P40" s="31">
        <v>29</v>
      </c>
    </row>
    <row r="41" spans="1:16" x14ac:dyDescent="0.25">
      <c r="A41" s="31" t="s">
        <v>3654</v>
      </c>
      <c r="B41" s="31">
        <v>4</v>
      </c>
      <c r="C41" s="36">
        <f>G41/H41</f>
        <v>0.70514974603688685</v>
      </c>
      <c r="D41" s="31">
        <v>7</v>
      </c>
      <c r="E41" s="31">
        <v>10</v>
      </c>
      <c r="F41" s="37">
        <f>D41/E41</f>
        <v>0.7</v>
      </c>
      <c r="G41" s="32">
        <v>6780000</v>
      </c>
      <c r="H41" s="32">
        <v>9614979</v>
      </c>
      <c r="I41" s="33">
        <v>-2834979</v>
      </c>
      <c r="J41" s="34">
        <v>0.70514974603688685</v>
      </c>
      <c r="K41" s="31">
        <v>40</v>
      </c>
      <c r="L41" s="31">
        <v>60</v>
      </c>
      <c r="M41" s="31">
        <v>10</v>
      </c>
      <c r="N41" s="31">
        <v>59</v>
      </c>
      <c r="O41" s="31">
        <v>58</v>
      </c>
      <c r="P41" s="31">
        <v>44</v>
      </c>
    </row>
    <row r="42" spans="1:16" x14ac:dyDescent="0.25">
      <c r="A42" s="31" t="s">
        <v>3507</v>
      </c>
      <c r="B42" s="31">
        <v>4</v>
      </c>
      <c r="C42" s="36">
        <f>G42/H42</f>
        <v>0.81230847910245663</v>
      </c>
      <c r="D42" s="31">
        <v>13</v>
      </c>
      <c r="E42" s="31">
        <v>21</v>
      </c>
      <c r="F42" s="37">
        <f>D42/E42</f>
        <v>0.61904761904761907</v>
      </c>
      <c r="G42" s="32">
        <v>67282500</v>
      </c>
      <c r="H42" s="32">
        <v>82828755</v>
      </c>
      <c r="I42" s="33">
        <v>-15546255</v>
      </c>
      <c r="J42" s="34">
        <v>0.81230847910245663</v>
      </c>
      <c r="K42" s="31">
        <v>41</v>
      </c>
      <c r="L42" s="31">
        <v>52</v>
      </c>
      <c r="M42" s="31">
        <v>15</v>
      </c>
      <c r="N42" s="31">
        <v>30</v>
      </c>
      <c r="O42" s="31">
        <v>29</v>
      </c>
      <c r="P42" s="31">
        <v>57</v>
      </c>
    </row>
    <row r="43" spans="1:16" x14ac:dyDescent="0.25">
      <c r="A43" s="31" t="s">
        <v>2015</v>
      </c>
      <c r="B43" s="31">
        <v>3</v>
      </c>
      <c r="C43" s="36">
        <f>G43/H43</f>
        <v>1.5038434445874589</v>
      </c>
      <c r="D43" s="31">
        <v>3</v>
      </c>
      <c r="E43" s="31">
        <v>13</v>
      </c>
      <c r="F43" s="37">
        <f>D43/E43</f>
        <v>0.23076923076923078</v>
      </c>
      <c r="G43" s="32">
        <v>84908292.682926834</v>
      </c>
      <c r="H43" s="32">
        <v>56460859</v>
      </c>
      <c r="I43" s="33">
        <v>28447433.682926834</v>
      </c>
      <c r="J43" s="34">
        <v>1.5038434445874589</v>
      </c>
      <c r="K43" s="31">
        <v>45</v>
      </c>
      <c r="L43" s="31">
        <v>8</v>
      </c>
      <c r="M43" s="31">
        <v>61</v>
      </c>
      <c r="N43" s="31">
        <v>27</v>
      </c>
      <c r="O43" s="31">
        <v>37</v>
      </c>
      <c r="P43" s="31">
        <v>7</v>
      </c>
    </row>
    <row r="44" spans="1:16" x14ac:dyDescent="0.25">
      <c r="A44" s="31" t="s">
        <v>2792</v>
      </c>
      <c r="B44" s="31">
        <v>3</v>
      </c>
      <c r="C44" s="36">
        <f>G44/H44</f>
        <v>1.0660158389184369</v>
      </c>
      <c r="D44" s="31">
        <v>5</v>
      </c>
      <c r="E44" s="31">
        <v>12</v>
      </c>
      <c r="F44" s="37">
        <f>D44/E44</f>
        <v>0.41666666666666669</v>
      </c>
      <c r="G44" s="32">
        <v>37725000</v>
      </c>
      <c r="H44" s="32">
        <v>35388780</v>
      </c>
      <c r="I44" s="33">
        <v>2336220</v>
      </c>
      <c r="J44" s="34">
        <v>1.0660158389184369</v>
      </c>
      <c r="K44" s="31">
        <v>44</v>
      </c>
      <c r="L44" s="31">
        <v>26</v>
      </c>
      <c r="M44" s="31">
        <v>53</v>
      </c>
      <c r="N44" s="31">
        <v>45</v>
      </c>
      <c r="O44" s="31">
        <v>44</v>
      </c>
      <c r="P44" s="31">
        <v>24</v>
      </c>
    </row>
    <row r="45" spans="1:16" x14ac:dyDescent="0.25">
      <c r="A45" s="31" t="s">
        <v>3073</v>
      </c>
      <c r="B45" s="31">
        <v>3</v>
      </c>
      <c r="C45" s="36">
        <f>G45/H45</f>
        <v>1.3385687659860286</v>
      </c>
      <c r="D45" s="31">
        <v>2</v>
      </c>
      <c r="E45" s="31">
        <v>11</v>
      </c>
      <c r="F45" s="37">
        <f>D45/E45</f>
        <v>0.18181818181818182</v>
      </c>
      <c r="G45" s="32">
        <v>4205000</v>
      </c>
      <c r="H45" s="32">
        <v>3141415</v>
      </c>
      <c r="I45" s="33">
        <v>1063585</v>
      </c>
      <c r="J45" s="34">
        <v>1.3385687659860286</v>
      </c>
      <c r="K45" s="31">
        <v>43</v>
      </c>
      <c r="L45" s="31">
        <v>11</v>
      </c>
      <c r="M45" s="31">
        <v>64</v>
      </c>
      <c r="N45" s="31">
        <v>61</v>
      </c>
      <c r="O45" s="31">
        <v>62</v>
      </c>
      <c r="P45" s="31">
        <v>30</v>
      </c>
    </row>
    <row r="46" spans="1:16" x14ac:dyDescent="0.25">
      <c r="A46" s="31" t="s">
        <v>3721</v>
      </c>
      <c r="B46" s="31">
        <v>3</v>
      </c>
      <c r="C46" s="36">
        <f>G46/H46</f>
        <v>1.4317549126948177</v>
      </c>
      <c r="D46" s="31">
        <v>1</v>
      </c>
      <c r="E46" s="31">
        <v>8</v>
      </c>
      <c r="F46" s="37">
        <f>D46/E46</f>
        <v>0.125</v>
      </c>
      <c r="G46" s="32">
        <v>3145000</v>
      </c>
      <c r="H46" s="32">
        <v>2196605</v>
      </c>
      <c r="I46" s="33">
        <v>948395</v>
      </c>
      <c r="J46" s="34">
        <v>1.4317549126948177</v>
      </c>
      <c r="K46" s="31">
        <v>46</v>
      </c>
      <c r="L46" s="31">
        <v>9</v>
      </c>
      <c r="M46" s="31">
        <v>68</v>
      </c>
      <c r="N46" s="31">
        <v>63</v>
      </c>
      <c r="O46" s="31">
        <v>64</v>
      </c>
      <c r="P46" s="31">
        <v>31</v>
      </c>
    </row>
    <row r="47" spans="1:16" x14ac:dyDescent="0.25">
      <c r="A47" s="31" t="s">
        <v>3085</v>
      </c>
      <c r="B47" s="31">
        <v>3</v>
      </c>
      <c r="C47" s="36">
        <f>G47/H47</f>
        <v>1.2128873262206601</v>
      </c>
      <c r="D47" s="31">
        <v>3</v>
      </c>
      <c r="E47" s="31">
        <v>5</v>
      </c>
      <c r="F47" s="37">
        <f>D47/E47</f>
        <v>0.6</v>
      </c>
      <c r="G47" s="32">
        <v>1916768.2926829269</v>
      </c>
      <c r="H47" s="32">
        <v>1580335</v>
      </c>
      <c r="I47" s="33">
        <v>336433.29268292687</v>
      </c>
      <c r="J47" s="34">
        <v>1.2128873262206601</v>
      </c>
      <c r="K47" s="31">
        <v>42</v>
      </c>
      <c r="L47" s="31">
        <v>16</v>
      </c>
      <c r="M47" s="31">
        <v>16</v>
      </c>
      <c r="N47" s="31">
        <v>65</v>
      </c>
      <c r="O47" s="31">
        <v>66</v>
      </c>
      <c r="P47" s="31">
        <v>33</v>
      </c>
    </row>
    <row r="48" spans="1:16" x14ac:dyDescent="0.25">
      <c r="A48" s="31" t="s">
        <v>1467</v>
      </c>
      <c r="B48" s="31">
        <v>2</v>
      </c>
      <c r="C48" s="36">
        <f>G48/H48</f>
        <v>1.3549729592177073</v>
      </c>
      <c r="D48" s="31">
        <v>3</v>
      </c>
      <c r="E48" s="31">
        <v>7</v>
      </c>
      <c r="F48" s="37">
        <f>D48/E48</f>
        <v>0.42857142857142855</v>
      </c>
      <c r="G48" s="32">
        <v>35100000</v>
      </c>
      <c r="H48" s="32">
        <v>25904576</v>
      </c>
      <c r="I48" s="33">
        <v>9195424</v>
      </c>
      <c r="J48" s="34">
        <v>1.3549729592177073</v>
      </c>
      <c r="K48" s="31">
        <v>56</v>
      </c>
      <c r="L48" s="31">
        <v>10</v>
      </c>
      <c r="M48" s="31">
        <v>50</v>
      </c>
      <c r="N48" s="31">
        <v>46</v>
      </c>
      <c r="O48" s="31">
        <v>49</v>
      </c>
      <c r="P48" s="31">
        <v>16</v>
      </c>
    </row>
    <row r="49" spans="1:16" x14ac:dyDescent="0.25">
      <c r="A49" s="31" t="s">
        <v>428</v>
      </c>
      <c r="B49" s="31">
        <v>2</v>
      </c>
      <c r="C49" s="36">
        <f>G49/H49</f>
        <v>1.0962433024182037</v>
      </c>
      <c r="D49" s="31">
        <v>6</v>
      </c>
      <c r="E49" s="31">
        <v>12</v>
      </c>
      <c r="F49" s="37">
        <f>D49/E49</f>
        <v>0.5</v>
      </c>
      <c r="G49" s="32">
        <v>85500000</v>
      </c>
      <c r="H49" s="32">
        <v>77993635</v>
      </c>
      <c r="I49" s="33">
        <v>7506365</v>
      </c>
      <c r="J49" s="34">
        <v>1.0962433024182037</v>
      </c>
      <c r="K49" s="31">
        <v>47</v>
      </c>
      <c r="L49" s="31">
        <v>24</v>
      </c>
      <c r="M49" s="31">
        <v>30</v>
      </c>
      <c r="N49" s="31">
        <v>26</v>
      </c>
      <c r="O49" s="31">
        <v>30</v>
      </c>
      <c r="P49" s="31">
        <v>18</v>
      </c>
    </row>
    <row r="50" spans="1:16" x14ac:dyDescent="0.25">
      <c r="A50" s="31" t="s">
        <v>2699</v>
      </c>
      <c r="B50" s="31">
        <v>2</v>
      </c>
      <c r="C50" s="36">
        <f>G50/H50</f>
        <v>-2.3053354072268721</v>
      </c>
      <c r="D50" s="31">
        <v>1</v>
      </c>
      <c r="E50" s="31">
        <v>5</v>
      </c>
      <c r="F50" s="37">
        <f>D50/E50</f>
        <v>0.2</v>
      </c>
      <c r="G50" s="32">
        <v>2115000</v>
      </c>
      <c r="H50" s="32">
        <v>-917437</v>
      </c>
      <c r="I50" s="33">
        <v>3032437</v>
      </c>
      <c r="J50" s="34">
        <v>-2.3053354072268721</v>
      </c>
      <c r="K50" s="31">
        <v>49</v>
      </c>
      <c r="L50" s="31">
        <v>73</v>
      </c>
      <c r="M50" s="31">
        <v>63</v>
      </c>
      <c r="N50" s="31">
        <v>64</v>
      </c>
      <c r="O50" s="31">
        <v>72</v>
      </c>
      <c r="P50" s="31">
        <v>21</v>
      </c>
    </row>
    <row r="51" spans="1:16" x14ac:dyDescent="0.25">
      <c r="A51" s="31" t="s">
        <v>345</v>
      </c>
      <c r="B51" s="31">
        <v>2</v>
      </c>
      <c r="C51" s="36">
        <f>G51/H51</f>
        <v>1.0354173519260255</v>
      </c>
      <c r="D51" s="31">
        <v>8</v>
      </c>
      <c r="E51" s="31">
        <v>12</v>
      </c>
      <c r="F51" s="37">
        <f>D51/E51</f>
        <v>0.66666666666666663</v>
      </c>
      <c r="G51" s="32">
        <v>64900000</v>
      </c>
      <c r="H51" s="32">
        <v>62680039</v>
      </c>
      <c r="I51" s="33">
        <v>2219961</v>
      </c>
      <c r="J51" s="34">
        <v>1.0354173519260255</v>
      </c>
      <c r="K51" s="31">
        <v>52</v>
      </c>
      <c r="L51" s="31">
        <v>29</v>
      </c>
      <c r="M51" s="31">
        <v>12</v>
      </c>
      <c r="N51" s="31">
        <v>31</v>
      </c>
      <c r="O51" s="31">
        <v>34</v>
      </c>
      <c r="P51" s="31">
        <v>25</v>
      </c>
    </row>
    <row r="52" spans="1:16" x14ac:dyDescent="0.25">
      <c r="A52" s="31" t="s">
        <v>3714</v>
      </c>
      <c r="B52" s="31">
        <v>2</v>
      </c>
      <c r="C52" s="36">
        <f>G52/H52</f>
        <v>1.1599628548053313</v>
      </c>
      <c r="D52" s="31">
        <v>1</v>
      </c>
      <c r="E52" s="31">
        <v>8</v>
      </c>
      <c r="F52" s="37">
        <f>D52/E52</f>
        <v>0.125</v>
      </c>
      <c r="G52" s="32">
        <v>14412195.121951219</v>
      </c>
      <c r="H52" s="32">
        <v>12424704</v>
      </c>
      <c r="I52" s="33">
        <v>1987491.1219512187</v>
      </c>
      <c r="J52" s="34">
        <v>1.1599628548053313</v>
      </c>
      <c r="K52" s="31">
        <v>51</v>
      </c>
      <c r="L52" s="31">
        <v>21</v>
      </c>
      <c r="M52" s="31">
        <v>69</v>
      </c>
      <c r="N52" s="31">
        <v>54</v>
      </c>
      <c r="O52" s="31">
        <v>53</v>
      </c>
      <c r="P52" s="31">
        <v>26</v>
      </c>
    </row>
    <row r="53" spans="1:16" x14ac:dyDescent="0.25">
      <c r="A53" s="31" t="s">
        <v>3734</v>
      </c>
      <c r="B53" s="31">
        <v>2</v>
      </c>
      <c r="C53" s="36">
        <f>G53/H53</f>
        <v>2.046314640445408</v>
      </c>
      <c r="D53" s="31">
        <v>0</v>
      </c>
      <c r="E53" s="31">
        <v>5</v>
      </c>
      <c r="F53" s="37">
        <f>D53/E53</f>
        <v>0</v>
      </c>
      <c r="G53" s="32">
        <v>1273292.6829268294</v>
      </c>
      <c r="H53" s="32">
        <v>622237</v>
      </c>
      <c r="I53" s="33">
        <v>651055.68292682944</v>
      </c>
      <c r="J53" s="34">
        <v>2.046314640445408</v>
      </c>
      <c r="K53" s="31">
        <v>57</v>
      </c>
      <c r="L53" s="31">
        <v>5</v>
      </c>
      <c r="M53" s="31">
        <v>72</v>
      </c>
      <c r="N53" s="31">
        <v>70</v>
      </c>
      <c r="O53" s="31">
        <v>70</v>
      </c>
      <c r="P53" s="31">
        <v>32</v>
      </c>
    </row>
    <row r="54" spans="1:16" x14ac:dyDescent="0.25">
      <c r="A54" s="31" t="s">
        <v>1374</v>
      </c>
      <c r="B54" s="31">
        <v>2</v>
      </c>
      <c r="C54" s="36">
        <f>G54/H54</f>
        <v>0.69335616335012296</v>
      </c>
      <c r="D54" s="31">
        <v>4</v>
      </c>
      <c r="E54" s="31">
        <v>7</v>
      </c>
      <c r="F54" s="37">
        <f>D54/E54</f>
        <v>0.5714285714285714</v>
      </c>
      <c r="G54" s="32">
        <v>1626306.4024390243</v>
      </c>
      <c r="H54" s="32">
        <v>2345557</v>
      </c>
      <c r="I54" s="33">
        <v>-719250.5975609757</v>
      </c>
      <c r="J54" s="34">
        <v>0.69335616335012296</v>
      </c>
      <c r="K54" s="31">
        <v>53</v>
      </c>
      <c r="L54" s="31">
        <v>63</v>
      </c>
      <c r="M54" s="31">
        <v>24</v>
      </c>
      <c r="N54" s="31">
        <v>67</v>
      </c>
      <c r="O54" s="31">
        <v>63</v>
      </c>
      <c r="P54" s="31">
        <v>39</v>
      </c>
    </row>
    <row r="55" spans="1:16" x14ac:dyDescent="0.25">
      <c r="A55" s="31" t="s">
        <v>2072</v>
      </c>
      <c r="B55" s="31">
        <v>2</v>
      </c>
      <c r="C55" s="36">
        <f>G55/H55</f>
        <v>0.4057521125429589</v>
      </c>
      <c r="D55" s="31">
        <v>3</v>
      </c>
      <c r="E55" s="31">
        <v>4</v>
      </c>
      <c r="F55" s="37">
        <f>D55/E55</f>
        <v>0.75</v>
      </c>
      <c r="G55" s="32">
        <v>589390.24390243902</v>
      </c>
      <c r="H55" s="32">
        <v>1452587</v>
      </c>
      <c r="I55" s="33">
        <v>-863196.75609756098</v>
      </c>
      <c r="J55" s="34">
        <v>0.4057521125429589</v>
      </c>
      <c r="K55" s="31">
        <v>48</v>
      </c>
      <c r="L55" s="31">
        <v>70</v>
      </c>
      <c r="M55" s="31">
        <v>7</v>
      </c>
      <c r="N55" s="31">
        <v>72</v>
      </c>
      <c r="O55" s="31">
        <v>68</v>
      </c>
      <c r="P55" s="31">
        <v>40</v>
      </c>
    </row>
    <row r="56" spans="1:16" x14ac:dyDescent="0.25">
      <c r="A56" s="31" t="s">
        <v>3685</v>
      </c>
      <c r="B56" s="31">
        <v>2</v>
      </c>
      <c r="C56" s="36">
        <f>G56/H56</f>
        <v>0.24178625235607271</v>
      </c>
      <c r="D56" s="31">
        <v>2</v>
      </c>
      <c r="E56" s="31">
        <v>2</v>
      </c>
      <c r="F56" s="37">
        <f>D56/E56</f>
        <v>1</v>
      </c>
      <c r="G56" s="32">
        <v>1575000</v>
      </c>
      <c r="H56" s="32">
        <v>6514018</v>
      </c>
      <c r="I56" s="33">
        <v>-4939018</v>
      </c>
      <c r="J56" s="34">
        <v>0.24178625235607271</v>
      </c>
      <c r="K56" s="31">
        <v>54</v>
      </c>
      <c r="L56" s="31">
        <v>71</v>
      </c>
      <c r="M56" s="31">
        <v>1</v>
      </c>
      <c r="N56" s="31">
        <v>69</v>
      </c>
      <c r="O56" s="31">
        <v>61</v>
      </c>
      <c r="P56" s="31">
        <v>47</v>
      </c>
    </row>
    <row r="57" spans="1:16" x14ac:dyDescent="0.25">
      <c r="A57" s="31" t="s">
        <v>658</v>
      </c>
      <c r="B57" s="31">
        <v>2</v>
      </c>
      <c r="C57" s="36">
        <f>G57/H57</f>
        <v>0.69118395968275914</v>
      </c>
      <c r="D57" s="31">
        <v>6</v>
      </c>
      <c r="E57" s="31">
        <v>10</v>
      </c>
      <c r="F57" s="37">
        <f>D57/E57</f>
        <v>0.6</v>
      </c>
      <c r="G57" s="32">
        <v>18700000</v>
      </c>
      <c r="H57" s="32">
        <v>27055026</v>
      </c>
      <c r="I57" s="33">
        <v>-8355026</v>
      </c>
      <c r="J57" s="34">
        <v>0.69118395968275914</v>
      </c>
      <c r="K57" s="31">
        <v>55</v>
      </c>
      <c r="L57" s="31">
        <v>64</v>
      </c>
      <c r="M57" s="31">
        <v>17</v>
      </c>
      <c r="N57" s="31">
        <v>52</v>
      </c>
      <c r="O57" s="31">
        <v>48</v>
      </c>
      <c r="P57" s="31">
        <v>50</v>
      </c>
    </row>
    <row r="58" spans="1:16" x14ac:dyDescent="0.25">
      <c r="A58" s="31" t="s">
        <v>2650</v>
      </c>
      <c r="B58" s="31">
        <v>2</v>
      </c>
      <c r="C58" s="36">
        <f>G58/H58</f>
        <v>0.53471679758689417</v>
      </c>
      <c r="D58" s="31">
        <v>7</v>
      </c>
      <c r="E58" s="31">
        <v>9</v>
      </c>
      <c r="F58" s="37">
        <f>D58/E58</f>
        <v>0.77777777777777779</v>
      </c>
      <c r="G58" s="32">
        <v>40600000</v>
      </c>
      <c r="H58" s="32">
        <v>75928043</v>
      </c>
      <c r="I58" s="33">
        <v>-35328043</v>
      </c>
      <c r="J58" s="34">
        <v>0.53471679758689417</v>
      </c>
      <c r="K58" s="31">
        <v>50</v>
      </c>
      <c r="L58" s="31">
        <v>68</v>
      </c>
      <c r="M58" s="31">
        <v>4</v>
      </c>
      <c r="N58" s="31">
        <v>42</v>
      </c>
      <c r="O58" s="31">
        <v>31</v>
      </c>
      <c r="P58" s="31">
        <v>65</v>
      </c>
    </row>
    <row r="59" spans="1:16" x14ac:dyDescent="0.25">
      <c r="A59" s="31" t="s">
        <v>3606</v>
      </c>
      <c r="B59" s="31">
        <v>1</v>
      </c>
      <c r="C59" s="36">
        <f>G59/H59</f>
        <v>3.0542937577608025</v>
      </c>
      <c r="D59" s="31">
        <v>0</v>
      </c>
      <c r="E59" s="31">
        <v>6</v>
      </c>
      <c r="F59" s="37">
        <f>D59/E59</f>
        <v>0</v>
      </c>
      <c r="G59" s="32">
        <v>43500000</v>
      </c>
      <c r="H59" s="32">
        <v>14242245</v>
      </c>
      <c r="I59" s="33">
        <v>29257755</v>
      </c>
      <c r="J59" s="34">
        <v>3.0542937577608025</v>
      </c>
      <c r="K59" s="31">
        <v>65</v>
      </c>
      <c r="L59" s="31">
        <v>3</v>
      </c>
      <c r="M59" s="31">
        <v>70</v>
      </c>
      <c r="N59" s="31">
        <v>41</v>
      </c>
      <c r="O59" s="31">
        <v>52</v>
      </c>
      <c r="P59" s="31">
        <v>6</v>
      </c>
    </row>
    <row r="60" spans="1:16" x14ac:dyDescent="0.25">
      <c r="A60" s="31" t="s">
        <v>3596</v>
      </c>
      <c r="B60" s="31">
        <v>1</v>
      </c>
      <c r="C60" s="36">
        <f>G60/H60</f>
        <v>1.9367711313543976</v>
      </c>
      <c r="D60" s="31">
        <v>1</v>
      </c>
      <c r="E60" s="31">
        <v>6</v>
      </c>
      <c r="F60" s="37">
        <f>D60/E60</f>
        <v>0.16666666666666666</v>
      </c>
      <c r="G60" s="32">
        <v>44675000</v>
      </c>
      <c r="H60" s="32">
        <v>23066742</v>
      </c>
      <c r="I60" s="33">
        <v>21608258</v>
      </c>
      <c r="J60" s="34">
        <v>1.9367711313543976</v>
      </c>
      <c r="K60" s="31">
        <v>71</v>
      </c>
      <c r="L60" s="31">
        <v>6</v>
      </c>
      <c r="M60" s="31">
        <v>66</v>
      </c>
      <c r="N60" s="31">
        <v>39</v>
      </c>
      <c r="O60" s="31">
        <v>50</v>
      </c>
      <c r="P60" s="31">
        <v>9</v>
      </c>
    </row>
    <row r="61" spans="1:16" x14ac:dyDescent="0.25">
      <c r="A61" s="31" t="s">
        <v>3709</v>
      </c>
      <c r="B61" s="31">
        <v>1</v>
      </c>
      <c r="C61" s="36">
        <f>G61/H61</f>
        <v>1.3079290594745823</v>
      </c>
      <c r="D61" s="31">
        <v>1</v>
      </c>
      <c r="E61" s="31">
        <v>6</v>
      </c>
      <c r="F61" s="37">
        <f>D61/E61</f>
        <v>0.16666666666666666</v>
      </c>
      <c r="G61" s="32">
        <v>57500000</v>
      </c>
      <c r="H61" s="32">
        <v>43962629</v>
      </c>
      <c r="I61" s="33">
        <v>13537371</v>
      </c>
      <c r="J61" s="34">
        <v>1.3079290594745823</v>
      </c>
      <c r="K61" s="31">
        <v>72</v>
      </c>
      <c r="L61" s="31">
        <v>13</v>
      </c>
      <c r="M61" s="31">
        <v>67</v>
      </c>
      <c r="N61" s="31">
        <v>34</v>
      </c>
      <c r="O61" s="31">
        <v>41</v>
      </c>
      <c r="P61" s="31">
        <v>13</v>
      </c>
    </row>
    <row r="62" spans="1:16" x14ac:dyDescent="0.25">
      <c r="A62" s="31" t="s">
        <v>2457</v>
      </c>
      <c r="B62" s="31">
        <v>1</v>
      </c>
      <c r="C62" s="36">
        <f>G62/H62</f>
        <v>1.78096401410176</v>
      </c>
      <c r="D62" s="31">
        <v>2</v>
      </c>
      <c r="E62" s="31">
        <v>5</v>
      </c>
      <c r="F62" s="37">
        <f>D62/E62</f>
        <v>0.4</v>
      </c>
      <c r="G62" s="32">
        <v>30750000</v>
      </c>
      <c r="H62" s="32">
        <v>17265930</v>
      </c>
      <c r="I62" s="33">
        <v>13484070</v>
      </c>
      <c r="J62" s="34">
        <v>1.78096401410176</v>
      </c>
      <c r="K62" s="31">
        <v>63</v>
      </c>
      <c r="L62" s="31">
        <v>7</v>
      </c>
      <c r="M62" s="31">
        <v>54</v>
      </c>
      <c r="N62" s="31">
        <v>48</v>
      </c>
      <c r="O62" s="31">
        <v>51</v>
      </c>
      <c r="P62" s="31">
        <v>15</v>
      </c>
    </row>
    <row r="63" spans="1:16" x14ac:dyDescent="0.25">
      <c r="A63" s="31" t="s">
        <v>3612</v>
      </c>
      <c r="B63" s="31">
        <v>1</v>
      </c>
      <c r="C63" s="36">
        <f>G63/H63</f>
        <v>1.0905820053345929</v>
      </c>
      <c r="D63" s="31">
        <v>3</v>
      </c>
      <c r="E63" s="31">
        <v>6</v>
      </c>
      <c r="F63" s="37">
        <f>D63/E63</f>
        <v>0.5</v>
      </c>
      <c r="G63" s="32">
        <v>49000000</v>
      </c>
      <c r="H63" s="32">
        <v>44930138</v>
      </c>
      <c r="I63" s="33">
        <v>4069862</v>
      </c>
      <c r="J63" s="34">
        <v>1.0905820053345929</v>
      </c>
      <c r="K63" s="31">
        <v>64</v>
      </c>
      <c r="L63" s="31">
        <v>25</v>
      </c>
      <c r="M63" s="31">
        <v>31</v>
      </c>
      <c r="N63" s="31">
        <v>37</v>
      </c>
      <c r="O63" s="31">
        <v>39</v>
      </c>
      <c r="P63" s="31">
        <v>19</v>
      </c>
    </row>
    <row r="64" spans="1:16" x14ac:dyDescent="0.25">
      <c r="A64" s="31" t="s">
        <v>1899</v>
      </c>
      <c r="B64" s="31">
        <v>1</v>
      </c>
      <c r="C64" s="36">
        <f>G64/H64</f>
        <v>-0.54190581357717693</v>
      </c>
      <c r="D64" s="31">
        <v>0</v>
      </c>
      <c r="E64" s="31">
        <v>2</v>
      </c>
      <c r="F64" s="37">
        <f>D64/E64</f>
        <v>0</v>
      </c>
      <c r="G64" s="32">
        <v>1229634.1463414636</v>
      </c>
      <c r="H64" s="32">
        <v>-2269092</v>
      </c>
      <c r="I64" s="33">
        <v>3498726.1463414636</v>
      </c>
      <c r="J64" s="34">
        <v>-0.54190581357717693</v>
      </c>
      <c r="K64" s="31">
        <v>61</v>
      </c>
      <c r="L64" s="31">
        <v>72</v>
      </c>
      <c r="M64" s="31">
        <v>73</v>
      </c>
      <c r="N64" s="31">
        <v>71</v>
      </c>
      <c r="O64" s="31">
        <v>73</v>
      </c>
      <c r="P64" s="31">
        <v>20</v>
      </c>
    </row>
    <row r="65" spans="1:16" x14ac:dyDescent="0.25">
      <c r="A65" s="31" t="s">
        <v>1455</v>
      </c>
      <c r="B65" s="31">
        <v>1</v>
      </c>
      <c r="C65" s="36">
        <f>G65/H65</f>
        <v>3.2993575345137272</v>
      </c>
      <c r="D65" s="31">
        <v>1</v>
      </c>
      <c r="E65" s="31">
        <v>6</v>
      </c>
      <c r="F65" s="37">
        <f>D65/E65</f>
        <v>0.16666666666666666</v>
      </c>
      <c r="G65" s="32">
        <v>3674085.3658536584</v>
      </c>
      <c r="H65" s="32">
        <v>1113576</v>
      </c>
      <c r="I65" s="33">
        <v>2560509.3658536584</v>
      </c>
      <c r="J65" s="34">
        <v>3.2993575345137272</v>
      </c>
      <c r="K65" s="31">
        <v>60</v>
      </c>
      <c r="L65" s="31">
        <v>1</v>
      </c>
      <c r="M65" s="31">
        <v>65</v>
      </c>
      <c r="N65" s="31">
        <v>62</v>
      </c>
      <c r="O65" s="31">
        <v>69</v>
      </c>
      <c r="P65" s="31">
        <v>23</v>
      </c>
    </row>
    <row r="66" spans="1:16" x14ac:dyDescent="0.25">
      <c r="A66" s="31" t="s">
        <v>1982</v>
      </c>
      <c r="B66" s="31">
        <v>1</v>
      </c>
      <c r="C66" s="36">
        <f>G66/H66</f>
        <v>1.1839778389902809</v>
      </c>
      <c r="D66" s="31">
        <v>2</v>
      </c>
      <c r="E66" s="31">
        <v>4</v>
      </c>
      <c r="F66" s="37">
        <f>D66/E66</f>
        <v>0.5</v>
      </c>
      <c r="G66" s="32">
        <v>12400000</v>
      </c>
      <c r="H66" s="32">
        <v>10473169</v>
      </c>
      <c r="I66" s="33">
        <v>1926831</v>
      </c>
      <c r="J66" s="34">
        <v>1.1839778389902809</v>
      </c>
      <c r="K66" s="31">
        <v>66</v>
      </c>
      <c r="L66" s="31">
        <v>19</v>
      </c>
      <c r="M66" s="31">
        <v>29</v>
      </c>
      <c r="N66" s="31">
        <v>56</v>
      </c>
      <c r="O66" s="31">
        <v>57</v>
      </c>
      <c r="P66" s="31">
        <v>27</v>
      </c>
    </row>
    <row r="67" spans="1:16" x14ac:dyDescent="0.25">
      <c r="A67" s="31" t="s">
        <v>3601</v>
      </c>
      <c r="B67" s="31">
        <v>1</v>
      </c>
      <c r="C67" s="36">
        <f>G67/H67</f>
        <v>1.0043838886945067</v>
      </c>
      <c r="D67" s="31">
        <v>4</v>
      </c>
      <c r="E67" s="31">
        <v>6</v>
      </c>
      <c r="F67" s="37">
        <f>D67/E67</f>
        <v>0.66666666666666663</v>
      </c>
      <c r="G67" s="32">
        <v>30500000</v>
      </c>
      <c r="H67" s="32">
        <v>30366875</v>
      </c>
      <c r="I67" s="33">
        <v>133125</v>
      </c>
      <c r="J67" s="34">
        <v>1.0043838886945067</v>
      </c>
      <c r="K67" s="31">
        <v>70</v>
      </c>
      <c r="L67" s="31">
        <v>34</v>
      </c>
      <c r="M67" s="31">
        <v>13</v>
      </c>
      <c r="N67" s="31">
        <v>49</v>
      </c>
      <c r="O67" s="31">
        <v>46</v>
      </c>
      <c r="P67" s="31">
        <v>34</v>
      </c>
    </row>
    <row r="68" spans="1:16" x14ac:dyDescent="0.25">
      <c r="A68" s="31" t="s">
        <v>3742</v>
      </c>
      <c r="B68" s="31">
        <v>1</v>
      </c>
      <c r="C68" s="36">
        <f>G68/H68</f>
        <v>1.0647111471929889</v>
      </c>
      <c r="D68" s="31">
        <v>1</v>
      </c>
      <c r="E68" s="31">
        <v>2</v>
      </c>
      <c r="F68" s="37">
        <f>D68/E68</f>
        <v>0.5</v>
      </c>
      <c r="G68" s="32">
        <v>1600000</v>
      </c>
      <c r="H68" s="32">
        <v>1502755</v>
      </c>
      <c r="I68" s="33">
        <v>97245</v>
      </c>
      <c r="J68" s="34">
        <v>1.0647111471929889</v>
      </c>
      <c r="K68" s="31">
        <v>73</v>
      </c>
      <c r="L68" s="31">
        <v>27</v>
      </c>
      <c r="M68" s="31">
        <v>32</v>
      </c>
      <c r="N68" s="31">
        <v>68</v>
      </c>
      <c r="O68" s="31">
        <v>67</v>
      </c>
      <c r="P68" s="31">
        <v>35</v>
      </c>
    </row>
    <row r="69" spans="1:16" x14ac:dyDescent="0.25">
      <c r="A69" s="31" t="s">
        <v>670</v>
      </c>
      <c r="B69" s="31">
        <v>1</v>
      </c>
      <c r="C69" s="36">
        <f>G69/H69</f>
        <v>2.9903667471217719</v>
      </c>
      <c r="D69" s="31">
        <v>0</v>
      </c>
      <c r="E69" s="31">
        <v>2</v>
      </c>
      <c r="F69" s="37">
        <f>D69/E69</f>
        <v>0</v>
      </c>
      <c r="G69" s="32">
        <v>140000</v>
      </c>
      <c r="H69" s="32">
        <v>46817</v>
      </c>
      <c r="I69" s="33">
        <v>93183</v>
      </c>
      <c r="J69" s="34">
        <v>2.9903667471217719</v>
      </c>
      <c r="K69" s="31">
        <v>59</v>
      </c>
      <c r="L69" s="31">
        <v>4</v>
      </c>
      <c r="M69" s="31">
        <v>71</v>
      </c>
      <c r="N69" s="31">
        <v>73</v>
      </c>
      <c r="O69" s="31">
        <v>71</v>
      </c>
      <c r="P69" s="31">
        <v>36</v>
      </c>
    </row>
    <row r="70" spans="1:16" x14ac:dyDescent="0.25">
      <c r="A70" s="31" t="s">
        <v>527</v>
      </c>
      <c r="B70" s="31">
        <v>1</v>
      </c>
      <c r="C70" s="36">
        <f>G70/H70</f>
        <v>0.82406921382298692</v>
      </c>
      <c r="D70" s="31">
        <v>1</v>
      </c>
      <c r="E70" s="31">
        <v>2</v>
      </c>
      <c r="F70" s="37">
        <f>D70/E70</f>
        <v>0.5</v>
      </c>
      <c r="G70" s="32">
        <v>1650000</v>
      </c>
      <c r="H70" s="32">
        <v>2002259</v>
      </c>
      <c r="I70" s="33">
        <v>-352259</v>
      </c>
      <c r="J70" s="34">
        <v>0.82406921382298692</v>
      </c>
      <c r="K70" s="31">
        <v>62</v>
      </c>
      <c r="L70" s="31">
        <v>49</v>
      </c>
      <c r="M70" s="31">
        <v>34</v>
      </c>
      <c r="N70" s="31">
        <v>66</v>
      </c>
      <c r="O70" s="31">
        <v>65</v>
      </c>
      <c r="P70" s="31">
        <v>37</v>
      </c>
    </row>
    <row r="71" spans="1:16" x14ac:dyDescent="0.25">
      <c r="A71" s="31" t="s">
        <v>1502</v>
      </c>
      <c r="B71" s="31">
        <v>1</v>
      </c>
      <c r="C71" s="36">
        <f>G71/H71</f>
        <v>0.75128149144772682</v>
      </c>
      <c r="D71" s="31">
        <v>1</v>
      </c>
      <c r="E71" s="31">
        <v>3</v>
      </c>
      <c r="F71" s="37">
        <f>D71/E71</f>
        <v>0.33333333333333331</v>
      </c>
      <c r="G71" s="32">
        <v>8100000</v>
      </c>
      <c r="H71" s="32">
        <v>10781578</v>
      </c>
      <c r="I71" s="33">
        <v>-2681578</v>
      </c>
      <c r="J71" s="34">
        <v>0.75128149144772682</v>
      </c>
      <c r="K71" s="31">
        <v>69</v>
      </c>
      <c r="L71" s="31">
        <v>57</v>
      </c>
      <c r="M71" s="31">
        <v>56</v>
      </c>
      <c r="N71" s="31">
        <v>58</v>
      </c>
      <c r="O71" s="31">
        <v>55</v>
      </c>
      <c r="P71" s="31">
        <v>43</v>
      </c>
    </row>
    <row r="72" spans="1:16" x14ac:dyDescent="0.25">
      <c r="A72" s="31" t="s">
        <v>3431</v>
      </c>
      <c r="B72" s="31">
        <v>1</v>
      </c>
      <c r="C72" s="36">
        <f>G72/H72</f>
        <v>0.59823175029288689</v>
      </c>
      <c r="D72" s="31">
        <v>3</v>
      </c>
      <c r="E72" s="31">
        <v>4</v>
      </c>
      <c r="F72" s="37">
        <f>D72/E72</f>
        <v>0.75</v>
      </c>
      <c r="G72" s="32">
        <v>4850000</v>
      </c>
      <c r="H72" s="32">
        <v>8107226</v>
      </c>
      <c r="I72" s="33">
        <v>-3257226</v>
      </c>
      <c r="J72" s="34">
        <v>0.59823175029288689</v>
      </c>
      <c r="K72" s="31">
        <v>58</v>
      </c>
      <c r="L72" s="31">
        <v>67</v>
      </c>
      <c r="M72" s="31">
        <v>6</v>
      </c>
      <c r="N72" s="31">
        <v>60</v>
      </c>
      <c r="O72" s="31">
        <v>59</v>
      </c>
      <c r="P72" s="31">
        <v>45</v>
      </c>
    </row>
    <row r="73" spans="1:16" x14ac:dyDescent="0.25">
      <c r="A73" s="31" t="s">
        <v>2618</v>
      </c>
      <c r="B73" s="31">
        <v>1</v>
      </c>
      <c r="C73" s="36">
        <f>G73/H73</f>
        <v>0.62563804512392418</v>
      </c>
      <c r="D73" s="31">
        <v>5</v>
      </c>
      <c r="E73" s="31">
        <v>6</v>
      </c>
      <c r="F73" s="37">
        <f>D73/E73</f>
        <v>0.83333333333333337</v>
      </c>
      <c r="G73" s="32">
        <v>18500000</v>
      </c>
      <c r="H73" s="32">
        <v>29569813</v>
      </c>
      <c r="I73" s="33">
        <v>-11069813</v>
      </c>
      <c r="J73" s="34">
        <v>0.62563804512392418</v>
      </c>
      <c r="K73" s="31">
        <v>67</v>
      </c>
      <c r="L73" s="31">
        <v>66</v>
      </c>
      <c r="M73" s="31">
        <v>3</v>
      </c>
      <c r="N73" s="31">
        <v>53</v>
      </c>
      <c r="O73" s="31">
        <v>47</v>
      </c>
      <c r="P73" s="31">
        <v>52</v>
      </c>
    </row>
    <row r="74" spans="1:16" x14ac:dyDescent="0.25">
      <c r="A74" s="31" t="s">
        <v>2732</v>
      </c>
      <c r="B74" s="31">
        <v>1</v>
      </c>
      <c r="C74" s="36">
        <f>G74/H74</f>
        <v>0.68884191293194652</v>
      </c>
      <c r="D74" s="31">
        <v>5</v>
      </c>
      <c r="E74" s="31">
        <v>6</v>
      </c>
      <c r="F74" s="37">
        <f>D74/E74</f>
        <v>0.83333333333333337</v>
      </c>
      <c r="G74" s="32">
        <v>38750000</v>
      </c>
      <c r="H74" s="32">
        <v>56253836</v>
      </c>
      <c r="I74" s="33">
        <v>-17503836</v>
      </c>
      <c r="J74" s="34">
        <v>0.68884191293194652</v>
      </c>
      <c r="K74" s="31">
        <v>68</v>
      </c>
      <c r="L74" s="31">
        <v>65</v>
      </c>
      <c r="M74" s="31">
        <v>2</v>
      </c>
      <c r="N74" s="31">
        <v>44</v>
      </c>
      <c r="O74" s="31">
        <v>38</v>
      </c>
      <c r="P74" s="31">
        <v>59</v>
      </c>
    </row>
  </sheetData>
  <sortState xmlns:xlrd2="http://schemas.microsoft.com/office/spreadsheetml/2017/richdata2" ref="A2:P74">
    <sortCondition descending="1" ref="B2:B74"/>
  </sortState>
  <conditionalFormatting sqref="K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7019-3C55-44D7-81AE-66C30019D284}">
  <dimension ref="A1:R89"/>
  <sheetViews>
    <sheetView workbookViewId="0">
      <pane ySplit="1" topLeftCell="A2" activePane="bottomLeft" state="frozen"/>
      <selection activeCell="E1" sqref="E1"/>
      <selection pane="bottomLeft" activeCell="D22" sqref="D22"/>
    </sheetView>
  </sheetViews>
  <sheetFormatPr defaultRowHeight="12" zeroHeight="1" x14ac:dyDescent="0.25"/>
  <cols>
    <col min="1" max="1" width="59.85546875" style="3" customWidth="1"/>
    <col min="2" max="2" width="28.42578125" style="3" customWidth="1"/>
    <col min="3" max="3" width="9.140625" style="3"/>
    <col min="4" max="4" width="9.7109375" style="16" customWidth="1"/>
    <col min="5" max="5" width="9.140625" style="19"/>
    <col min="6" max="7" width="18.28515625" style="4" customWidth="1"/>
    <col min="8" max="8" width="34.7109375" style="4" customWidth="1"/>
    <col min="9" max="9" width="18.28515625" style="17" customWidth="1"/>
    <col min="10" max="10" width="18.28515625" style="3" customWidth="1"/>
    <col min="11" max="12" width="18.28515625" style="4" customWidth="1"/>
    <col min="13" max="16384" width="9.140625" style="3"/>
  </cols>
  <sheetData>
    <row r="1" spans="1:18" x14ac:dyDescent="0.25">
      <c r="A1" s="1" t="s">
        <v>0</v>
      </c>
      <c r="B1" s="1" t="s">
        <v>1</v>
      </c>
      <c r="C1" s="1" t="s">
        <v>3854</v>
      </c>
      <c r="D1" s="15" t="s">
        <v>3862</v>
      </c>
      <c r="E1" s="12" t="s">
        <v>3857</v>
      </c>
      <c r="F1" s="13" t="s">
        <v>3858</v>
      </c>
      <c r="G1" s="13" t="s">
        <v>3859</v>
      </c>
      <c r="H1" s="2" t="s">
        <v>19</v>
      </c>
      <c r="I1" s="14" t="s">
        <v>3860</v>
      </c>
      <c r="J1" s="14" t="s">
        <v>3870</v>
      </c>
      <c r="K1" s="13" t="s">
        <v>3872</v>
      </c>
      <c r="L1" s="13" t="s">
        <v>3873</v>
      </c>
      <c r="M1" s="1" t="s">
        <v>3865</v>
      </c>
      <c r="N1" s="15" t="s">
        <v>3871</v>
      </c>
      <c r="O1" s="12" t="s">
        <v>3866</v>
      </c>
      <c r="P1" s="13" t="s">
        <v>3867</v>
      </c>
      <c r="Q1" s="13" t="s">
        <v>3868</v>
      </c>
      <c r="R1" s="2" t="s">
        <v>3869</v>
      </c>
    </row>
    <row r="2" spans="1:18" x14ac:dyDescent="0.25">
      <c r="A2" s="3" t="str">
        <f>IFERROR(INDEX(PIBA!A:A, MATCH(B2, PIBA!B:B, 0)), "Not Found")</f>
        <v>O2K Worldwide Management Group, LLC - Sports Management and Marketing Group</v>
      </c>
      <c r="B2" s="3" t="s">
        <v>2634</v>
      </c>
      <c r="C2" s="3">
        <v>5</v>
      </c>
      <c r="D2" s="16">
        <v>1.4099136942252011</v>
      </c>
      <c r="E2" s="19">
        <v>0.2857142857142857</v>
      </c>
      <c r="F2" s="4">
        <v>74725000</v>
      </c>
      <c r="G2" s="4">
        <v>52999698</v>
      </c>
      <c r="H2" s="4">
        <v>21725302</v>
      </c>
      <c r="I2" s="17">
        <v>1.4099136942252011</v>
      </c>
      <c r="J2" s="18">
        <f t="shared" ref="J2:J33" si="0">I2-1</f>
        <v>0.40991369422520108</v>
      </c>
      <c r="K2" s="4">
        <f t="shared" ref="K2:K33" si="1">(F2/6)*0.5</f>
        <v>6227083.333333333</v>
      </c>
      <c r="L2" s="4">
        <f t="shared" ref="L2:L33" si="2">K2/C2</f>
        <v>1245416.6666666665</v>
      </c>
      <c r="M2" s="3">
        <v>53</v>
      </c>
      <c r="N2" s="3">
        <v>5</v>
      </c>
      <c r="O2" s="3">
        <v>78</v>
      </c>
      <c r="P2" s="3">
        <v>42</v>
      </c>
      <c r="Q2" s="3">
        <v>58</v>
      </c>
      <c r="R2" s="3">
        <v>8</v>
      </c>
    </row>
    <row r="3" spans="1:18" x14ac:dyDescent="0.25">
      <c r="A3" s="3" t="str">
        <f>IFERROR(INDEX(PIBA!A:A, MATCH(B3, PIBA!B:B, 0)), "Not Found")</f>
        <v>Achieve Sports Management</v>
      </c>
      <c r="B3" s="3" t="s">
        <v>2169</v>
      </c>
      <c r="C3" s="3">
        <v>5</v>
      </c>
      <c r="D3" s="16">
        <v>1.3724951332021</v>
      </c>
      <c r="E3" s="19">
        <v>0.36363636363636365</v>
      </c>
      <c r="F3" s="4">
        <v>29870000</v>
      </c>
      <c r="G3" s="4">
        <v>21763283</v>
      </c>
      <c r="H3" s="4">
        <v>8106717</v>
      </c>
      <c r="I3" s="17">
        <v>1.3724951332021</v>
      </c>
      <c r="J3" s="18">
        <f t="shared" si="0"/>
        <v>0.37249513320210004</v>
      </c>
      <c r="K3" s="4">
        <f t="shared" si="1"/>
        <v>2489166.6666666665</v>
      </c>
      <c r="L3" s="4">
        <f t="shared" si="2"/>
        <v>497833.33333333331</v>
      </c>
      <c r="M3" s="3">
        <v>57</v>
      </c>
      <c r="N3" s="3">
        <v>7</v>
      </c>
      <c r="O3" s="3">
        <v>74</v>
      </c>
      <c r="P3" s="3">
        <v>73</v>
      </c>
      <c r="Q3" s="3">
        <v>77</v>
      </c>
      <c r="R3" s="3">
        <v>23</v>
      </c>
    </row>
    <row r="4" spans="1:18" x14ac:dyDescent="0.25">
      <c r="A4" s="3" t="str">
        <f>IFERROR(INDEX(PIBA!A:A, MATCH(B4, PIBA!B:B, 0)), "Not Found")</f>
        <v>The Orr Hockey Group</v>
      </c>
      <c r="B4" s="3" t="s">
        <v>3436</v>
      </c>
      <c r="C4" s="3">
        <v>5</v>
      </c>
      <c r="D4" s="16">
        <v>1.3150213948150793</v>
      </c>
      <c r="E4" s="19">
        <v>0.2857142857142857</v>
      </c>
      <c r="F4" s="4">
        <v>126875000</v>
      </c>
      <c r="G4" s="4">
        <v>96481320</v>
      </c>
      <c r="H4" s="4">
        <v>30393680</v>
      </c>
      <c r="I4" s="17">
        <v>1.3150213948150793</v>
      </c>
      <c r="J4" s="18">
        <f t="shared" si="0"/>
        <v>0.31502139481507929</v>
      </c>
      <c r="K4" s="4">
        <f t="shared" si="1"/>
        <v>10572916.666666666</v>
      </c>
      <c r="L4" s="4">
        <f t="shared" si="2"/>
        <v>2114583.333333333</v>
      </c>
      <c r="M4" s="3">
        <v>52</v>
      </c>
      <c r="N4" s="3">
        <v>11</v>
      </c>
      <c r="O4" s="3">
        <v>79</v>
      </c>
      <c r="P4" s="3">
        <v>30</v>
      </c>
      <c r="Q4" s="3">
        <v>39</v>
      </c>
      <c r="R4" s="3">
        <v>4</v>
      </c>
    </row>
    <row r="5" spans="1:18" x14ac:dyDescent="0.25">
      <c r="A5" s="3" t="str">
        <f>IFERROR(INDEX(PIBA!A:A, MATCH(B5, PIBA!B:B, 0)), "Not Found")</f>
        <v>O2K Worldwide Management Group, LLC - Sports Management and Marketing Group</v>
      </c>
      <c r="B5" s="3" t="s">
        <v>1475</v>
      </c>
      <c r="C5" s="3">
        <v>8</v>
      </c>
      <c r="D5" s="16">
        <v>1.3049476776437969</v>
      </c>
      <c r="E5" s="19">
        <v>0.45161290322580644</v>
      </c>
      <c r="F5" s="4">
        <v>92539695.121951222</v>
      </c>
      <c r="G5" s="4">
        <v>70914487</v>
      </c>
      <c r="H5" s="4">
        <v>21625208.121951222</v>
      </c>
      <c r="I5" s="17">
        <v>1.3049476776437969</v>
      </c>
      <c r="J5" s="18">
        <f t="shared" si="0"/>
        <v>0.30494767764379693</v>
      </c>
      <c r="K5" s="4">
        <f t="shared" si="1"/>
        <v>7711641.2601626022</v>
      </c>
      <c r="L5" s="4">
        <f t="shared" si="2"/>
        <v>963955.15752032527</v>
      </c>
      <c r="M5" s="3">
        <v>42</v>
      </c>
      <c r="N5" s="3">
        <v>13</v>
      </c>
      <c r="O5" s="3">
        <v>56</v>
      </c>
      <c r="P5" s="3">
        <v>34</v>
      </c>
      <c r="Q5" s="3">
        <v>46</v>
      </c>
      <c r="R5" s="3">
        <v>9</v>
      </c>
    </row>
    <row r="6" spans="1:18" x14ac:dyDescent="0.25">
      <c r="A6" s="3" t="str">
        <f>IFERROR(INDEX(PIBA!A:A, MATCH(B6, PIBA!B:B, 0)), "Not Found")</f>
        <v>JMG Sports Agency d/b/a Puck Agency, LLC</v>
      </c>
      <c r="B6" s="3" t="s">
        <v>1906</v>
      </c>
      <c r="C6" s="3">
        <v>9</v>
      </c>
      <c r="D6" s="16">
        <v>1.2285057817643041</v>
      </c>
      <c r="E6" s="19">
        <v>0.42857142857142855</v>
      </c>
      <c r="F6" s="4">
        <v>9903353.658536585</v>
      </c>
      <c r="G6" s="4">
        <v>8061300</v>
      </c>
      <c r="H6" s="4">
        <v>1842053.6585365853</v>
      </c>
      <c r="I6" s="17">
        <v>1.2285057817643041</v>
      </c>
      <c r="J6" s="18">
        <f t="shared" si="0"/>
        <v>0.22850578176430414</v>
      </c>
      <c r="K6" s="4">
        <f t="shared" si="1"/>
        <v>825279.47154471546</v>
      </c>
      <c r="L6" s="4">
        <f t="shared" si="2"/>
        <v>91697.719060523945</v>
      </c>
      <c r="M6" s="3">
        <v>40</v>
      </c>
      <c r="N6" s="3">
        <v>15</v>
      </c>
      <c r="O6" s="3">
        <v>65</v>
      </c>
      <c r="P6" s="3">
        <v>85</v>
      </c>
      <c r="Q6" s="3">
        <v>89</v>
      </c>
      <c r="R6" s="3">
        <v>37</v>
      </c>
    </row>
    <row r="7" spans="1:18" x14ac:dyDescent="0.25">
      <c r="A7" s="3" t="str">
        <f>IFERROR(INDEX(PIBA!A:A, MATCH(B7, PIBA!B:B, 0)), "Not Found")</f>
        <v>Titan Sports Management, Inc.</v>
      </c>
      <c r="B7" s="3" t="s">
        <v>1837</v>
      </c>
      <c r="C7" s="3">
        <v>6</v>
      </c>
      <c r="D7" s="16">
        <v>1.2238175383127858</v>
      </c>
      <c r="E7" s="19">
        <v>0.22727272727272727</v>
      </c>
      <c r="F7" s="4">
        <v>66079440.548780486</v>
      </c>
      <c r="G7" s="4">
        <v>53994520</v>
      </c>
      <c r="H7" s="4">
        <v>12084920.548780488</v>
      </c>
      <c r="I7" s="17">
        <v>1.2238175383127858</v>
      </c>
      <c r="J7" s="18">
        <f t="shared" si="0"/>
        <v>0.22381753831278584</v>
      </c>
      <c r="K7" s="4">
        <f t="shared" si="1"/>
        <v>5506620.0457317075</v>
      </c>
      <c r="L7" s="4">
        <f t="shared" si="2"/>
        <v>917770.00762195128</v>
      </c>
      <c r="M7" s="3">
        <v>47</v>
      </c>
      <c r="N7" s="3">
        <v>16</v>
      </c>
      <c r="O7" s="3">
        <v>83</v>
      </c>
      <c r="P7" s="3">
        <v>47</v>
      </c>
      <c r="Q7" s="3">
        <v>57</v>
      </c>
      <c r="R7" s="3">
        <v>19</v>
      </c>
    </row>
    <row r="8" spans="1:18" x14ac:dyDescent="0.25">
      <c r="A8" s="3" t="str">
        <f>IFERROR(INDEX(PIBA!A:A, MATCH(B8, PIBA!B:B, 0)), "Not Found")</f>
        <v>The Sports Corporation</v>
      </c>
      <c r="B8" s="3" t="s">
        <v>1508</v>
      </c>
      <c r="C8" s="3">
        <v>30</v>
      </c>
      <c r="D8" s="16">
        <v>1.2111310188553925</v>
      </c>
      <c r="E8" s="19">
        <v>0.43902439024390244</v>
      </c>
      <c r="F8" s="4">
        <v>428058673.78048784</v>
      </c>
      <c r="G8" s="4">
        <v>353437132</v>
      </c>
      <c r="H8" s="4">
        <v>74621541.780487791</v>
      </c>
      <c r="I8" s="17">
        <v>1.2111310188553925</v>
      </c>
      <c r="J8" s="18">
        <f t="shared" si="0"/>
        <v>0.21113101885539254</v>
      </c>
      <c r="K8" s="4">
        <f t="shared" si="1"/>
        <v>35671556.148373984</v>
      </c>
      <c r="L8" s="4">
        <f t="shared" si="2"/>
        <v>1189051.8716124662</v>
      </c>
      <c r="M8" s="3">
        <v>9</v>
      </c>
      <c r="N8" s="3">
        <v>17</v>
      </c>
      <c r="O8" s="3">
        <v>60</v>
      </c>
      <c r="P8" s="3">
        <v>5</v>
      </c>
      <c r="Q8" s="3">
        <v>9</v>
      </c>
      <c r="R8" s="3">
        <v>1</v>
      </c>
    </row>
    <row r="9" spans="1:18" x14ac:dyDescent="0.25">
      <c r="A9" s="3" t="str">
        <f>IFERROR(INDEX(PIBA!A:A, MATCH(B9, PIBA!B:B, 0)), "Not Found")</f>
        <v>I-C-E Hockey Agency</v>
      </c>
      <c r="B9" s="3" t="s">
        <v>2769</v>
      </c>
      <c r="C9" s="3">
        <v>8</v>
      </c>
      <c r="D9" s="16">
        <v>1.2012028713421918</v>
      </c>
      <c r="E9" s="19">
        <v>0.42105263157894735</v>
      </c>
      <c r="F9" s="4">
        <v>128599268.29268292</v>
      </c>
      <c r="G9" s="4">
        <v>107058742</v>
      </c>
      <c r="H9" s="4">
        <v>21540526.292682927</v>
      </c>
      <c r="I9" s="17">
        <v>1.2012028713421918</v>
      </c>
      <c r="J9" s="18">
        <f t="shared" si="0"/>
        <v>0.20120287134219184</v>
      </c>
      <c r="K9" s="4">
        <f t="shared" si="1"/>
        <v>10716605.691056909</v>
      </c>
      <c r="L9" s="4">
        <f t="shared" si="2"/>
        <v>1339575.7113821136</v>
      </c>
      <c r="M9" s="3">
        <v>41</v>
      </c>
      <c r="N9" s="3">
        <v>18</v>
      </c>
      <c r="O9" s="3">
        <v>66</v>
      </c>
      <c r="P9" s="3">
        <v>29</v>
      </c>
      <c r="Q9" s="3">
        <v>33</v>
      </c>
      <c r="R9" s="3">
        <v>11</v>
      </c>
    </row>
    <row r="10" spans="1:18" x14ac:dyDescent="0.25">
      <c r="A10" s="3" t="str">
        <f>IFERROR(INDEX(PIBA!A:A, MATCH(B10, PIBA!B:B, 0)), "Not Found")</f>
        <v>Octagon Athlete Representation</v>
      </c>
      <c r="B10" s="3" t="s">
        <v>3567</v>
      </c>
      <c r="C10" s="3">
        <v>10</v>
      </c>
      <c r="D10" s="16">
        <v>1.1687722800323177</v>
      </c>
      <c r="E10" s="19">
        <v>0.52500000000000002</v>
      </c>
      <c r="F10" s="4">
        <v>83068597.560975611</v>
      </c>
      <c r="G10" s="4">
        <v>71073381</v>
      </c>
      <c r="H10" s="4">
        <v>11995216.560975611</v>
      </c>
      <c r="I10" s="17">
        <v>1.1687722800323177</v>
      </c>
      <c r="J10" s="18">
        <f t="shared" si="0"/>
        <v>0.1687722800323177</v>
      </c>
      <c r="K10" s="4">
        <f t="shared" si="1"/>
        <v>6922383.1300813006</v>
      </c>
      <c r="L10" s="4">
        <f t="shared" si="2"/>
        <v>692238.31300813006</v>
      </c>
      <c r="M10" s="3">
        <v>35</v>
      </c>
      <c r="N10" s="3">
        <v>20</v>
      </c>
      <c r="O10" s="3">
        <v>35</v>
      </c>
      <c r="P10" s="3">
        <v>40</v>
      </c>
      <c r="Q10" s="3">
        <v>45</v>
      </c>
      <c r="R10" s="3">
        <v>20</v>
      </c>
    </row>
    <row r="11" spans="1:18" x14ac:dyDescent="0.25">
      <c r="A11" s="3" t="str">
        <f>IFERROR(INDEX(PIBA!A:A, MATCH(B11, PIBA!B:B, 0)), "Not Found")</f>
        <v>Titan Sports Management, Inc.</v>
      </c>
      <c r="B11" s="3" t="s">
        <v>2190</v>
      </c>
      <c r="C11" s="3">
        <v>16</v>
      </c>
      <c r="D11" s="16">
        <v>1.1260378958166373</v>
      </c>
      <c r="E11" s="19">
        <v>0.323943661971831</v>
      </c>
      <c r="F11" s="4">
        <v>179148353.65853658</v>
      </c>
      <c r="G11" s="4">
        <v>159096203</v>
      </c>
      <c r="H11" s="4">
        <v>20052150.658536583</v>
      </c>
      <c r="I11" s="17">
        <v>1.1260378958166373</v>
      </c>
      <c r="J11" s="18">
        <f t="shared" si="0"/>
        <v>0.12603789581663727</v>
      </c>
      <c r="K11" s="4">
        <f t="shared" si="1"/>
        <v>14929029.471544715</v>
      </c>
      <c r="L11" s="4">
        <f t="shared" si="2"/>
        <v>933064.34197154467</v>
      </c>
      <c r="M11" s="3">
        <v>24</v>
      </c>
      <c r="N11" s="3">
        <v>24</v>
      </c>
      <c r="O11" s="3">
        <v>77</v>
      </c>
      <c r="P11" s="3">
        <v>20</v>
      </c>
      <c r="Q11" s="3">
        <v>24</v>
      </c>
      <c r="R11" s="3">
        <v>12</v>
      </c>
    </row>
    <row r="12" spans="1:18" x14ac:dyDescent="0.25">
      <c r="A12" s="3" t="str">
        <f>IFERROR(INDEX(PIBA!A:A, MATCH(B12, PIBA!B:B, 0)), "Not Found")</f>
        <v>Newport Sports Management Inc.</v>
      </c>
      <c r="B12" s="3" t="s">
        <v>2965</v>
      </c>
      <c r="C12" s="3">
        <v>36</v>
      </c>
      <c r="D12" s="16">
        <v>1.1077186349165073</v>
      </c>
      <c r="E12" s="19">
        <v>0.38414634146341464</v>
      </c>
      <c r="F12" s="4">
        <v>493472620.9512195</v>
      </c>
      <c r="G12" s="4">
        <v>445485528</v>
      </c>
      <c r="H12" s="4">
        <v>47987092.951219514</v>
      </c>
      <c r="I12" s="17">
        <v>1.1077186349165073</v>
      </c>
      <c r="J12" s="18">
        <f t="shared" si="0"/>
        <v>0.10771863491650735</v>
      </c>
      <c r="K12" s="4">
        <f t="shared" si="1"/>
        <v>41122718.412601627</v>
      </c>
      <c r="L12" s="4">
        <f t="shared" si="2"/>
        <v>1142297.7336833784</v>
      </c>
      <c r="M12" s="3">
        <v>5</v>
      </c>
      <c r="N12" s="3">
        <v>25</v>
      </c>
      <c r="O12" s="3">
        <v>73</v>
      </c>
      <c r="P12" s="3">
        <v>4</v>
      </c>
      <c r="Q12" s="3">
        <v>4</v>
      </c>
      <c r="R12" s="3">
        <v>2</v>
      </c>
    </row>
    <row r="13" spans="1:18" x14ac:dyDescent="0.25">
      <c r="A13" s="3" t="str">
        <f>IFERROR(INDEX(PIBA!A:A, MATCH(B13, PIBA!B:B, 0)), "Not Found")</f>
        <v>The Will Sports Group</v>
      </c>
      <c r="B13" s="3" t="s">
        <v>1613</v>
      </c>
      <c r="C13" s="3">
        <v>22</v>
      </c>
      <c r="D13" s="16">
        <v>1.1004107978772721</v>
      </c>
      <c r="E13" s="19">
        <v>0.43902439024390244</v>
      </c>
      <c r="F13" s="4">
        <v>191439768.29268292</v>
      </c>
      <c r="G13" s="4">
        <v>173971183</v>
      </c>
      <c r="H13" s="4">
        <v>17468585.292682931</v>
      </c>
      <c r="I13" s="17">
        <v>1.1004107978772721</v>
      </c>
      <c r="J13" s="18">
        <f t="shared" si="0"/>
        <v>0.10041079787727214</v>
      </c>
      <c r="K13" s="4">
        <f t="shared" si="1"/>
        <v>15953314.024390243</v>
      </c>
      <c r="L13" s="4">
        <f t="shared" si="2"/>
        <v>725150.63747228379</v>
      </c>
      <c r="M13" s="3">
        <v>17</v>
      </c>
      <c r="N13" s="3">
        <v>26</v>
      </c>
      <c r="O13" s="3">
        <v>61</v>
      </c>
      <c r="P13" s="3">
        <v>19</v>
      </c>
      <c r="Q13" s="3">
        <v>23</v>
      </c>
      <c r="R13" s="3">
        <v>13</v>
      </c>
    </row>
    <row r="14" spans="1:18" x14ac:dyDescent="0.25">
      <c r="A14" s="3" t="str">
        <f>IFERROR(INDEX(PIBA!A:A, MATCH(B14, PIBA!B:B, 0)), "Not Found")</f>
        <v>CAA Hockey</v>
      </c>
      <c r="B14" s="3" t="s">
        <v>1690</v>
      </c>
      <c r="C14" s="3">
        <v>46</v>
      </c>
      <c r="D14" s="16">
        <v>1.0665220390687549</v>
      </c>
      <c r="E14" s="19">
        <v>0.47540983606557374</v>
      </c>
      <c r="F14" s="4">
        <v>607266067.68292677</v>
      </c>
      <c r="G14" s="4">
        <v>569389141</v>
      </c>
      <c r="H14" s="4">
        <v>37876926.682926834</v>
      </c>
      <c r="I14" s="17">
        <v>1.0665220390687549</v>
      </c>
      <c r="J14" s="18">
        <f t="shared" si="0"/>
        <v>6.6522039068754868E-2</v>
      </c>
      <c r="K14" s="4">
        <f t="shared" si="1"/>
        <v>50605505.640243895</v>
      </c>
      <c r="L14" s="4">
        <f t="shared" si="2"/>
        <v>1100119.687831389</v>
      </c>
      <c r="M14" s="3">
        <v>4</v>
      </c>
      <c r="N14" s="3">
        <v>29</v>
      </c>
      <c r="O14" s="3">
        <v>50</v>
      </c>
      <c r="P14" s="3">
        <v>3</v>
      </c>
      <c r="Q14" s="3">
        <v>3</v>
      </c>
      <c r="R14" s="3">
        <v>3</v>
      </c>
    </row>
    <row r="15" spans="1:18" x14ac:dyDescent="0.25">
      <c r="A15" s="3" t="str">
        <f>IFERROR(INDEX(PIBA!A:A, MATCH(B15, PIBA!B:B, 0)), "Not Found")</f>
        <v>Quartexx Management</v>
      </c>
      <c r="B15" s="3" t="s">
        <v>1205</v>
      </c>
      <c r="C15" s="3">
        <v>23</v>
      </c>
      <c r="D15" s="16">
        <v>1.0550988549368943</v>
      </c>
      <c r="E15" s="19">
        <v>0.449438202247191</v>
      </c>
      <c r="F15" s="4">
        <v>249173502.43902439</v>
      </c>
      <c r="G15" s="4">
        <v>236161286</v>
      </c>
      <c r="H15" s="4">
        <v>13012216.439024389</v>
      </c>
      <c r="I15" s="17">
        <v>1.0550988549368943</v>
      </c>
      <c r="J15" s="18">
        <f t="shared" si="0"/>
        <v>5.5098854936894259E-2</v>
      </c>
      <c r="K15" s="4">
        <f t="shared" si="1"/>
        <v>20764458.536585364</v>
      </c>
      <c r="L15" s="4">
        <f t="shared" si="2"/>
        <v>902802.54506892886</v>
      </c>
      <c r="M15" s="3">
        <v>16</v>
      </c>
      <c r="N15" s="3">
        <v>31</v>
      </c>
      <c r="O15" s="3">
        <v>57</v>
      </c>
      <c r="P15" s="3">
        <v>15</v>
      </c>
      <c r="Q15" s="3">
        <v>17</v>
      </c>
      <c r="R15" s="3">
        <v>18</v>
      </c>
    </row>
    <row r="16" spans="1:18" x14ac:dyDescent="0.25">
      <c r="A16" s="3" t="str">
        <f>IFERROR(INDEX(PIBA!A:A, MATCH(B16, PIBA!B:B, 0)), "Not Found")</f>
        <v>Quartexx Management</v>
      </c>
      <c r="B16" s="3" t="s">
        <v>3098</v>
      </c>
      <c r="C16" s="3">
        <v>30</v>
      </c>
      <c r="D16" s="16">
        <v>1.0343076874872799</v>
      </c>
      <c r="E16" s="19">
        <v>0.4351145038167939</v>
      </c>
      <c r="F16" s="4">
        <v>251582737.80487803</v>
      </c>
      <c r="G16" s="4">
        <v>243237811</v>
      </c>
      <c r="H16" s="4">
        <v>8344926.8048780523</v>
      </c>
      <c r="I16" s="17">
        <v>1.0343076874872799</v>
      </c>
      <c r="J16" s="18">
        <f t="shared" si="0"/>
        <v>3.4307687487279859E-2</v>
      </c>
      <c r="K16" s="4">
        <f t="shared" si="1"/>
        <v>20965228.150406502</v>
      </c>
      <c r="L16" s="4">
        <f t="shared" si="2"/>
        <v>698840.9383468834</v>
      </c>
      <c r="M16" s="3">
        <v>10</v>
      </c>
      <c r="N16" s="3">
        <v>33</v>
      </c>
      <c r="O16" s="3">
        <v>63</v>
      </c>
      <c r="P16" s="3">
        <v>14</v>
      </c>
      <c r="Q16" s="3">
        <v>16</v>
      </c>
      <c r="R16" s="3">
        <v>22</v>
      </c>
    </row>
    <row r="17" spans="1:18" x14ac:dyDescent="0.25">
      <c r="A17" s="3" t="str">
        <f>IFERROR(INDEX(PIBA!A:A, MATCH(B17, PIBA!B:B, 0)), "Not Found")</f>
        <v>TMI, LLC</v>
      </c>
      <c r="B17" s="3" t="s">
        <v>3203</v>
      </c>
      <c r="C17" s="3">
        <v>12</v>
      </c>
      <c r="D17" s="16">
        <v>1.0337440615967459</v>
      </c>
      <c r="E17" s="19">
        <v>0.39534883720930231</v>
      </c>
      <c r="F17" s="4">
        <v>230198658.53658536</v>
      </c>
      <c r="G17" s="4">
        <v>222684383</v>
      </c>
      <c r="H17" s="4">
        <v>7514275.5365853664</v>
      </c>
      <c r="I17" s="17">
        <v>1.0337440615967459</v>
      </c>
      <c r="J17" s="18">
        <f t="shared" si="0"/>
        <v>3.3744061596745922E-2</v>
      </c>
      <c r="K17" s="4">
        <f t="shared" si="1"/>
        <v>19183221.544715445</v>
      </c>
      <c r="L17" s="4">
        <f t="shared" si="2"/>
        <v>1598601.7953929538</v>
      </c>
      <c r="M17" s="3">
        <v>28</v>
      </c>
      <c r="N17" s="3">
        <v>34</v>
      </c>
      <c r="O17" s="3">
        <v>72</v>
      </c>
      <c r="P17" s="3">
        <v>17</v>
      </c>
      <c r="Q17" s="3">
        <v>19</v>
      </c>
      <c r="R17" s="3">
        <v>24</v>
      </c>
    </row>
    <row r="18" spans="1:18" x14ac:dyDescent="0.25">
      <c r="A18" s="3" t="str">
        <f>IFERROR(INDEX(PIBA!A:A, MATCH(B18, PIBA!B:B, 0)), "Not Found")</f>
        <v>O2K Worldwide Management Group, LLC - Sports Management and Marketing Group</v>
      </c>
      <c r="B18" s="3" t="s">
        <v>1427</v>
      </c>
      <c r="C18" s="3">
        <v>5</v>
      </c>
      <c r="D18" s="16">
        <v>1.0337288273169776</v>
      </c>
      <c r="E18" s="19">
        <v>0.56521739130434778</v>
      </c>
      <c r="F18" s="4">
        <v>157945731.70731708</v>
      </c>
      <c r="G18" s="4">
        <v>152792229</v>
      </c>
      <c r="H18" s="4">
        <v>5153502.7073170729</v>
      </c>
      <c r="I18" s="17">
        <v>1.0337288273169776</v>
      </c>
      <c r="J18" s="18">
        <f t="shared" si="0"/>
        <v>3.3728827316977572E-2</v>
      </c>
      <c r="K18" s="4">
        <f t="shared" si="1"/>
        <v>13162144.308943091</v>
      </c>
      <c r="L18" s="4">
        <f t="shared" si="2"/>
        <v>2632428.8617886184</v>
      </c>
      <c r="M18" s="3">
        <v>51</v>
      </c>
      <c r="N18" s="3">
        <v>35</v>
      </c>
      <c r="O18" s="3">
        <v>29</v>
      </c>
      <c r="P18" s="3">
        <v>24</v>
      </c>
      <c r="Q18" s="3">
        <v>27</v>
      </c>
      <c r="R18" s="3">
        <v>29</v>
      </c>
    </row>
    <row r="19" spans="1:18" x14ac:dyDescent="0.25">
      <c r="A19" s="3" t="str">
        <f>IFERROR(INDEX(PIBA!A:A, MATCH(B19, PIBA!B:B, 0)), "Not Found")</f>
        <v>CAA Hockey</v>
      </c>
      <c r="B19" s="3" t="s">
        <v>2803</v>
      </c>
      <c r="C19" s="3">
        <v>55</v>
      </c>
      <c r="D19" s="16">
        <v>1.0288859052896897</v>
      </c>
      <c r="E19" s="19">
        <v>0.45217391304347826</v>
      </c>
      <c r="F19" s="4">
        <v>1002088804.4146342</v>
      </c>
      <c r="G19" s="4">
        <v>973955226</v>
      </c>
      <c r="H19" s="4">
        <v>28133578.414634153</v>
      </c>
      <c r="I19" s="17">
        <v>1.0288859052896897</v>
      </c>
      <c r="J19" s="18">
        <f t="shared" si="0"/>
        <v>2.8885905289689706E-2</v>
      </c>
      <c r="K19" s="4">
        <f t="shared" si="1"/>
        <v>83507400.367886186</v>
      </c>
      <c r="L19" s="4">
        <f t="shared" si="2"/>
        <v>1518316.3703252033</v>
      </c>
      <c r="M19" s="3">
        <v>3</v>
      </c>
      <c r="N19" s="3">
        <v>36</v>
      </c>
      <c r="O19" s="3">
        <v>55</v>
      </c>
      <c r="P19" s="3">
        <v>1</v>
      </c>
      <c r="Q19" s="3">
        <v>2</v>
      </c>
      <c r="R19" s="3">
        <v>7</v>
      </c>
    </row>
    <row r="20" spans="1:18" x14ac:dyDescent="0.25">
      <c r="A20" s="3" t="str">
        <f>IFERROR(INDEX(PIBA!A:A, MATCH(B20, PIBA!B:B, 0)), "Not Found")</f>
        <v>International Sports Advisors Co., Inc.</v>
      </c>
      <c r="B20" s="3" t="s">
        <v>2427</v>
      </c>
      <c r="C20" s="3">
        <v>6</v>
      </c>
      <c r="D20" s="16">
        <v>1.0239258400136066</v>
      </c>
      <c r="E20" s="19">
        <v>0.46666666666666667</v>
      </c>
      <c r="F20" s="4">
        <v>157450000</v>
      </c>
      <c r="G20" s="4">
        <v>153770902</v>
      </c>
      <c r="H20" s="4">
        <v>3679098</v>
      </c>
      <c r="I20" s="17">
        <v>1.0239258400136066</v>
      </c>
      <c r="J20" s="18">
        <f t="shared" si="0"/>
        <v>2.3925840013606647E-2</v>
      </c>
      <c r="K20" s="4">
        <f t="shared" si="1"/>
        <v>13120833.333333334</v>
      </c>
      <c r="L20" s="4">
        <f t="shared" si="2"/>
        <v>2186805.5555555555</v>
      </c>
      <c r="M20" s="3">
        <v>46</v>
      </c>
      <c r="N20" s="3">
        <v>37</v>
      </c>
      <c r="O20" s="3">
        <v>53</v>
      </c>
      <c r="P20" s="3">
        <v>25</v>
      </c>
      <c r="Q20" s="3">
        <v>26</v>
      </c>
      <c r="R20" s="3">
        <v>31</v>
      </c>
    </row>
    <row r="21" spans="1:18" x14ac:dyDescent="0.25">
      <c r="A21" s="3" t="str">
        <f>IFERROR(INDEX(PIBA!A:A, MATCH(B21, PIBA!B:B, 0)), "Not Found")</f>
        <v>Newport Sports Management Inc.</v>
      </c>
      <c r="B21" s="3" t="s">
        <v>3803</v>
      </c>
      <c r="C21" s="3">
        <v>18</v>
      </c>
      <c r="D21" s="16">
        <v>1.0235144191014101</v>
      </c>
      <c r="E21" s="19">
        <v>0.44086021505376344</v>
      </c>
      <c r="F21" s="4">
        <v>291357097.56097561</v>
      </c>
      <c r="G21" s="4">
        <v>284663403</v>
      </c>
      <c r="H21" s="4">
        <v>6693694.5609756093</v>
      </c>
      <c r="I21" s="17">
        <v>1.0235144191014101</v>
      </c>
      <c r="J21" s="18">
        <f t="shared" si="0"/>
        <v>2.3514419101410056E-2</v>
      </c>
      <c r="K21" s="4">
        <f t="shared" si="1"/>
        <v>24279758.1300813</v>
      </c>
      <c r="L21" s="4">
        <f t="shared" si="2"/>
        <v>1348875.4516711833</v>
      </c>
      <c r="M21" s="3">
        <v>21</v>
      </c>
      <c r="N21" s="3">
        <v>38</v>
      </c>
      <c r="O21" s="3">
        <v>59</v>
      </c>
      <c r="P21" s="3">
        <v>11</v>
      </c>
      <c r="Q21" s="3">
        <v>13</v>
      </c>
      <c r="R21" s="3">
        <v>28</v>
      </c>
    </row>
    <row r="22" spans="1:18" x14ac:dyDescent="0.25">
      <c r="A22" s="3" t="str">
        <f>IFERROR(INDEX(PIBA!A:A, MATCH(B22, PIBA!B:B, 0)), "Not Found")</f>
        <v>KO Sports, Inc.</v>
      </c>
      <c r="B22" s="3" t="s">
        <v>2252</v>
      </c>
      <c r="C22" s="3">
        <v>33</v>
      </c>
      <c r="D22" s="16">
        <v>1.0186094347870915</v>
      </c>
      <c r="E22" s="19">
        <v>0.4206896551724138</v>
      </c>
      <c r="F22" s="4">
        <v>386623963.41463417</v>
      </c>
      <c r="G22" s="4">
        <v>379560556</v>
      </c>
      <c r="H22" s="4">
        <v>7063407.4146341383</v>
      </c>
      <c r="I22" s="17">
        <v>1.0186094347870915</v>
      </c>
      <c r="J22" s="18">
        <f t="shared" si="0"/>
        <v>1.8609434787091539E-2</v>
      </c>
      <c r="K22" s="4">
        <f t="shared" si="1"/>
        <v>32218663.617886182</v>
      </c>
      <c r="L22" s="4">
        <f t="shared" si="2"/>
        <v>976323.13993594493</v>
      </c>
      <c r="M22" s="3">
        <v>8</v>
      </c>
      <c r="N22" s="3">
        <v>39</v>
      </c>
      <c r="O22" s="3">
        <v>67</v>
      </c>
      <c r="P22" s="3">
        <v>6</v>
      </c>
      <c r="Q22" s="3">
        <v>6</v>
      </c>
      <c r="R22" s="3">
        <v>27</v>
      </c>
    </row>
    <row r="23" spans="1:18" x14ac:dyDescent="0.25">
      <c r="A23" s="3" t="str">
        <f>IFERROR(INDEX(PIBA!A:A, MATCH(B23, PIBA!B:B, 0)), "Not Found")</f>
        <v>Thunder Creek Professional Player Management</v>
      </c>
      <c r="B23" s="3" t="s">
        <v>1935</v>
      </c>
      <c r="C23" s="3">
        <v>5</v>
      </c>
      <c r="D23" s="16">
        <v>1.0043532081988817</v>
      </c>
      <c r="E23" s="19">
        <v>0.35294117647058826</v>
      </c>
      <c r="F23" s="4">
        <v>12915000</v>
      </c>
      <c r="G23" s="4">
        <v>12859022</v>
      </c>
      <c r="H23" s="4">
        <v>55978</v>
      </c>
      <c r="I23" s="17">
        <v>1.0043532081988817</v>
      </c>
      <c r="J23" s="18">
        <f t="shared" si="0"/>
        <v>4.3532081988817417E-3</v>
      </c>
      <c r="K23" s="4">
        <f t="shared" si="1"/>
        <v>1076250</v>
      </c>
      <c r="L23" s="4">
        <f t="shared" si="2"/>
        <v>215250</v>
      </c>
      <c r="M23" s="3">
        <v>58</v>
      </c>
      <c r="N23" s="3">
        <v>41</v>
      </c>
      <c r="O23" s="3">
        <v>75</v>
      </c>
      <c r="P23" s="3">
        <v>81</v>
      </c>
      <c r="Q23" s="3">
        <v>81</v>
      </c>
      <c r="R23" s="3">
        <v>43</v>
      </c>
    </row>
    <row r="24" spans="1:18" x14ac:dyDescent="0.25">
      <c r="A24" s="3" t="str">
        <f>IFERROR(INDEX(PIBA!A:A, MATCH(B24, PIBA!B:B, 0)), "Not Found")</f>
        <v>The Orr Hockey Group</v>
      </c>
      <c r="B24" s="3" t="s">
        <v>2660</v>
      </c>
      <c r="C24" s="3">
        <v>6</v>
      </c>
      <c r="D24" s="16">
        <v>1.0037456355566694</v>
      </c>
      <c r="E24" s="19">
        <v>0.7142857142857143</v>
      </c>
      <c r="F24" s="4">
        <v>60490000</v>
      </c>
      <c r="G24" s="4">
        <v>60264272</v>
      </c>
      <c r="H24" s="4">
        <v>225728</v>
      </c>
      <c r="I24" s="17">
        <v>1.0037456355566694</v>
      </c>
      <c r="J24" s="18">
        <f t="shared" si="0"/>
        <v>3.7456355566694022E-3</v>
      </c>
      <c r="K24" s="4">
        <f t="shared" si="1"/>
        <v>5040833.333333333</v>
      </c>
      <c r="L24" s="4">
        <f t="shared" si="2"/>
        <v>840138.88888888888</v>
      </c>
      <c r="M24" s="3">
        <v>48</v>
      </c>
      <c r="N24" s="3">
        <v>42</v>
      </c>
      <c r="O24" s="3">
        <v>6</v>
      </c>
      <c r="P24" s="3">
        <v>50</v>
      </c>
      <c r="Q24" s="3">
        <v>54</v>
      </c>
      <c r="R24" s="3">
        <v>40</v>
      </c>
    </row>
    <row r="25" spans="1:18" x14ac:dyDescent="0.25">
      <c r="A25" s="3" t="str">
        <f>IFERROR(INDEX(PIBA!A:A, MATCH(B25, PIBA!B:B, 0)), "Not Found")</f>
        <v>4sports Hockey AG</v>
      </c>
      <c r="B25" s="3" t="s">
        <v>695</v>
      </c>
      <c r="C25" s="3">
        <v>29</v>
      </c>
      <c r="D25" s="16">
        <v>0.99305634500332907</v>
      </c>
      <c r="E25" s="19">
        <v>0.5</v>
      </c>
      <c r="F25" s="4">
        <v>287575792.68292683</v>
      </c>
      <c r="G25" s="4">
        <v>289586582</v>
      </c>
      <c r="H25" s="4">
        <v>-2010789.3170731701</v>
      </c>
      <c r="I25" s="17">
        <v>0.99305634500332907</v>
      </c>
      <c r="J25" s="18">
        <f t="shared" si="0"/>
        <v>-6.9436549966709338E-3</v>
      </c>
      <c r="K25" s="4">
        <f t="shared" si="1"/>
        <v>23964649.390243903</v>
      </c>
      <c r="L25" s="4">
        <f t="shared" si="2"/>
        <v>826367.22035323805</v>
      </c>
      <c r="M25" s="3">
        <v>11</v>
      </c>
      <c r="N25" s="3">
        <v>44</v>
      </c>
      <c r="O25" s="3">
        <v>42</v>
      </c>
      <c r="P25" s="3">
        <v>12</v>
      </c>
      <c r="Q25" s="3">
        <v>12</v>
      </c>
      <c r="R25" s="3">
        <v>45</v>
      </c>
    </row>
    <row r="26" spans="1:18" x14ac:dyDescent="0.25">
      <c r="A26" s="3" t="str">
        <f>IFERROR(INDEX(PIBA!A:A, MATCH(B26, PIBA!B:B, 0)), "Not Found")</f>
        <v>Quartexx Management</v>
      </c>
      <c r="B26" s="3" t="s">
        <v>3341</v>
      </c>
      <c r="C26" s="3">
        <v>21</v>
      </c>
      <c r="D26" s="16">
        <v>0.99203217177936498</v>
      </c>
      <c r="E26" s="19">
        <v>0.53424657534246578</v>
      </c>
      <c r="F26" s="4">
        <v>153004925.30487806</v>
      </c>
      <c r="G26" s="4">
        <v>154233834</v>
      </c>
      <c r="H26" s="4">
        <v>-1228908.69512195</v>
      </c>
      <c r="I26" s="17">
        <v>0.99203217177936498</v>
      </c>
      <c r="J26" s="18">
        <f t="shared" si="0"/>
        <v>-7.9678282206350204E-3</v>
      </c>
      <c r="K26" s="4">
        <f t="shared" si="1"/>
        <v>12750410.442073172</v>
      </c>
      <c r="L26" s="4">
        <f t="shared" si="2"/>
        <v>607162.40200348443</v>
      </c>
      <c r="M26" s="3">
        <v>18</v>
      </c>
      <c r="N26" s="3">
        <v>45</v>
      </c>
      <c r="O26" s="3">
        <v>34</v>
      </c>
      <c r="P26" s="3">
        <v>26</v>
      </c>
      <c r="Q26" s="3">
        <v>25</v>
      </c>
      <c r="R26" s="3">
        <v>44</v>
      </c>
    </row>
    <row r="27" spans="1:18" x14ac:dyDescent="0.25">
      <c r="A27" s="3" t="str">
        <f>IFERROR(INDEX(PIBA!A:A, MATCH(B27, PIBA!B:B, 0)), "Not Found")</f>
        <v>Newport Sports Management Inc.</v>
      </c>
      <c r="B27" s="3" t="s">
        <v>798</v>
      </c>
      <c r="C27" s="3">
        <v>72</v>
      </c>
      <c r="D27" s="16">
        <v>0.9897250076852051</v>
      </c>
      <c r="E27" s="19">
        <v>0.51428571428571423</v>
      </c>
      <c r="F27" s="4">
        <v>974735324.53658533</v>
      </c>
      <c r="G27" s="4">
        <v>984854699</v>
      </c>
      <c r="H27" s="4">
        <v>-10119374.463414639</v>
      </c>
      <c r="I27" s="17">
        <v>0.9897250076852051</v>
      </c>
      <c r="J27" s="18">
        <f t="shared" si="0"/>
        <v>-1.0274992314794895E-2</v>
      </c>
      <c r="K27" s="4">
        <f t="shared" si="1"/>
        <v>81227943.711382106</v>
      </c>
      <c r="L27" s="4">
        <f t="shared" si="2"/>
        <v>1128165.8848803071</v>
      </c>
      <c r="M27" s="3">
        <v>1</v>
      </c>
      <c r="N27" s="3">
        <v>46</v>
      </c>
      <c r="O27" s="3">
        <v>36</v>
      </c>
      <c r="P27" s="3">
        <v>2</v>
      </c>
      <c r="Q27" s="3">
        <v>1</v>
      </c>
      <c r="R27" s="3">
        <v>61</v>
      </c>
    </row>
    <row r="28" spans="1:18" x14ac:dyDescent="0.25">
      <c r="A28" s="3" t="str">
        <f>IFERROR(INDEX(PIBA!A:A, MATCH(B28, PIBA!B:B, 0)), "Not Found")</f>
        <v>R.W.G. Sport Management</v>
      </c>
      <c r="B28" s="3" t="s">
        <v>3618</v>
      </c>
      <c r="C28" s="3">
        <v>5</v>
      </c>
      <c r="D28" s="16">
        <v>0.9658546239219773</v>
      </c>
      <c r="E28" s="19">
        <v>0.27272727272727271</v>
      </c>
      <c r="F28" s="4">
        <v>62127743.902439021</v>
      </c>
      <c r="G28" s="4">
        <v>64324115</v>
      </c>
      <c r="H28" s="4">
        <v>-2196371.0975609757</v>
      </c>
      <c r="I28" s="17">
        <v>0.9658546239219773</v>
      </c>
      <c r="J28" s="18">
        <f t="shared" si="0"/>
        <v>-3.4145376078022704E-2</v>
      </c>
      <c r="K28" s="4">
        <f t="shared" si="1"/>
        <v>5177311.9918699181</v>
      </c>
      <c r="L28" s="4">
        <f t="shared" si="2"/>
        <v>1035462.3983739836</v>
      </c>
      <c r="M28" s="3">
        <v>54</v>
      </c>
      <c r="N28" s="3">
        <v>47</v>
      </c>
      <c r="O28" s="3">
        <v>81</v>
      </c>
      <c r="P28" s="3">
        <v>49</v>
      </c>
      <c r="Q28" s="3">
        <v>49</v>
      </c>
      <c r="R28" s="3">
        <v>46</v>
      </c>
    </row>
    <row r="29" spans="1:18" x14ac:dyDescent="0.25">
      <c r="A29" s="3" t="str">
        <f>IFERROR(INDEX(PIBA!A:A, MATCH(B29, PIBA!B:B, 0)), "Not Found")</f>
        <v>Edge Sports Management, LLC</v>
      </c>
      <c r="B29" s="3" t="s">
        <v>2028</v>
      </c>
      <c r="C29" s="3">
        <v>13</v>
      </c>
      <c r="D29" s="16">
        <v>0.96583107490962528</v>
      </c>
      <c r="E29" s="19">
        <v>0.47272727272727272</v>
      </c>
      <c r="F29" s="4">
        <v>122587378.04878049</v>
      </c>
      <c r="G29" s="4">
        <v>126924243</v>
      </c>
      <c r="H29" s="4">
        <v>-4336864.9512195131</v>
      </c>
      <c r="I29" s="17">
        <v>0.96583107490962528</v>
      </c>
      <c r="J29" s="18">
        <f t="shared" si="0"/>
        <v>-3.4168925090374724E-2</v>
      </c>
      <c r="K29" s="4">
        <f t="shared" si="1"/>
        <v>10215614.837398374</v>
      </c>
      <c r="L29" s="4">
        <f t="shared" si="2"/>
        <v>785816.52595372114</v>
      </c>
      <c r="M29" s="3">
        <v>26</v>
      </c>
      <c r="N29" s="3">
        <v>48</v>
      </c>
      <c r="O29" s="3">
        <v>51</v>
      </c>
      <c r="P29" s="3">
        <v>31</v>
      </c>
      <c r="Q29" s="3">
        <v>31</v>
      </c>
      <c r="R29" s="3">
        <v>51</v>
      </c>
    </row>
    <row r="30" spans="1:18" x14ac:dyDescent="0.25">
      <c r="A30" s="3" t="str">
        <f>IFERROR(INDEX(PIBA!A:A, MATCH(B30, PIBA!B:B, 0)), "Not Found")</f>
        <v>Top Shelf Sports Management Inc.</v>
      </c>
      <c r="B30" s="3" t="s">
        <v>2083</v>
      </c>
      <c r="C30" s="3">
        <v>11</v>
      </c>
      <c r="D30" s="16">
        <v>0.93485199799442076</v>
      </c>
      <c r="E30" s="19">
        <v>0.56000000000000005</v>
      </c>
      <c r="F30" s="4">
        <v>135007268.29268295</v>
      </c>
      <c r="G30" s="4">
        <v>144415660</v>
      </c>
      <c r="H30" s="4">
        <v>-9408391.7073170692</v>
      </c>
      <c r="I30" s="17">
        <v>0.93485199799442076</v>
      </c>
      <c r="J30" s="18">
        <f t="shared" si="0"/>
        <v>-6.5148002005579242E-2</v>
      </c>
      <c r="K30" s="4">
        <f t="shared" si="1"/>
        <v>11250605.691056913</v>
      </c>
      <c r="L30" s="4">
        <f t="shared" si="2"/>
        <v>1022782.3355506285</v>
      </c>
      <c r="M30" s="3">
        <v>32</v>
      </c>
      <c r="N30" s="3">
        <v>49</v>
      </c>
      <c r="O30" s="3">
        <v>30</v>
      </c>
      <c r="P30" s="3">
        <v>28</v>
      </c>
      <c r="Q30" s="3">
        <v>29</v>
      </c>
      <c r="R30" s="3">
        <v>59</v>
      </c>
    </row>
    <row r="31" spans="1:18" x14ac:dyDescent="0.25">
      <c r="A31" s="3" t="str">
        <f>IFERROR(INDEX(PIBA!A:A, MATCH(B31, PIBA!B:B, 0)), "Not Found")</f>
        <v>Sports Consulting Group Inc.</v>
      </c>
      <c r="B31" s="3" t="s">
        <v>533</v>
      </c>
      <c r="C31" s="3">
        <v>35</v>
      </c>
      <c r="D31" s="16">
        <v>0.92799104766372409</v>
      </c>
      <c r="E31" s="19">
        <v>0.46762589928057552</v>
      </c>
      <c r="F31" s="4">
        <v>242944336.89024392</v>
      </c>
      <c r="G31" s="4">
        <v>261795992</v>
      </c>
      <c r="H31" s="4">
        <v>-18851655.109756097</v>
      </c>
      <c r="I31" s="17">
        <v>0.92799104766372409</v>
      </c>
      <c r="J31" s="18">
        <f t="shared" si="0"/>
        <v>-7.2008952336275911E-2</v>
      </c>
      <c r="K31" s="4">
        <f t="shared" si="1"/>
        <v>20245361.407520328</v>
      </c>
      <c r="L31" s="4">
        <f t="shared" si="2"/>
        <v>578438.89735772368</v>
      </c>
      <c r="M31" s="3">
        <v>7</v>
      </c>
      <c r="N31" s="3">
        <v>50</v>
      </c>
      <c r="O31" s="3">
        <v>52</v>
      </c>
      <c r="P31" s="3">
        <v>16</v>
      </c>
      <c r="Q31" s="3">
        <v>14</v>
      </c>
      <c r="R31" s="3">
        <v>72</v>
      </c>
    </row>
    <row r="32" spans="1:18" x14ac:dyDescent="0.25">
      <c r="A32" s="3" t="str">
        <f>IFERROR(INDEX(PIBA!A:A, MATCH(B32, PIBA!B:B, 0)), "Not Found")</f>
        <v>Octagon Athlete Representation</v>
      </c>
      <c r="B32" s="3" t="s">
        <v>369</v>
      </c>
      <c r="C32" s="3">
        <v>16</v>
      </c>
      <c r="D32" s="16">
        <v>0.92607578592530371</v>
      </c>
      <c r="E32" s="19">
        <v>0.48333333333333334</v>
      </c>
      <c r="F32" s="4">
        <v>226832439.02439025</v>
      </c>
      <c r="G32" s="4">
        <v>244939391</v>
      </c>
      <c r="H32" s="4">
        <v>-18106951.975609757</v>
      </c>
      <c r="I32" s="17">
        <v>0.92607578592530371</v>
      </c>
      <c r="J32" s="18">
        <f t="shared" si="0"/>
        <v>-7.3924214074696293E-2</v>
      </c>
      <c r="K32" s="4">
        <f t="shared" si="1"/>
        <v>18902703.252032522</v>
      </c>
      <c r="L32" s="4">
        <f t="shared" si="2"/>
        <v>1181418.9532520326</v>
      </c>
      <c r="M32" s="3">
        <v>23</v>
      </c>
      <c r="N32" s="3">
        <v>51</v>
      </c>
      <c r="O32" s="3">
        <v>47</v>
      </c>
      <c r="P32" s="3">
        <v>18</v>
      </c>
      <c r="Q32" s="3">
        <v>15</v>
      </c>
      <c r="R32" s="3">
        <v>70</v>
      </c>
    </row>
    <row r="33" spans="1:18" x14ac:dyDescent="0.25">
      <c r="A33" s="3" t="str">
        <f>IFERROR(INDEX(PIBA!A:A, MATCH(B33, PIBA!B:B, 0)), "Not Found")</f>
        <v>Wasserman Media Group, LLC</v>
      </c>
      <c r="B33" s="3" t="s">
        <v>2113</v>
      </c>
      <c r="C33" s="3">
        <v>17</v>
      </c>
      <c r="D33" s="16">
        <v>0.91945855417272238</v>
      </c>
      <c r="E33" s="19">
        <v>0.55000000000000004</v>
      </c>
      <c r="F33" s="4">
        <v>359941435.97560978</v>
      </c>
      <c r="G33" s="4">
        <v>391471083</v>
      </c>
      <c r="H33" s="4">
        <v>-31529647.024390243</v>
      </c>
      <c r="I33" s="17">
        <v>0.91945855417272238</v>
      </c>
      <c r="J33" s="18">
        <f t="shared" si="0"/>
        <v>-8.0541445827277625E-2</v>
      </c>
      <c r="K33" s="4">
        <f t="shared" si="1"/>
        <v>29995119.66463415</v>
      </c>
      <c r="L33" s="4">
        <f t="shared" si="2"/>
        <v>1764418.8038020087</v>
      </c>
      <c r="M33" s="3">
        <v>22</v>
      </c>
      <c r="N33" s="3">
        <v>52</v>
      </c>
      <c r="O33" s="3">
        <v>31</v>
      </c>
      <c r="P33" s="3">
        <v>7</v>
      </c>
      <c r="Q33" s="3">
        <v>5</v>
      </c>
      <c r="R33" s="3">
        <v>80</v>
      </c>
    </row>
    <row r="34" spans="1:18" x14ac:dyDescent="0.25">
      <c r="A34" s="3" t="str">
        <f>IFERROR(INDEX(PIBA!A:A, MATCH(B34, PIBA!B:B, 0)), "Not Found")</f>
        <v>International Sports Advisors Co., Inc.</v>
      </c>
      <c r="B34" s="3" t="s">
        <v>2446</v>
      </c>
      <c r="C34" s="3">
        <v>11</v>
      </c>
      <c r="D34" s="16">
        <v>0.89776527473917</v>
      </c>
      <c r="E34" s="19">
        <v>0.56666666666666665</v>
      </c>
      <c r="F34" s="4">
        <v>90025609.756097555</v>
      </c>
      <c r="G34" s="4">
        <v>100277447</v>
      </c>
      <c r="H34" s="4">
        <v>-10251837.243902441</v>
      </c>
      <c r="I34" s="17">
        <v>0.89776527473917</v>
      </c>
      <c r="J34" s="18">
        <f t="shared" ref="J34:J65" si="3">I34-1</f>
        <v>-0.10223472526083</v>
      </c>
      <c r="K34" s="4">
        <f t="shared" ref="K34:K59" si="4">(F34/6)*0.5</f>
        <v>7502134.1463414626</v>
      </c>
      <c r="L34" s="4">
        <f t="shared" ref="L34:L65" si="5">K34/C34</f>
        <v>682012.19512195117</v>
      </c>
      <c r="M34" s="3">
        <v>33</v>
      </c>
      <c r="N34" s="3">
        <v>53</v>
      </c>
      <c r="O34" s="3">
        <v>28</v>
      </c>
      <c r="P34" s="3">
        <v>36</v>
      </c>
      <c r="Q34" s="3">
        <v>37</v>
      </c>
      <c r="R34" s="3">
        <v>62</v>
      </c>
    </row>
    <row r="35" spans="1:18" x14ac:dyDescent="0.25">
      <c r="A35" s="3" t="str">
        <f>IFERROR(INDEX(PIBA!A:A, MATCH(B35, PIBA!B:B, 0)), "Not Found")</f>
        <v>Octagon Athlete Representation</v>
      </c>
      <c r="B35" s="3" t="s">
        <v>257</v>
      </c>
      <c r="C35" s="3">
        <v>23</v>
      </c>
      <c r="D35" s="16">
        <v>0.88758705330546273</v>
      </c>
      <c r="E35" s="19">
        <v>0.50961538461538458</v>
      </c>
      <c r="F35" s="4">
        <v>263936524.39024389</v>
      </c>
      <c r="G35" s="4">
        <v>297364099</v>
      </c>
      <c r="H35" s="4">
        <v>-33427574.609756097</v>
      </c>
      <c r="I35" s="17">
        <v>0.88758705330546273</v>
      </c>
      <c r="J35" s="18">
        <f t="shared" si="3"/>
        <v>-0.11241294669453727</v>
      </c>
      <c r="K35" s="4">
        <f t="shared" si="4"/>
        <v>21994710.365853656</v>
      </c>
      <c r="L35" s="4">
        <f t="shared" si="5"/>
        <v>956291.75503711554</v>
      </c>
      <c r="M35" s="3">
        <v>15</v>
      </c>
      <c r="N35" s="3">
        <v>54</v>
      </c>
      <c r="O35" s="3">
        <v>38</v>
      </c>
      <c r="P35" s="3">
        <v>13</v>
      </c>
      <c r="Q35" s="3">
        <v>11</v>
      </c>
      <c r="R35" s="3">
        <v>81</v>
      </c>
    </row>
    <row r="36" spans="1:18" x14ac:dyDescent="0.25">
      <c r="A36" s="3" t="str">
        <f>IFERROR(INDEX(PIBA!A:A, MATCH(B36, PIBA!B:B, 0)), "Not Found")</f>
        <v>Alterno Global Management LLC</v>
      </c>
      <c r="B36" s="3" t="s">
        <v>3306</v>
      </c>
      <c r="C36" s="3">
        <v>12</v>
      </c>
      <c r="D36" s="16">
        <v>0.88457077332663681</v>
      </c>
      <c r="E36" s="19">
        <v>0.59090909090909094</v>
      </c>
      <c r="F36" s="4">
        <v>168401820.42682925</v>
      </c>
      <c r="G36" s="4">
        <v>190376876</v>
      </c>
      <c r="H36" s="4">
        <v>-21975055.573170733</v>
      </c>
      <c r="I36" s="17">
        <v>0.88457077332663681</v>
      </c>
      <c r="J36" s="18">
        <f t="shared" si="3"/>
        <v>-0.11542922667336319</v>
      </c>
      <c r="K36" s="4">
        <f t="shared" si="4"/>
        <v>14033485.035569103</v>
      </c>
      <c r="L36" s="4">
        <f t="shared" si="5"/>
        <v>1169457.0862974252</v>
      </c>
      <c r="M36" s="3">
        <v>29</v>
      </c>
      <c r="N36" s="3">
        <v>55</v>
      </c>
      <c r="O36" s="3">
        <v>21</v>
      </c>
      <c r="P36" s="3">
        <v>22</v>
      </c>
      <c r="Q36" s="3">
        <v>22</v>
      </c>
      <c r="R36" s="3">
        <v>73</v>
      </c>
    </row>
    <row r="37" spans="1:18" x14ac:dyDescent="0.25">
      <c r="A37" s="3" t="str">
        <f>IFERROR(INDEX(PIBA!A:A, MATCH(B37, PIBA!B:B, 0)), "Not Found")</f>
        <v>Paraphe Sports-Management</v>
      </c>
      <c r="B37" s="3" t="s">
        <v>3183</v>
      </c>
      <c r="C37" s="3">
        <v>6</v>
      </c>
      <c r="D37" s="16">
        <v>0.86087599836835249</v>
      </c>
      <c r="E37" s="19">
        <v>0.7142857142857143</v>
      </c>
      <c r="F37" s="4">
        <v>32481875</v>
      </c>
      <c r="G37" s="4">
        <v>37731189</v>
      </c>
      <c r="H37" s="4">
        <v>-5249314</v>
      </c>
      <c r="I37" s="17">
        <v>0.86087599836835249</v>
      </c>
      <c r="J37" s="18">
        <f t="shared" si="3"/>
        <v>-0.13912400163164751</v>
      </c>
      <c r="K37" s="4">
        <f t="shared" si="4"/>
        <v>2706822.9166666665</v>
      </c>
      <c r="L37" s="4">
        <f t="shared" si="5"/>
        <v>451137.15277777775</v>
      </c>
      <c r="M37" s="3">
        <v>49</v>
      </c>
      <c r="N37" s="3">
        <v>56</v>
      </c>
      <c r="O37" s="3">
        <v>7</v>
      </c>
      <c r="P37" s="3">
        <v>70</v>
      </c>
      <c r="Q37" s="3">
        <v>66</v>
      </c>
      <c r="R37" s="3">
        <v>54</v>
      </c>
    </row>
    <row r="38" spans="1:18" x14ac:dyDescent="0.25">
      <c r="A38" s="3" t="str">
        <f>IFERROR(INDEX(PIBA!A:A, MATCH(B38, PIBA!B:B, 0)), "Not Found")</f>
        <v>RSG Hockey, LLC</v>
      </c>
      <c r="B38" s="3" t="s">
        <v>24</v>
      </c>
      <c r="C38" s="3">
        <v>60</v>
      </c>
      <c r="D38" s="16">
        <v>0.85552330993027614</v>
      </c>
      <c r="E38" s="19">
        <v>0.48514851485148514</v>
      </c>
      <c r="F38" s="4">
        <v>292288057.92682934</v>
      </c>
      <c r="G38" s="4">
        <v>341648269</v>
      </c>
      <c r="H38" s="4">
        <v>-49360211.073170736</v>
      </c>
      <c r="I38" s="17">
        <v>0.85552330993027614</v>
      </c>
      <c r="J38" s="18">
        <f t="shared" si="3"/>
        <v>-0.14447669006972386</v>
      </c>
      <c r="K38" s="4">
        <f t="shared" si="4"/>
        <v>24357338.160569113</v>
      </c>
      <c r="L38" s="4">
        <f t="shared" si="5"/>
        <v>405955.63600948523</v>
      </c>
      <c r="M38" s="3">
        <v>2</v>
      </c>
      <c r="N38" s="3">
        <v>57</v>
      </c>
      <c r="O38" s="3">
        <v>46</v>
      </c>
      <c r="P38" s="3">
        <v>10</v>
      </c>
      <c r="Q38" s="3">
        <v>10</v>
      </c>
      <c r="R38" s="3">
        <v>85</v>
      </c>
    </row>
    <row r="39" spans="1:18" x14ac:dyDescent="0.25">
      <c r="A39" s="3" t="str">
        <f>IFERROR(INDEX(PIBA!A:A, MATCH(B39, PIBA!B:B, 0)), "Not Found")</f>
        <v>Wasserman Media Group, LLC</v>
      </c>
      <c r="B39" s="3" t="s">
        <v>3245</v>
      </c>
      <c r="C39" s="3">
        <v>5</v>
      </c>
      <c r="D39" s="16">
        <v>0.84854854194809204</v>
      </c>
      <c r="E39" s="19">
        <v>0.59090909090909094</v>
      </c>
      <c r="F39" s="4">
        <v>38834512.195121951</v>
      </c>
      <c r="G39" s="4">
        <v>45765811</v>
      </c>
      <c r="H39" s="4">
        <v>-6931298.8048780486</v>
      </c>
      <c r="I39" s="17">
        <v>0.84854854194809204</v>
      </c>
      <c r="J39" s="18">
        <f t="shared" si="3"/>
        <v>-0.15145145805190796</v>
      </c>
      <c r="K39" s="4">
        <f t="shared" si="4"/>
        <v>3236209.349593496</v>
      </c>
      <c r="L39" s="4">
        <f t="shared" si="5"/>
        <v>647241.86991869914</v>
      </c>
      <c r="M39" s="3">
        <v>56</v>
      </c>
      <c r="N39" s="3">
        <v>59</v>
      </c>
      <c r="O39" s="3">
        <v>22</v>
      </c>
      <c r="P39" s="3">
        <v>65</v>
      </c>
      <c r="Q39" s="3">
        <v>60</v>
      </c>
      <c r="R39" s="3">
        <v>56</v>
      </c>
    </row>
    <row r="40" spans="1:18" x14ac:dyDescent="0.25">
      <c r="A40" s="3" t="str">
        <f>IFERROR(INDEX(PIBA!A:A, MATCH(B40, PIBA!B:B, 0)), "Not Found")</f>
        <v>Global Hockey Consultants</v>
      </c>
      <c r="B40" s="3" t="s">
        <v>3263</v>
      </c>
      <c r="C40" s="3">
        <v>12</v>
      </c>
      <c r="D40" s="16">
        <v>0.84702672813892732</v>
      </c>
      <c r="E40" s="19">
        <v>0.59677419354838712</v>
      </c>
      <c r="F40" s="4">
        <v>122051341.46341464</v>
      </c>
      <c r="G40" s="4">
        <v>144093849</v>
      </c>
      <c r="H40" s="4">
        <v>-22042507.536585368</v>
      </c>
      <c r="I40" s="17">
        <v>0.84702672813892732</v>
      </c>
      <c r="J40" s="18">
        <f t="shared" si="3"/>
        <v>-0.15297327186107268</v>
      </c>
      <c r="K40" s="4">
        <f t="shared" si="4"/>
        <v>10170945.121951221</v>
      </c>
      <c r="L40" s="4">
        <f t="shared" si="5"/>
        <v>847578.76016260171</v>
      </c>
      <c r="M40" s="3">
        <v>30</v>
      </c>
      <c r="N40" s="3">
        <v>60</v>
      </c>
      <c r="O40" s="3">
        <v>20</v>
      </c>
      <c r="P40" s="3">
        <v>32</v>
      </c>
      <c r="Q40" s="3">
        <v>30</v>
      </c>
      <c r="R40" s="3">
        <v>74</v>
      </c>
    </row>
    <row r="41" spans="1:18" x14ac:dyDescent="0.25">
      <c r="A41" s="3" t="str">
        <f>IFERROR(INDEX(PIBA!A:A, MATCH(B41, PIBA!B:B, 0)), "Not Found")</f>
        <v>Octagon Athlete Representation</v>
      </c>
      <c r="B41" s="3" t="s">
        <v>438</v>
      </c>
      <c r="C41" s="3">
        <v>26</v>
      </c>
      <c r="D41" s="16">
        <v>0.84629451135261335</v>
      </c>
      <c r="E41" s="19">
        <v>0.54166666666666663</v>
      </c>
      <c r="F41" s="4">
        <v>319670914.63414633</v>
      </c>
      <c r="G41" s="4">
        <v>377730105</v>
      </c>
      <c r="H41" s="4">
        <v>-58059190.36585366</v>
      </c>
      <c r="I41" s="17">
        <v>0.84629451135261335</v>
      </c>
      <c r="J41" s="18">
        <f t="shared" si="3"/>
        <v>-0.15370548864738665</v>
      </c>
      <c r="K41" s="4">
        <f t="shared" si="4"/>
        <v>26639242.886178862</v>
      </c>
      <c r="L41" s="4">
        <f t="shared" si="5"/>
        <v>1024586.2648530331</v>
      </c>
      <c r="M41" s="3">
        <v>12</v>
      </c>
      <c r="N41" s="3">
        <v>61</v>
      </c>
      <c r="O41" s="3">
        <v>33</v>
      </c>
      <c r="P41" s="3">
        <v>8</v>
      </c>
      <c r="Q41" s="3">
        <v>7</v>
      </c>
      <c r="R41" s="3">
        <v>89</v>
      </c>
    </row>
    <row r="42" spans="1:18" x14ac:dyDescent="0.25">
      <c r="A42" s="3" t="str">
        <f>IFERROR(INDEX(PIBA!A:A, MATCH(B42, PIBA!B:B, 0)), "Not Found")</f>
        <v>Gold Star Hockey</v>
      </c>
      <c r="B42" s="3" t="s">
        <v>1042</v>
      </c>
      <c r="C42" s="3">
        <v>35</v>
      </c>
      <c r="D42" s="16">
        <v>0.84273332966938008</v>
      </c>
      <c r="E42" s="19">
        <v>0.58415841584158412</v>
      </c>
      <c r="F42" s="4">
        <v>310670812.92682928</v>
      </c>
      <c r="G42" s="4">
        <v>368646643</v>
      </c>
      <c r="H42" s="4">
        <v>-57975830.073170722</v>
      </c>
      <c r="I42" s="17">
        <v>0.84273332966938008</v>
      </c>
      <c r="J42" s="18">
        <f t="shared" si="3"/>
        <v>-0.15726667033061992</v>
      </c>
      <c r="K42" s="4">
        <f t="shared" si="4"/>
        <v>25889234.410569105</v>
      </c>
      <c r="L42" s="4">
        <f t="shared" si="5"/>
        <v>739692.41173054592</v>
      </c>
      <c r="M42" s="3">
        <v>6</v>
      </c>
      <c r="N42" s="3">
        <v>62</v>
      </c>
      <c r="O42" s="3">
        <v>23</v>
      </c>
      <c r="P42" s="3">
        <v>9</v>
      </c>
      <c r="Q42" s="3">
        <v>8</v>
      </c>
      <c r="R42" s="3">
        <v>88</v>
      </c>
    </row>
    <row r="43" spans="1:18" x14ac:dyDescent="0.25">
      <c r="A43" s="3" t="str">
        <f>IFERROR(INDEX(PIBA!A:A, MATCH(B43, PIBA!B:B, 0)), "Not Found")</f>
        <v>KO Sports, Inc.</v>
      </c>
      <c r="B43" s="3" t="s">
        <v>3666</v>
      </c>
      <c r="C43" s="3">
        <v>7</v>
      </c>
      <c r="D43" s="16">
        <v>0.83894611334812208</v>
      </c>
      <c r="E43" s="19">
        <v>0.625</v>
      </c>
      <c r="F43" s="4">
        <v>53481707.317073166</v>
      </c>
      <c r="G43" s="4">
        <v>63748680</v>
      </c>
      <c r="H43" s="4">
        <v>-10266972.68292683</v>
      </c>
      <c r="I43" s="17">
        <v>0.83894611334812208</v>
      </c>
      <c r="J43" s="18">
        <f t="shared" si="3"/>
        <v>-0.16105388665187792</v>
      </c>
      <c r="K43" s="4">
        <f t="shared" si="4"/>
        <v>4456808.9430894302</v>
      </c>
      <c r="L43" s="4">
        <f t="shared" si="5"/>
        <v>636686.99186991865</v>
      </c>
      <c r="M43" s="3">
        <v>44</v>
      </c>
      <c r="N43" s="3">
        <v>63</v>
      </c>
      <c r="O43" s="3">
        <v>17</v>
      </c>
      <c r="P43" s="3">
        <v>56</v>
      </c>
      <c r="Q43" s="3">
        <v>50</v>
      </c>
      <c r="R43" s="3">
        <v>63</v>
      </c>
    </row>
    <row r="44" spans="1:18" x14ac:dyDescent="0.25">
      <c r="A44" s="3" t="str">
        <f>IFERROR(INDEX(PIBA!A:A, MATCH(B44, PIBA!B:B, 0)), "Not Found")</f>
        <v>Wintersports Ltd. Operating as Raze Sports</v>
      </c>
      <c r="B44" s="3" t="s">
        <v>3522</v>
      </c>
      <c r="C44" s="3">
        <v>15</v>
      </c>
      <c r="D44" s="16">
        <v>0.83166755961345618</v>
      </c>
      <c r="E44" s="19">
        <v>0.44117647058823528</v>
      </c>
      <c r="F44" s="4">
        <v>84168812.243902445</v>
      </c>
      <c r="G44" s="4">
        <v>101204876</v>
      </c>
      <c r="H44" s="4">
        <v>-17036063.756097563</v>
      </c>
      <c r="I44" s="17">
        <v>0.83166755961345618</v>
      </c>
      <c r="J44" s="18">
        <f t="shared" si="3"/>
        <v>-0.16833244038654382</v>
      </c>
      <c r="K44" s="4">
        <f t="shared" si="4"/>
        <v>7014067.6869918704</v>
      </c>
      <c r="L44" s="4">
        <f t="shared" si="5"/>
        <v>467604.51246612467</v>
      </c>
      <c r="M44" s="3">
        <v>25</v>
      </c>
      <c r="N44" s="3">
        <v>64</v>
      </c>
      <c r="O44" s="3">
        <v>58</v>
      </c>
      <c r="P44" s="3">
        <v>39</v>
      </c>
      <c r="Q44" s="3">
        <v>36</v>
      </c>
      <c r="R44" s="3">
        <v>68</v>
      </c>
    </row>
    <row r="45" spans="1:18" x14ac:dyDescent="0.25">
      <c r="A45" s="3" t="str">
        <f>IFERROR(INDEX(PIBA!A:A, MATCH(B45, PIBA!B:B, 0)), "Not Found")</f>
        <v>MPR-Hockey Oy</v>
      </c>
      <c r="B45" s="3" t="s">
        <v>2707</v>
      </c>
      <c r="C45" s="3">
        <v>7</v>
      </c>
      <c r="D45" s="16">
        <v>0.81797432262338687</v>
      </c>
      <c r="E45" s="19">
        <v>0.5714285714285714</v>
      </c>
      <c r="F45" s="4">
        <v>53203536.585365854</v>
      </c>
      <c r="G45" s="4">
        <v>65043040</v>
      </c>
      <c r="H45" s="4">
        <v>-11839503.414634146</v>
      </c>
      <c r="I45" s="17">
        <v>0.81797432262338687</v>
      </c>
      <c r="J45" s="18">
        <f t="shared" si="3"/>
        <v>-0.18202567737661313</v>
      </c>
      <c r="K45" s="4">
        <f t="shared" si="4"/>
        <v>4433628.0487804879</v>
      </c>
      <c r="L45" s="4">
        <f t="shared" si="5"/>
        <v>633375.43554006971</v>
      </c>
      <c r="M45" s="3">
        <v>45</v>
      </c>
      <c r="N45" s="3">
        <v>66</v>
      </c>
      <c r="O45" s="3">
        <v>25</v>
      </c>
      <c r="P45" s="3">
        <v>57</v>
      </c>
      <c r="Q45" s="3">
        <v>48</v>
      </c>
      <c r="R45" s="3">
        <v>65</v>
      </c>
    </row>
    <row r="46" spans="1:18" x14ac:dyDescent="0.25">
      <c r="A46" s="3" t="str">
        <f>IFERROR(INDEX(PIBA!A:A, MATCH(B46, PIBA!B:B, 0)), "Not Found")</f>
        <v>Sports Professional Management Inc.</v>
      </c>
      <c r="B46" s="3" t="s">
        <v>2355</v>
      </c>
      <c r="C46" s="3">
        <v>19</v>
      </c>
      <c r="D46" s="16">
        <v>0.81706559128978307</v>
      </c>
      <c r="E46" s="19">
        <v>0.57352941176470584</v>
      </c>
      <c r="F46" s="4">
        <v>159543027.43902439</v>
      </c>
      <c r="G46" s="4">
        <v>195263427</v>
      </c>
      <c r="H46" s="4">
        <v>-35720399.560975611</v>
      </c>
      <c r="I46" s="17">
        <v>0.81706559128978307</v>
      </c>
      <c r="J46" s="18">
        <f t="shared" si="3"/>
        <v>-0.18293440871021693</v>
      </c>
      <c r="K46" s="4">
        <f t="shared" si="4"/>
        <v>13295252.286585366</v>
      </c>
      <c r="L46" s="4">
        <f t="shared" si="5"/>
        <v>699750.12034659821</v>
      </c>
      <c r="M46" s="3">
        <v>20</v>
      </c>
      <c r="N46" s="3">
        <v>67</v>
      </c>
      <c r="O46" s="3">
        <v>24</v>
      </c>
      <c r="P46" s="3">
        <v>23</v>
      </c>
      <c r="Q46" s="3">
        <v>21</v>
      </c>
      <c r="R46" s="3">
        <v>83</v>
      </c>
    </row>
    <row r="47" spans="1:18" x14ac:dyDescent="0.25">
      <c r="A47" s="3" t="str">
        <f>IFERROR(INDEX(PIBA!A:A, MATCH(B47, PIBA!B:B, 0)), "Not Found")</f>
        <v>WD Sports &amp; Entertainment</v>
      </c>
      <c r="B47" s="3" t="s">
        <v>2738</v>
      </c>
      <c r="C47" s="3">
        <v>10</v>
      </c>
      <c r="D47" s="16">
        <v>0.78962599948725221</v>
      </c>
      <c r="E47" s="19">
        <v>0.4375</v>
      </c>
      <c r="F47" s="4">
        <v>47842945.792682931</v>
      </c>
      <c r="G47" s="4">
        <v>60589375</v>
      </c>
      <c r="H47" s="4">
        <v>-12746429.207317073</v>
      </c>
      <c r="I47" s="17">
        <v>0.78962599948725221</v>
      </c>
      <c r="J47" s="18">
        <f t="shared" si="3"/>
        <v>-0.21037400051274779</v>
      </c>
      <c r="K47" s="4">
        <f t="shared" si="4"/>
        <v>3986912.1493902444</v>
      </c>
      <c r="L47" s="4">
        <f t="shared" si="5"/>
        <v>398691.21493902442</v>
      </c>
      <c r="M47" s="3">
        <v>36</v>
      </c>
      <c r="N47" s="3">
        <v>69</v>
      </c>
      <c r="O47" s="3">
        <v>62</v>
      </c>
      <c r="P47" s="3">
        <v>60</v>
      </c>
      <c r="Q47" s="3">
        <v>53</v>
      </c>
      <c r="R47" s="3">
        <v>66</v>
      </c>
    </row>
    <row r="48" spans="1:18" x14ac:dyDescent="0.25">
      <c r="A48" s="3" t="str">
        <f>IFERROR(INDEX(PIBA!A:A, MATCH(B48, PIBA!B:B, 0)), "Not Found")</f>
        <v>Thunder Creek Professional Player Management</v>
      </c>
      <c r="B48" s="3" t="s">
        <v>1859</v>
      </c>
      <c r="C48" s="3">
        <v>12</v>
      </c>
      <c r="D48" s="16">
        <v>0.76820733510472183</v>
      </c>
      <c r="E48" s="19">
        <v>0.49056603773584906</v>
      </c>
      <c r="F48" s="4">
        <v>92056829.26829268</v>
      </c>
      <c r="G48" s="4">
        <v>119833312</v>
      </c>
      <c r="H48" s="4">
        <v>-27776482.731707316</v>
      </c>
      <c r="I48" s="17">
        <v>0.76820733510472183</v>
      </c>
      <c r="J48" s="18">
        <f t="shared" si="3"/>
        <v>-0.23179266489527817</v>
      </c>
      <c r="K48" s="4">
        <f t="shared" si="4"/>
        <v>7671402.4390243897</v>
      </c>
      <c r="L48" s="4">
        <f t="shared" si="5"/>
        <v>639283.53658536577</v>
      </c>
      <c r="M48" s="3">
        <v>31</v>
      </c>
      <c r="N48" s="3">
        <v>71</v>
      </c>
      <c r="O48" s="3">
        <v>45</v>
      </c>
      <c r="P48" s="3">
        <v>35</v>
      </c>
      <c r="Q48" s="3">
        <v>32</v>
      </c>
      <c r="R48" s="3">
        <v>78</v>
      </c>
    </row>
    <row r="49" spans="1:18" x14ac:dyDescent="0.25">
      <c r="A49" s="3" t="str">
        <f>IFERROR(INDEX(PIBA!A:A, MATCH(B49, PIBA!B:B, 0)), "Not Found")</f>
        <v>Raze Sports</v>
      </c>
      <c r="B49" s="3" t="s">
        <v>3774</v>
      </c>
      <c r="C49" s="3">
        <v>9</v>
      </c>
      <c r="D49" s="16">
        <v>0.76393807723226137</v>
      </c>
      <c r="E49" s="19">
        <v>0.47727272727272729</v>
      </c>
      <c r="F49" s="4">
        <v>72338949.695121959</v>
      </c>
      <c r="G49" s="4">
        <v>94692164</v>
      </c>
      <c r="H49" s="4">
        <v>-22353214.304878049</v>
      </c>
      <c r="I49" s="17">
        <v>0.76393807723226137</v>
      </c>
      <c r="J49" s="18">
        <f t="shared" si="3"/>
        <v>-0.23606192276773863</v>
      </c>
      <c r="K49" s="4">
        <f t="shared" si="4"/>
        <v>6028245.8079268299</v>
      </c>
      <c r="L49" s="4">
        <f t="shared" si="5"/>
        <v>669805.08976964781</v>
      </c>
      <c r="M49" s="3">
        <v>39</v>
      </c>
      <c r="N49" s="3">
        <v>72</v>
      </c>
      <c r="O49" s="3">
        <v>49</v>
      </c>
      <c r="P49" s="3">
        <v>44</v>
      </c>
      <c r="Q49" s="3">
        <v>40</v>
      </c>
      <c r="R49" s="3">
        <v>75</v>
      </c>
    </row>
    <row r="50" spans="1:18" x14ac:dyDescent="0.25">
      <c r="A50" s="3" t="str">
        <f>IFERROR(INDEX(PIBA!A:A, MATCH(B50, PIBA!B:B, 0)), "Not Found")</f>
        <v>O2K Worldwide Management Group, LLC - Sports Management and Marketing Group</v>
      </c>
      <c r="B50" s="3" t="s">
        <v>1312</v>
      </c>
      <c r="C50" s="3">
        <v>13</v>
      </c>
      <c r="D50" s="16">
        <v>0.76326615350121041</v>
      </c>
      <c r="E50" s="19">
        <v>0.40540540540540543</v>
      </c>
      <c r="F50" s="4">
        <v>74871807.926829278</v>
      </c>
      <c r="G50" s="4">
        <v>98093971</v>
      </c>
      <c r="H50" s="4">
        <v>-23222163.073170729</v>
      </c>
      <c r="I50" s="17">
        <v>0.76326615350121041</v>
      </c>
      <c r="J50" s="18">
        <f t="shared" si="3"/>
        <v>-0.23673384649878959</v>
      </c>
      <c r="K50" s="4">
        <f t="shared" si="4"/>
        <v>6239317.3272357732</v>
      </c>
      <c r="L50" s="4">
        <f t="shared" si="5"/>
        <v>479947.48671044409</v>
      </c>
      <c r="M50" s="3">
        <v>27</v>
      </c>
      <c r="N50" s="3">
        <v>73</v>
      </c>
      <c r="O50" s="3">
        <v>69</v>
      </c>
      <c r="P50" s="3">
        <v>41</v>
      </c>
      <c r="Q50" s="3">
        <v>38</v>
      </c>
      <c r="R50" s="3">
        <v>76</v>
      </c>
    </row>
    <row r="51" spans="1:18" x14ac:dyDescent="0.25">
      <c r="A51" s="3" t="str">
        <f>IFERROR(INDEX(PIBA!A:A, MATCH(B51, PIBA!B:B, 0)), "Not Found")</f>
        <v>Wasserman Media Group, LLC</v>
      </c>
      <c r="B51" s="3" t="s">
        <v>2462</v>
      </c>
      <c r="C51" s="3">
        <v>24</v>
      </c>
      <c r="D51" s="16">
        <v>0.75307638801447618</v>
      </c>
      <c r="E51" s="19">
        <v>0.51351351351351349</v>
      </c>
      <c r="F51" s="4">
        <v>152805766.70731708</v>
      </c>
      <c r="G51" s="4">
        <v>202908721</v>
      </c>
      <c r="H51" s="4">
        <v>-50102954.292682931</v>
      </c>
      <c r="I51" s="17">
        <v>0.75307638801447618</v>
      </c>
      <c r="J51" s="18">
        <f t="shared" si="3"/>
        <v>-0.24692361198552382</v>
      </c>
      <c r="K51" s="4">
        <f t="shared" si="4"/>
        <v>12733813.892276423</v>
      </c>
      <c r="L51" s="4">
        <f t="shared" si="5"/>
        <v>530575.578844851</v>
      </c>
      <c r="M51" s="3">
        <v>14</v>
      </c>
      <c r="N51" s="3">
        <v>74</v>
      </c>
      <c r="O51" s="3">
        <v>37</v>
      </c>
      <c r="P51" s="3">
        <v>27</v>
      </c>
      <c r="Q51" s="3">
        <v>20</v>
      </c>
      <c r="R51" s="3">
        <v>86</v>
      </c>
    </row>
    <row r="52" spans="1:18" x14ac:dyDescent="0.25">
      <c r="A52" s="3" t="str">
        <f>IFERROR(INDEX(PIBA!A:A, MATCH(B52, PIBA!B:B, 0)), "Not Found")</f>
        <v>WIN Hockey Agency</v>
      </c>
      <c r="B52" s="3" t="s">
        <v>2543</v>
      </c>
      <c r="C52" s="3">
        <v>25</v>
      </c>
      <c r="D52" s="16">
        <v>0.7522075139245239</v>
      </c>
      <c r="E52" s="19">
        <v>0.65934065934065933</v>
      </c>
      <c r="F52" s="4">
        <v>176397803.35365853</v>
      </c>
      <c r="G52" s="4">
        <v>234506835</v>
      </c>
      <c r="H52" s="4">
        <v>-58109031.646341458</v>
      </c>
      <c r="I52" s="17">
        <v>0.7522075139245239</v>
      </c>
      <c r="J52" s="18">
        <f t="shared" si="3"/>
        <v>-0.2477924860754761</v>
      </c>
      <c r="K52" s="4">
        <f t="shared" si="4"/>
        <v>14699816.946138211</v>
      </c>
      <c r="L52" s="4">
        <f t="shared" si="5"/>
        <v>587992.67784552847</v>
      </c>
      <c r="M52" s="3">
        <v>13</v>
      </c>
      <c r="N52" s="3">
        <v>75</v>
      </c>
      <c r="O52" s="3">
        <v>13</v>
      </c>
      <c r="P52" s="3">
        <v>21</v>
      </c>
      <c r="Q52" s="3">
        <v>18</v>
      </c>
      <c r="R52" s="3">
        <v>90</v>
      </c>
    </row>
    <row r="53" spans="1:18" x14ac:dyDescent="0.25">
      <c r="A53" s="3" t="str">
        <f>IFERROR(INDEX(PIBA!A:A, MATCH(B53, PIBA!B:B, 0)), "Not Found")</f>
        <v>Buckley Sports Management</v>
      </c>
      <c r="B53" s="3" t="s">
        <v>1962</v>
      </c>
      <c r="C53" s="3">
        <v>6</v>
      </c>
      <c r="D53" s="16">
        <v>0.72168728689821671</v>
      </c>
      <c r="E53" s="19">
        <v>0.27777777777777779</v>
      </c>
      <c r="F53" s="4">
        <v>23137370.195121951</v>
      </c>
      <c r="G53" s="4">
        <v>32060105</v>
      </c>
      <c r="H53" s="4">
        <v>-8922734.8048780486</v>
      </c>
      <c r="I53" s="17">
        <v>0.72168728689821671</v>
      </c>
      <c r="J53" s="18">
        <f t="shared" si="3"/>
        <v>-0.27831271310178329</v>
      </c>
      <c r="K53" s="4">
        <f t="shared" si="4"/>
        <v>1928114.1829268292</v>
      </c>
      <c r="L53" s="4">
        <f t="shared" si="5"/>
        <v>321352.36382113822</v>
      </c>
      <c r="M53" s="3">
        <v>50</v>
      </c>
      <c r="N53" s="3">
        <v>77</v>
      </c>
      <c r="O53" s="3">
        <v>80</v>
      </c>
      <c r="P53" s="3">
        <v>74</v>
      </c>
      <c r="Q53" s="3">
        <v>69</v>
      </c>
      <c r="R53" s="3">
        <v>58</v>
      </c>
    </row>
    <row r="54" spans="1:18" x14ac:dyDescent="0.25">
      <c r="A54" s="3" t="str">
        <f>IFERROR(INDEX(PIBA!A:A, MATCH(B54, PIBA!B:B, 0)), "Not Found")</f>
        <v>Wasserman Media Group, LLC</v>
      </c>
      <c r="B54" s="3" t="s">
        <v>3451</v>
      </c>
      <c r="C54" s="3">
        <v>20</v>
      </c>
      <c r="D54" s="16">
        <v>0.71379823854343449</v>
      </c>
      <c r="E54" s="19">
        <v>0.6428571428571429</v>
      </c>
      <c r="F54" s="4">
        <v>73148515.243902445</v>
      </c>
      <c r="G54" s="4">
        <v>102477859</v>
      </c>
      <c r="H54" s="4">
        <v>-29329343.756097559</v>
      </c>
      <c r="I54" s="17">
        <v>0.71379823854343449</v>
      </c>
      <c r="J54" s="18">
        <f t="shared" si="3"/>
        <v>-0.28620176145656551</v>
      </c>
      <c r="K54" s="4">
        <f t="shared" si="4"/>
        <v>6095709.6036585374</v>
      </c>
      <c r="L54" s="4">
        <f t="shared" si="5"/>
        <v>304785.48018292687</v>
      </c>
      <c r="M54" s="3">
        <v>19</v>
      </c>
      <c r="N54" s="3">
        <v>78</v>
      </c>
      <c r="O54" s="3">
        <v>15</v>
      </c>
      <c r="P54" s="3">
        <v>43</v>
      </c>
      <c r="Q54" s="3">
        <v>35</v>
      </c>
      <c r="R54" s="3">
        <v>79</v>
      </c>
    </row>
    <row r="55" spans="1:18" x14ac:dyDescent="0.25">
      <c r="A55" s="3" t="str">
        <f>IFERROR(INDEX(PIBA!A:A, MATCH(B55, PIBA!B:B, 0)), "Not Found")</f>
        <v>Alpha Hockey Inc.</v>
      </c>
      <c r="B55" s="3" t="s">
        <v>3401</v>
      </c>
      <c r="C55" s="3">
        <v>9</v>
      </c>
      <c r="D55" s="16">
        <v>0.7073361390984142</v>
      </c>
      <c r="E55" s="19">
        <v>0.54761904761904767</v>
      </c>
      <c r="F55" s="4">
        <v>102158414.63414635</v>
      </c>
      <c r="G55" s="4">
        <v>144426969</v>
      </c>
      <c r="H55" s="4">
        <v>-42268554.36585366</v>
      </c>
      <c r="I55" s="17">
        <v>0.7073361390984142</v>
      </c>
      <c r="J55" s="18">
        <f t="shared" si="3"/>
        <v>-0.2926638609015858</v>
      </c>
      <c r="K55" s="4">
        <f t="shared" si="4"/>
        <v>8513201.2195121963</v>
      </c>
      <c r="L55" s="4">
        <f t="shared" si="5"/>
        <v>945911.24661246629</v>
      </c>
      <c r="M55" s="3">
        <v>38</v>
      </c>
      <c r="N55" s="3">
        <v>79</v>
      </c>
      <c r="O55" s="3">
        <v>32</v>
      </c>
      <c r="P55" s="3">
        <v>33</v>
      </c>
      <c r="Q55" s="3">
        <v>28</v>
      </c>
      <c r="R55" s="3">
        <v>84</v>
      </c>
    </row>
    <row r="56" spans="1:18" x14ac:dyDescent="0.25">
      <c r="A56" s="3" t="str">
        <f>IFERROR(INDEX(PIBA!A:A, MATCH(B56, PIBA!B:B, 0)), "Not Found")</f>
        <v>Eclipse Sports Management</v>
      </c>
      <c r="B56" s="3" t="s">
        <v>2682</v>
      </c>
      <c r="C56" s="3">
        <v>5</v>
      </c>
      <c r="D56" s="16">
        <v>0.70429241861857561</v>
      </c>
      <c r="E56" s="19">
        <v>0.75</v>
      </c>
      <c r="F56" s="4">
        <v>44091463.414634146</v>
      </c>
      <c r="G56" s="4">
        <v>62603916</v>
      </c>
      <c r="H56" s="4">
        <v>-18512452.585365854</v>
      </c>
      <c r="I56" s="17">
        <v>0.70429241861857561</v>
      </c>
      <c r="J56" s="18">
        <f t="shared" si="3"/>
        <v>-0.29570758138142439</v>
      </c>
      <c r="K56" s="4">
        <f t="shared" si="4"/>
        <v>3674288.6178861787</v>
      </c>
      <c r="L56" s="4">
        <f t="shared" si="5"/>
        <v>734857.72357723571</v>
      </c>
      <c r="M56" s="3">
        <v>55</v>
      </c>
      <c r="N56" s="3">
        <v>82</v>
      </c>
      <c r="O56" s="3">
        <v>5</v>
      </c>
      <c r="P56" s="3">
        <v>62</v>
      </c>
      <c r="Q56" s="3">
        <v>52</v>
      </c>
      <c r="R56" s="3">
        <v>71</v>
      </c>
    </row>
    <row r="57" spans="1:18" x14ac:dyDescent="0.25">
      <c r="A57" s="3" t="str">
        <f>IFERROR(INDEX(PIBA!A:A, MATCH(B57, PIBA!B:B, 0)), "Not Found")</f>
        <v>Forward Hockey</v>
      </c>
      <c r="B57" s="3" t="s">
        <v>1161</v>
      </c>
      <c r="C57" s="3">
        <v>10</v>
      </c>
      <c r="D57" s="16">
        <v>0.7026379310363049</v>
      </c>
      <c r="E57" s="19">
        <v>0.69444444444444442</v>
      </c>
      <c r="F57" s="4">
        <v>22701402.439024389</v>
      </c>
      <c r="G57" s="4">
        <v>32308820</v>
      </c>
      <c r="H57" s="4">
        <v>-9607417.5609756112</v>
      </c>
      <c r="I57" s="17">
        <v>0.7026379310363049</v>
      </c>
      <c r="J57" s="18">
        <f t="shared" si="3"/>
        <v>-0.2973620689636951</v>
      </c>
      <c r="K57" s="4">
        <f t="shared" si="4"/>
        <v>1891783.5365853657</v>
      </c>
      <c r="L57" s="4">
        <f t="shared" si="5"/>
        <v>189178.35365853657</v>
      </c>
      <c r="M57" s="3">
        <v>37</v>
      </c>
      <c r="N57" s="3">
        <v>83</v>
      </c>
      <c r="O57" s="3">
        <v>9</v>
      </c>
      <c r="P57" s="3">
        <v>75</v>
      </c>
      <c r="Q57" s="3">
        <v>68</v>
      </c>
      <c r="R57" s="3">
        <v>60</v>
      </c>
    </row>
    <row r="58" spans="1:18" x14ac:dyDescent="0.25">
      <c r="A58" s="3" t="str">
        <f>IFERROR(INDEX(PIBA!A:A, MATCH(B58, PIBA!B:B, 0)), "Not Found")</f>
        <v>O2K Worldwide Management Group, LLC - Sports Management and Marketing Group</v>
      </c>
      <c r="B58" s="3" t="s">
        <v>1383</v>
      </c>
      <c r="C58" s="3">
        <v>11</v>
      </c>
      <c r="D58" s="16">
        <v>0.67888358256011538</v>
      </c>
      <c r="E58" s="19">
        <v>0.56818181818181823</v>
      </c>
      <c r="F58" s="4">
        <v>51937987.804878049</v>
      </c>
      <c r="G58" s="4">
        <v>76504999</v>
      </c>
      <c r="H58" s="4">
        <v>-24567011.195121951</v>
      </c>
      <c r="I58" s="17">
        <v>0.67888358256011538</v>
      </c>
      <c r="J58" s="18">
        <f t="shared" si="3"/>
        <v>-0.32111641743988462</v>
      </c>
      <c r="K58" s="4">
        <f t="shared" si="4"/>
        <v>4328165.650406504</v>
      </c>
      <c r="L58" s="4">
        <f t="shared" si="5"/>
        <v>393469.60458240943</v>
      </c>
      <c r="M58" s="3">
        <v>34</v>
      </c>
      <c r="N58" s="3">
        <v>86</v>
      </c>
      <c r="O58" s="3">
        <v>27</v>
      </c>
      <c r="P58" s="3">
        <v>58</v>
      </c>
      <c r="Q58" s="3">
        <v>43</v>
      </c>
      <c r="R58" s="3">
        <v>77</v>
      </c>
    </row>
    <row r="59" spans="1:18" x14ac:dyDescent="0.25">
      <c r="A59" s="3" t="str">
        <f>IFERROR(INDEX(PIBA!A:A, MATCH(B59, PIBA!B:B, 0)), "Not Found")</f>
        <v>KMJ Sports &amp; Entertainment AB</v>
      </c>
      <c r="B59" s="3" t="s">
        <v>1987</v>
      </c>
      <c r="C59" s="3">
        <v>8</v>
      </c>
      <c r="D59" s="16">
        <v>0.51643301449145995</v>
      </c>
      <c r="E59" s="19">
        <v>0.68181818181818177</v>
      </c>
      <c r="F59" s="4">
        <v>54353242.378048778</v>
      </c>
      <c r="G59" s="4">
        <v>105247420</v>
      </c>
      <c r="H59" s="4">
        <v>-50894177.621951222</v>
      </c>
      <c r="I59" s="17">
        <v>0.51643301449145995</v>
      </c>
      <c r="J59" s="18">
        <f t="shared" si="3"/>
        <v>-0.48356698550854005</v>
      </c>
      <c r="K59" s="4">
        <f t="shared" si="4"/>
        <v>4529436.8648373978</v>
      </c>
      <c r="L59" s="4">
        <f t="shared" si="5"/>
        <v>566179.60810467473</v>
      </c>
      <c r="M59" s="3">
        <v>43</v>
      </c>
      <c r="N59" s="3">
        <v>90</v>
      </c>
      <c r="O59" s="3">
        <v>10</v>
      </c>
      <c r="P59" s="3">
        <v>54</v>
      </c>
      <c r="Q59" s="3">
        <v>34</v>
      </c>
      <c r="R59" s="3">
        <v>87</v>
      </c>
    </row>
    <row r="60" spans="1:18" hidden="1" x14ac:dyDescent="0.25">
      <c r="J60" s="18"/>
    </row>
    <row r="61" spans="1:18" hidden="1" x14ac:dyDescent="0.25">
      <c r="J61" s="18"/>
    </row>
    <row r="62" spans="1:18" hidden="1" x14ac:dyDescent="0.25">
      <c r="J62" s="18"/>
    </row>
    <row r="63" spans="1:18" hidden="1" x14ac:dyDescent="0.25">
      <c r="J63" s="18"/>
    </row>
    <row r="64" spans="1:18" hidden="1" x14ac:dyDescent="0.25">
      <c r="J64" s="18"/>
    </row>
    <row r="65" spans="1:18" s="4" customFormat="1" hidden="1" x14ac:dyDescent="0.25">
      <c r="A65" s="3"/>
      <c r="B65" s="3"/>
      <c r="C65" s="3"/>
      <c r="D65" s="16"/>
      <c r="E65" s="19"/>
      <c r="I65" s="17"/>
      <c r="J65" s="18"/>
      <c r="M65" s="3"/>
      <c r="N65" s="3"/>
      <c r="O65" s="3"/>
      <c r="P65" s="3"/>
      <c r="Q65" s="3"/>
      <c r="R65" s="3"/>
    </row>
    <row r="66" spans="1:18" s="4" customFormat="1" hidden="1" x14ac:dyDescent="0.25">
      <c r="A66" s="3"/>
      <c r="B66" s="3"/>
      <c r="C66" s="3"/>
      <c r="D66" s="16"/>
      <c r="E66" s="19"/>
      <c r="I66" s="17"/>
      <c r="J66" s="18"/>
      <c r="M66" s="3"/>
      <c r="N66" s="3"/>
      <c r="O66" s="3"/>
      <c r="P66" s="3"/>
      <c r="Q66" s="3"/>
      <c r="R66" s="3"/>
    </row>
    <row r="67" spans="1:18" s="4" customFormat="1" hidden="1" x14ac:dyDescent="0.25">
      <c r="A67" s="3"/>
      <c r="B67" s="3"/>
      <c r="C67" s="3"/>
      <c r="D67" s="16"/>
      <c r="E67" s="19"/>
      <c r="I67" s="17"/>
      <c r="J67" s="18"/>
      <c r="M67" s="3"/>
      <c r="N67" s="3"/>
      <c r="O67" s="3"/>
      <c r="P67" s="3"/>
      <c r="Q67" s="3"/>
      <c r="R67" s="3"/>
    </row>
    <row r="68" spans="1:18" s="4" customFormat="1" hidden="1" x14ac:dyDescent="0.25">
      <c r="A68" s="3"/>
      <c r="B68" s="3"/>
      <c r="C68" s="3"/>
      <c r="D68" s="16"/>
      <c r="E68" s="19"/>
      <c r="I68" s="17"/>
      <c r="J68" s="18"/>
      <c r="M68" s="3"/>
      <c r="N68" s="3"/>
      <c r="O68" s="3"/>
      <c r="P68" s="3"/>
      <c r="Q68" s="3"/>
      <c r="R68" s="3"/>
    </row>
    <row r="69" spans="1:18" s="4" customFormat="1" hidden="1" x14ac:dyDescent="0.25">
      <c r="A69" s="3"/>
      <c r="B69" s="3"/>
      <c r="C69" s="3"/>
      <c r="D69" s="16"/>
      <c r="E69" s="19"/>
      <c r="I69" s="17"/>
      <c r="J69" s="18"/>
      <c r="M69" s="3"/>
      <c r="N69" s="3"/>
      <c r="O69" s="3"/>
      <c r="P69" s="3"/>
      <c r="Q69" s="3"/>
      <c r="R69" s="3"/>
    </row>
    <row r="70" spans="1:18" s="4" customFormat="1" hidden="1" x14ac:dyDescent="0.25">
      <c r="A70" s="3"/>
      <c r="B70" s="3"/>
      <c r="C70" s="3"/>
      <c r="D70" s="16"/>
      <c r="E70" s="19"/>
      <c r="I70" s="17"/>
      <c r="J70" s="18"/>
      <c r="M70" s="3"/>
      <c r="N70" s="3"/>
      <c r="O70" s="3"/>
      <c r="P70" s="3"/>
      <c r="Q70" s="3"/>
      <c r="R70" s="3"/>
    </row>
    <row r="71" spans="1:18" s="4" customFormat="1" hidden="1" x14ac:dyDescent="0.25">
      <c r="A71" s="3"/>
      <c r="B71" s="3"/>
      <c r="C71" s="3"/>
      <c r="D71" s="16"/>
      <c r="E71" s="19"/>
      <c r="I71" s="17"/>
      <c r="J71" s="18"/>
      <c r="M71" s="3"/>
      <c r="N71" s="3"/>
      <c r="O71" s="3"/>
      <c r="P71" s="3"/>
      <c r="Q71" s="3"/>
      <c r="R71" s="3"/>
    </row>
    <row r="72" spans="1:18" s="4" customFormat="1" hidden="1" x14ac:dyDescent="0.25">
      <c r="A72" s="3"/>
      <c r="B72" s="3"/>
      <c r="C72" s="3"/>
      <c r="D72" s="16"/>
      <c r="E72" s="19"/>
      <c r="I72" s="17"/>
      <c r="J72" s="18"/>
      <c r="M72" s="3"/>
      <c r="N72" s="3"/>
      <c r="O72" s="3"/>
      <c r="P72" s="3"/>
      <c r="Q72" s="3"/>
      <c r="R72" s="3"/>
    </row>
    <row r="73" spans="1:18" s="4" customFormat="1" hidden="1" x14ac:dyDescent="0.25">
      <c r="A73" s="3"/>
      <c r="B73" s="3"/>
      <c r="C73" s="3"/>
      <c r="D73" s="16"/>
      <c r="E73" s="19"/>
      <c r="I73" s="17"/>
      <c r="J73" s="18"/>
      <c r="M73" s="3"/>
      <c r="N73" s="3"/>
      <c r="O73" s="3"/>
      <c r="P73" s="3"/>
      <c r="Q73" s="3"/>
      <c r="R73" s="3"/>
    </row>
    <row r="74" spans="1:18" s="4" customFormat="1" hidden="1" x14ac:dyDescent="0.25">
      <c r="A74" s="3"/>
      <c r="B74" s="3"/>
      <c r="C74" s="3"/>
      <c r="D74" s="16"/>
      <c r="E74" s="19"/>
      <c r="I74" s="17"/>
      <c r="J74" s="18"/>
      <c r="M74" s="3"/>
      <c r="N74" s="3"/>
      <c r="O74" s="3"/>
      <c r="P74" s="3"/>
      <c r="Q74" s="3"/>
      <c r="R74" s="3"/>
    </row>
    <row r="75" spans="1:18" s="4" customFormat="1" hidden="1" x14ac:dyDescent="0.25">
      <c r="A75" s="3"/>
      <c r="B75" s="3"/>
      <c r="C75" s="3"/>
      <c r="D75" s="16"/>
      <c r="E75" s="19"/>
      <c r="I75" s="17"/>
      <c r="J75" s="18"/>
      <c r="M75" s="3"/>
      <c r="N75" s="3"/>
      <c r="O75" s="3"/>
      <c r="P75" s="3"/>
      <c r="Q75" s="3"/>
      <c r="R75" s="3"/>
    </row>
    <row r="76" spans="1:18" s="4" customFormat="1" hidden="1" x14ac:dyDescent="0.25">
      <c r="A76" s="3"/>
      <c r="B76" s="3"/>
      <c r="C76" s="3"/>
      <c r="D76" s="16"/>
      <c r="E76" s="19"/>
      <c r="I76" s="17"/>
      <c r="J76" s="18"/>
      <c r="M76" s="3"/>
      <c r="N76" s="3"/>
      <c r="O76" s="3"/>
      <c r="P76" s="3"/>
      <c r="Q76" s="3"/>
      <c r="R76" s="3"/>
    </row>
    <row r="77" spans="1:18" s="4" customFormat="1" hidden="1" x14ac:dyDescent="0.25">
      <c r="A77" s="3"/>
      <c r="B77" s="3"/>
      <c r="C77" s="3"/>
      <c r="D77" s="16"/>
      <c r="E77" s="19"/>
      <c r="I77" s="17"/>
      <c r="J77" s="18"/>
      <c r="M77" s="3"/>
      <c r="N77" s="3"/>
      <c r="O77" s="3"/>
      <c r="P77" s="3"/>
      <c r="Q77" s="3"/>
      <c r="R77" s="3"/>
    </row>
    <row r="78" spans="1:18" s="4" customFormat="1" hidden="1" x14ac:dyDescent="0.25">
      <c r="A78" s="3"/>
      <c r="B78" s="3"/>
      <c r="C78" s="3"/>
      <c r="D78" s="16"/>
      <c r="E78" s="19"/>
      <c r="I78" s="17"/>
      <c r="J78" s="18"/>
      <c r="M78" s="3"/>
      <c r="N78" s="3"/>
      <c r="O78" s="3"/>
      <c r="P78" s="3"/>
      <c r="Q78" s="3"/>
      <c r="R78" s="3"/>
    </row>
    <row r="79" spans="1:18" s="4" customFormat="1" hidden="1" x14ac:dyDescent="0.25">
      <c r="A79" s="3"/>
      <c r="B79" s="3"/>
      <c r="C79" s="3"/>
      <c r="D79" s="16"/>
      <c r="E79" s="19"/>
      <c r="I79" s="17"/>
      <c r="J79" s="18"/>
      <c r="M79" s="3"/>
      <c r="N79" s="3"/>
      <c r="O79" s="3"/>
      <c r="P79" s="3"/>
      <c r="Q79" s="3"/>
      <c r="R79" s="3"/>
    </row>
    <row r="80" spans="1:18" s="4" customFormat="1" hidden="1" x14ac:dyDescent="0.25">
      <c r="A80" s="3"/>
      <c r="B80" s="3"/>
      <c r="C80" s="3"/>
      <c r="D80" s="16"/>
      <c r="E80" s="19"/>
      <c r="I80" s="17"/>
      <c r="J80" s="18"/>
      <c r="M80" s="3"/>
      <c r="N80" s="3"/>
      <c r="O80" s="3"/>
      <c r="P80" s="3"/>
      <c r="Q80" s="3"/>
      <c r="R80" s="3"/>
    </row>
    <row r="81" spans="1:18" s="4" customFormat="1" hidden="1" x14ac:dyDescent="0.25">
      <c r="A81" s="3"/>
      <c r="B81" s="3"/>
      <c r="C81" s="3"/>
      <c r="D81" s="16"/>
      <c r="E81" s="19"/>
      <c r="I81" s="17"/>
      <c r="J81" s="18"/>
      <c r="M81" s="3"/>
      <c r="N81" s="3"/>
      <c r="O81" s="3"/>
      <c r="P81" s="3"/>
      <c r="Q81" s="3"/>
      <c r="R81" s="3"/>
    </row>
    <row r="82" spans="1:18" s="4" customFormat="1" hidden="1" x14ac:dyDescent="0.25">
      <c r="A82" s="3"/>
      <c r="B82" s="3"/>
      <c r="C82" s="3"/>
      <c r="D82" s="16"/>
      <c r="E82" s="19"/>
      <c r="I82" s="17"/>
      <c r="J82" s="18"/>
      <c r="M82" s="3"/>
      <c r="N82" s="3"/>
      <c r="O82" s="3"/>
      <c r="P82" s="3"/>
      <c r="Q82" s="3"/>
      <c r="R82" s="3"/>
    </row>
    <row r="83" spans="1:18" s="4" customFormat="1" hidden="1" x14ac:dyDescent="0.25">
      <c r="A83" s="3"/>
      <c r="B83" s="3"/>
      <c r="C83" s="3"/>
      <c r="D83" s="16"/>
      <c r="E83" s="19"/>
      <c r="I83" s="17"/>
      <c r="J83" s="18"/>
      <c r="M83" s="3"/>
      <c r="N83" s="3"/>
      <c r="O83" s="3"/>
      <c r="P83" s="3"/>
      <c r="Q83" s="3"/>
      <c r="R83" s="3"/>
    </row>
    <row r="84" spans="1:18" s="4" customFormat="1" hidden="1" x14ac:dyDescent="0.25">
      <c r="A84" s="3"/>
      <c r="B84" s="3"/>
      <c r="C84" s="3"/>
      <c r="D84" s="16"/>
      <c r="E84" s="19"/>
      <c r="I84" s="17"/>
      <c r="J84" s="18"/>
      <c r="M84" s="3"/>
      <c r="N84" s="3"/>
      <c r="O84" s="3"/>
      <c r="P84" s="3"/>
      <c r="Q84" s="3"/>
      <c r="R84" s="3"/>
    </row>
    <row r="85" spans="1:18" s="4" customFormat="1" hidden="1" x14ac:dyDescent="0.25">
      <c r="A85" s="3"/>
      <c r="B85" s="3"/>
      <c r="C85" s="3"/>
      <c r="D85" s="16"/>
      <c r="E85" s="19"/>
      <c r="I85" s="17"/>
      <c r="J85" s="18"/>
      <c r="M85" s="3"/>
      <c r="N85" s="3"/>
      <c r="O85" s="3"/>
      <c r="P85" s="3"/>
      <c r="Q85" s="3"/>
      <c r="R85" s="3"/>
    </row>
    <row r="86" spans="1:18" s="4" customFormat="1" hidden="1" x14ac:dyDescent="0.25">
      <c r="A86" s="3"/>
      <c r="B86" s="3"/>
      <c r="C86" s="3"/>
      <c r="D86" s="16"/>
      <c r="E86" s="19"/>
      <c r="I86" s="17"/>
      <c r="J86" s="18"/>
      <c r="M86" s="3"/>
      <c r="N86" s="3"/>
      <c r="O86" s="3"/>
      <c r="P86" s="3"/>
      <c r="Q86" s="3"/>
      <c r="R86" s="3"/>
    </row>
    <row r="87" spans="1:18" s="4" customFormat="1" hidden="1" x14ac:dyDescent="0.25">
      <c r="A87" s="3"/>
      <c r="B87" s="3"/>
      <c r="C87" s="3"/>
      <c r="D87" s="16"/>
      <c r="E87" s="19"/>
      <c r="I87" s="17"/>
      <c r="J87" s="18"/>
      <c r="M87" s="3"/>
      <c r="N87" s="3"/>
      <c r="O87" s="3"/>
      <c r="P87" s="3"/>
      <c r="Q87" s="3"/>
      <c r="R87" s="3"/>
    </row>
    <row r="88" spans="1:18" s="4" customFormat="1" hidden="1" x14ac:dyDescent="0.25">
      <c r="A88" s="3"/>
      <c r="B88" s="3" t="s">
        <v>3863</v>
      </c>
      <c r="C88" s="3"/>
      <c r="D88" s="16"/>
      <c r="E88" s="19"/>
      <c r="I88" s="17"/>
      <c r="J88" s="3"/>
      <c r="M88" s="3"/>
      <c r="N88" s="3"/>
      <c r="O88" s="3"/>
      <c r="P88" s="3"/>
      <c r="Q88" s="3"/>
      <c r="R88" s="3"/>
    </row>
    <row r="89" spans="1:18" s="4" customFormat="1" hidden="1" x14ac:dyDescent="0.25">
      <c r="A89" s="3"/>
      <c r="B89" s="3" t="s">
        <v>3864</v>
      </c>
      <c r="C89" s="3"/>
      <c r="D89" s="16"/>
      <c r="E89" s="19"/>
      <c r="I89" s="17"/>
      <c r="J89" s="3"/>
      <c r="M89" s="3"/>
      <c r="N89" s="3"/>
      <c r="O89" s="3"/>
      <c r="P89" s="3"/>
      <c r="Q89" s="3"/>
      <c r="R89" s="3"/>
    </row>
  </sheetData>
  <autoFilter ref="A1:R89" xr:uid="{1A120E8E-AB0F-4911-8EFD-118D8A52D45C}">
    <sortState xmlns:xlrd2="http://schemas.microsoft.com/office/spreadsheetml/2017/richdata2" ref="A2:R59">
      <sortCondition descending="1" ref="D1:D8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9EE7-4793-417B-816E-5068749E5032}">
  <dimension ref="A1:P38"/>
  <sheetViews>
    <sheetView tabSelected="1" workbookViewId="0">
      <pane ySplit="1" topLeftCell="A2" activePane="bottomLeft" state="frozen"/>
      <selection activeCell="B1" sqref="B1"/>
      <selection pane="bottomLeft" activeCell="C16" sqref="C16"/>
    </sheetView>
  </sheetViews>
  <sheetFormatPr defaultRowHeight="13.5" zeroHeight="1" x14ac:dyDescent="0.25"/>
  <cols>
    <col min="1" max="1" width="65.7109375" style="31" customWidth="1"/>
    <col min="2" max="2" width="9.140625" style="31"/>
    <col min="3" max="3" width="9.140625" style="36"/>
    <col min="4" max="6" width="9.140625" style="31"/>
    <col min="7" max="8" width="17.5703125" style="32" customWidth="1"/>
    <col min="9" max="9" width="27.85546875" style="31" customWidth="1"/>
    <col min="10" max="10" width="20" style="34" customWidth="1"/>
    <col min="11" max="16384" width="9.140625" style="31"/>
  </cols>
  <sheetData>
    <row r="1" spans="1:16" s="30" customFormat="1" x14ac:dyDescent="0.25">
      <c r="A1" s="30" t="s">
        <v>0</v>
      </c>
      <c r="B1" s="1" t="s">
        <v>3854</v>
      </c>
      <c r="C1" s="35" t="s">
        <v>3862</v>
      </c>
      <c r="D1" s="1" t="s">
        <v>3855</v>
      </c>
      <c r="E1" s="1" t="s">
        <v>3856</v>
      </c>
      <c r="F1" s="12" t="s">
        <v>3857</v>
      </c>
      <c r="G1" s="13" t="s">
        <v>3858</v>
      </c>
      <c r="H1" s="13" t="s">
        <v>3859</v>
      </c>
      <c r="I1" s="2" t="s">
        <v>19</v>
      </c>
      <c r="J1" s="14" t="s">
        <v>3860</v>
      </c>
      <c r="K1" s="1" t="s">
        <v>3865</v>
      </c>
      <c r="L1" s="15" t="s">
        <v>3874</v>
      </c>
      <c r="M1" s="12" t="s">
        <v>3866</v>
      </c>
      <c r="N1" s="13" t="s">
        <v>3867</v>
      </c>
      <c r="O1" s="13" t="s">
        <v>3868</v>
      </c>
      <c r="P1" s="2" t="s">
        <v>3869</v>
      </c>
    </row>
    <row r="2" spans="1:16" x14ac:dyDescent="0.25">
      <c r="A2" s="31" t="s">
        <v>797</v>
      </c>
      <c r="B2" s="31">
        <v>127</v>
      </c>
      <c r="C2" s="36">
        <f>G2/H2</f>
        <v>1.0258792944584183</v>
      </c>
      <c r="D2" s="31">
        <v>249</v>
      </c>
      <c r="E2" s="31">
        <v>538</v>
      </c>
      <c r="F2" s="37">
        <f>D2/E2</f>
        <v>0.46282527881040891</v>
      </c>
      <c r="G2" s="32">
        <v>1760340043.0487804</v>
      </c>
      <c r="H2" s="32">
        <v>1715932910</v>
      </c>
      <c r="I2" s="33">
        <v>44407133.048780441</v>
      </c>
      <c r="J2" s="34">
        <v>1.0258792944584183</v>
      </c>
      <c r="K2" s="31">
        <v>1</v>
      </c>
      <c r="L2" s="31">
        <v>10</v>
      </c>
      <c r="M2" s="31">
        <v>23</v>
      </c>
      <c r="N2" s="31">
        <v>1</v>
      </c>
      <c r="O2" s="31">
        <v>1</v>
      </c>
      <c r="P2" s="31">
        <v>3</v>
      </c>
    </row>
    <row r="3" spans="1:16" x14ac:dyDescent="0.25">
      <c r="A3" s="31" t="s">
        <v>1689</v>
      </c>
      <c r="B3" s="31">
        <v>101</v>
      </c>
      <c r="C3" s="36">
        <f>G3/H3</f>
        <v>1.0427710798114838</v>
      </c>
      <c r="D3" s="31">
        <v>191</v>
      </c>
      <c r="E3" s="31">
        <v>413</v>
      </c>
      <c r="F3" s="37">
        <f>D3/E3</f>
        <v>0.46246973365617433</v>
      </c>
      <c r="G3" s="32">
        <v>1609354872.0975609</v>
      </c>
      <c r="H3" s="32">
        <v>1543344367</v>
      </c>
      <c r="I3" s="33">
        <v>66010505.097560883</v>
      </c>
      <c r="J3" s="34">
        <v>1.0427710798114838</v>
      </c>
      <c r="K3" s="31">
        <v>2</v>
      </c>
      <c r="L3" s="31">
        <v>8</v>
      </c>
      <c r="M3" s="31">
        <v>24</v>
      </c>
      <c r="N3" s="31">
        <v>2</v>
      </c>
      <c r="O3" s="31">
        <v>2</v>
      </c>
      <c r="P3" s="31">
        <v>2</v>
      </c>
    </row>
    <row r="4" spans="1:16" x14ac:dyDescent="0.25">
      <c r="A4" s="31" t="s">
        <v>256</v>
      </c>
      <c r="B4" s="31">
        <v>79</v>
      </c>
      <c r="C4" s="36">
        <f>G4/H4</f>
        <v>0.89405068303605151</v>
      </c>
      <c r="D4" s="31">
        <v>173</v>
      </c>
      <c r="E4" s="31">
        <v>336</v>
      </c>
      <c r="F4" s="37">
        <f>D4/E4</f>
        <v>0.51488095238095233</v>
      </c>
      <c r="G4" s="32">
        <v>895918475.60975599</v>
      </c>
      <c r="H4" s="32">
        <v>1002089135</v>
      </c>
      <c r="I4" s="33">
        <v>-106170659.39024401</v>
      </c>
      <c r="J4" s="34">
        <v>0.89405068303605151</v>
      </c>
      <c r="K4" s="31">
        <v>4</v>
      </c>
      <c r="L4" s="31">
        <v>19</v>
      </c>
      <c r="M4" s="31">
        <v>14</v>
      </c>
      <c r="N4" s="31">
        <v>3</v>
      </c>
      <c r="O4" s="31">
        <v>3</v>
      </c>
      <c r="P4" s="31">
        <v>72</v>
      </c>
    </row>
    <row r="5" spans="1:16" x14ac:dyDescent="0.25">
      <c r="A5" s="31" t="s">
        <v>1204</v>
      </c>
      <c r="B5" s="31">
        <v>82</v>
      </c>
      <c r="C5" s="36">
        <f>G5/H5</f>
        <v>1.0197415275887398</v>
      </c>
      <c r="D5" s="31">
        <v>149</v>
      </c>
      <c r="E5" s="31">
        <v>318</v>
      </c>
      <c r="F5" s="37">
        <f>D5/E5</f>
        <v>0.46855345911949686</v>
      </c>
      <c r="G5" s="32">
        <v>697505677.74390244</v>
      </c>
      <c r="H5" s="32">
        <v>684002425</v>
      </c>
      <c r="I5" s="33">
        <v>13503252.743902445</v>
      </c>
      <c r="J5" s="34">
        <v>1.0197415275887398</v>
      </c>
      <c r="K5" s="31">
        <v>3</v>
      </c>
      <c r="L5" s="31">
        <v>11</v>
      </c>
      <c r="M5" s="31">
        <v>22</v>
      </c>
      <c r="N5" s="31">
        <v>4</v>
      </c>
      <c r="O5" s="31">
        <v>5</v>
      </c>
      <c r="P5" s="31">
        <v>14</v>
      </c>
    </row>
    <row r="6" spans="1:16" x14ac:dyDescent="0.25">
      <c r="A6" s="31" t="s">
        <v>1196</v>
      </c>
      <c r="B6" s="31">
        <v>70</v>
      </c>
      <c r="C6" s="36">
        <f>G6/H6</f>
        <v>0.8309818216608017</v>
      </c>
      <c r="D6" s="31">
        <v>136</v>
      </c>
      <c r="E6" s="31">
        <v>237</v>
      </c>
      <c r="F6" s="37">
        <f>D6/E6</f>
        <v>0.57383966244725737</v>
      </c>
      <c r="G6" s="32">
        <v>629055535.00000012</v>
      </c>
      <c r="H6" s="32">
        <v>757002763</v>
      </c>
      <c r="I6" s="33">
        <v>-127947227.99999988</v>
      </c>
      <c r="J6" s="34">
        <v>0.8309818216608017</v>
      </c>
      <c r="K6" s="31">
        <v>5</v>
      </c>
      <c r="L6" s="31">
        <v>26</v>
      </c>
      <c r="M6" s="31">
        <v>9</v>
      </c>
      <c r="N6" s="31">
        <v>5</v>
      </c>
      <c r="O6" s="31">
        <v>4</v>
      </c>
      <c r="P6" s="31">
        <v>73</v>
      </c>
    </row>
    <row r="7" spans="1:16" x14ac:dyDescent="0.25">
      <c r="A7" s="31" t="s">
        <v>666</v>
      </c>
      <c r="B7" s="31">
        <v>45</v>
      </c>
      <c r="C7" s="36">
        <f>G7/H7</f>
        <v>0.99868740469241024</v>
      </c>
      <c r="D7" s="31">
        <v>92</v>
      </c>
      <c r="E7" s="31">
        <v>196</v>
      </c>
      <c r="F7" s="37">
        <f>D7/E7</f>
        <v>0.46938775510204084</v>
      </c>
      <c r="G7" s="32">
        <v>520680670.73170733</v>
      </c>
      <c r="H7" s="32">
        <v>521365012</v>
      </c>
      <c r="I7" s="33">
        <v>-684341.26829266548</v>
      </c>
      <c r="J7" s="34">
        <v>0.99868740469241024</v>
      </c>
      <c r="K7" s="31">
        <v>8</v>
      </c>
      <c r="L7" s="31">
        <v>13</v>
      </c>
      <c r="M7" s="31">
        <v>21</v>
      </c>
      <c r="N7" s="31">
        <v>6</v>
      </c>
      <c r="O7" s="31">
        <v>6</v>
      </c>
      <c r="P7" s="31">
        <v>38</v>
      </c>
    </row>
    <row r="8" spans="1:16" x14ac:dyDescent="0.25">
      <c r="A8" s="31" t="s">
        <v>1302</v>
      </c>
      <c r="B8" s="31">
        <v>51</v>
      </c>
      <c r="C8" s="36">
        <f>G8/H8</f>
        <v>0.97620516348309216</v>
      </c>
      <c r="D8" s="31">
        <v>97</v>
      </c>
      <c r="E8" s="31">
        <v>199</v>
      </c>
      <c r="F8" s="37">
        <f>D8/E8</f>
        <v>0.48743718592964824</v>
      </c>
      <c r="G8" s="32">
        <v>498880222.56097567</v>
      </c>
      <c r="H8" s="32">
        <v>511040344</v>
      </c>
      <c r="I8" s="33">
        <v>-12160121.439024329</v>
      </c>
      <c r="J8" s="34">
        <v>0.97620516348309216</v>
      </c>
      <c r="K8" s="31">
        <v>7</v>
      </c>
      <c r="L8" s="31">
        <v>15</v>
      </c>
      <c r="M8" s="31">
        <v>17</v>
      </c>
      <c r="N8" s="31">
        <v>7</v>
      </c>
      <c r="O8" s="31">
        <v>7</v>
      </c>
      <c r="P8" s="31">
        <v>54</v>
      </c>
    </row>
    <row r="9" spans="1:16" x14ac:dyDescent="0.25">
      <c r="A9" s="31" t="s">
        <v>1354</v>
      </c>
      <c r="B9" s="31">
        <v>36</v>
      </c>
      <c r="C9" s="36">
        <f>G9/H9</f>
        <v>1.2164274537908544</v>
      </c>
      <c r="D9" s="31">
        <v>59</v>
      </c>
      <c r="E9" s="31">
        <v>136</v>
      </c>
      <c r="F9" s="37">
        <f>D9/E9</f>
        <v>0.43382352941176472</v>
      </c>
      <c r="G9" s="32">
        <v>436097942.07317078</v>
      </c>
      <c r="H9" s="32">
        <v>358507152</v>
      </c>
      <c r="I9" s="33">
        <v>77590790.073170781</v>
      </c>
      <c r="J9" s="34">
        <v>1.2164274537908544</v>
      </c>
      <c r="K9" s="31">
        <v>10</v>
      </c>
      <c r="L9" s="31">
        <v>3</v>
      </c>
      <c r="M9" s="31">
        <v>30</v>
      </c>
      <c r="N9" s="31">
        <v>8</v>
      </c>
      <c r="O9" s="31">
        <v>9</v>
      </c>
      <c r="P9" s="31">
        <v>1</v>
      </c>
    </row>
    <row r="10" spans="1:16" x14ac:dyDescent="0.25">
      <c r="A10" s="31" t="s">
        <v>532</v>
      </c>
      <c r="B10" s="31">
        <v>40</v>
      </c>
      <c r="C10" s="36">
        <f>G10/H10</f>
        <v>1.0081867751459832</v>
      </c>
      <c r="D10" s="31">
        <v>72</v>
      </c>
      <c r="E10" s="31">
        <v>162</v>
      </c>
      <c r="F10" s="37">
        <f>D10/E10</f>
        <v>0.44444444444444442</v>
      </c>
      <c r="G10" s="32">
        <v>356879336.89024389</v>
      </c>
      <c r="H10" s="32">
        <v>353981371</v>
      </c>
      <c r="I10" s="33">
        <v>2897965.8902438879</v>
      </c>
      <c r="J10" s="34">
        <v>1.0081867751459832</v>
      </c>
      <c r="K10" s="31">
        <v>9</v>
      </c>
      <c r="L10" s="31">
        <v>12</v>
      </c>
      <c r="M10" s="31">
        <v>26</v>
      </c>
      <c r="N10" s="31">
        <v>9</v>
      </c>
      <c r="O10" s="31">
        <v>10</v>
      </c>
      <c r="P10" s="31">
        <v>22</v>
      </c>
    </row>
    <row r="11" spans="1:16" x14ac:dyDescent="0.25">
      <c r="A11" s="31" t="s">
        <v>1041</v>
      </c>
      <c r="B11" s="31">
        <v>36</v>
      </c>
      <c r="C11" s="36">
        <f>G11/H11</f>
        <v>0.84191635998835712</v>
      </c>
      <c r="D11" s="31">
        <v>60</v>
      </c>
      <c r="E11" s="31">
        <v>102</v>
      </c>
      <c r="F11" s="37">
        <f>D11/E11</f>
        <v>0.58823529411764708</v>
      </c>
      <c r="G11" s="32">
        <v>311398251.9512195</v>
      </c>
      <c r="H11" s="32">
        <v>369868394</v>
      </c>
      <c r="I11" s="33">
        <v>-58470142.048780501</v>
      </c>
      <c r="J11" s="34">
        <v>0.84191635998835712</v>
      </c>
      <c r="K11" s="31">
        <v>11</v>
      </c>
      <c r="L11" s="31">
        <v>24</v>
      </c>
      <c r="M11" s="31">
        <v>8</v>
      </c>
      <c r="N11" s="31">
        <v>10</v>
      </c>
      <c r="O11" s="31">
        <v>8</v>
      </c>
      <c r="P11" s="31">
        <v>71</v>
      </c>
    </row>
    <row r="12" spans="1:16" x14ac:dyDescent="0.25">
      <c r="A12" s="31" t="s">
        <v>23</v>
      </c>
      <c r="B12" s="31">
        <v>60</v>
      </c>
      <c r="C12" s="36">
        <f>G12/H12</f>
        <v>0.85552330993027614</v>
      </c>
      <c r="D12" s="31">
        <v>98</v>
      </c>
      <c r="E12" s="31">
        <v>202</v>
      </c>
      <c r="F12" s="37">
        <f>D12/E12</f>
        <v>0.48514851485148514</v>
      </c>
      <c r="G12" s="32">
        <v>292288057.92682934</v>
      </c>
      <c r="H12" s="32">
        <v>341648269</v>
      </c>
      <c r="I12" s="33">
        <v>-49360211.073170662</v>
      </c>
      <c r="J12" s="34">
        <v>0.85552330993027614</v>
      </c>
      <c r="K12" s="31">
        <v>6</v>
      </c>
      <c r="L12" s="31">
        <v>22</v>
      </c>
      <c r="M12" s="31">
        <v>18</v>
      </c>
      <c r="N12" s="31">
        <v>11</v>
      </c>
      <c r="O12" s="31">
        <v>11</v>
      </c>
      <c r="P12" s="31">
        <v>68</v>
      </c>
    </row>
    <row r="13" spans="1:16" x14ac:dyDescent="0.25">
      <c r="A13" s="31" t="s">
        <v>694</v>
      </c>
      <c r="B13" s="31">
        <v>29</v>
      </c>
      <c r="C13" s="36">
        <f>G13/H13</f>
        <v>0.99305634500332907</v>
      </c>
      <c r="D13" s="31">
        <v>51</v>
      </c>
      <c r="E13" s="31">
        <v>102</v>
      </c>
      <c r="F13" s="37">
        <f>D13/E13</f>
        <v>0.5</v>
      </c>
      <c r="G13" s="32">
        <v>287575792.68292683</v>
      </c>
      <c r="H13" s="32">
        <v>289586582</v>
      </c>
      <c r="I13" s="33">
        <v>-2010789.3170731664</v>
      </c>
      <c r="J13" s="34">
        <v>0.99305634500332907</v>
      </c>
      <c r="K13" s="31">
        <v>12</v>
      </c>
      <c r="L13" s="31">
        <v>14</v>
      </c>
      <c r="M13" s="31">
        <v>16</v>
      </c>
      <c r="N13" s="31">
        <v>12</v>
      </c>
      <c r="O13" s="31">
        <v>12</v>
      </c>
      <c r="P13" s="31">
        <v>41</v>
      </c>
    </row>
    <row r="14" spans="1:16" x14ac:dyDescent="0.25">
      <c r="A14" s="31" t="s">
        <v>2426</v>
      </c>
      <c r="B14" s="31">
        <v>17</v>
      </c>
      <c r="C14" s="36">
        <f>G14/H14</f>
        <v>0.97412799858855825</v>
      </c>
      <c r="D14" s="31">
        <v>31</v>
      </c>
      <c r="E14" s="31">
        <v>60</v>
      </c>
      <c r="F14" s="37">
        <f>D14/E14</f>
        <v>0.51666666666666672</v>
      </c>
      <c r="G14" s="32">
        <v>247475609.75609756</v>
      </c>
      <c r="H14" s="32">
        <v>254048349</v>
      </c>
      <c r="I14" s="33">
        <v>-6572739.2439024448</v>
      </c>
      <c r="J14" s="34">
        <v>0.97412799858855825</v>
      </c>
      <c r="K14" s="31">
        <v>17</v>
      </c>
      <c r="L14" s="31">
        <v>16</v>
      </c>
      <c r="M14" s="31">
        <v>13</v>
      </c>
      <c r="N14" s="31">
        <v>13</v>
      </c>
      <c r="O14" s="31">
        <v>13</v>
      </c>
      <c r="P14" s="31">
        <v>49</v>
      </c>
    </row>
    <row r="15" spans="1:16" x14ac:dyDescent="0.25">
      <c r="A15" s="31" t="s">
        <v>1836</v>
      </c>
      <c r="B15" s="31">
        <v>22</v>
      </c>
      <c r="C15" s="36">
        <f>G15/H15</f>
        <v>1.1508140324218481</v>
      </c>
      <c r="D15" s="31">
        <v>28</v>
      </c>
      <c r="E15" s="31">
        <v>93</v>
      </c>
      <c r="F15" s="37">
        <f>D15/E15</f>
        <v>0.30107526881720431</v>
      </c>
      <c r="G15" s="32">
        <v>245227794.20731705</v>
      </c>
      <c r="H15" s="32">
        <v>213090723</v>
      </c>
      <c r="I15" s="33">
        <v>32137071.207317054</v>
      </c>
      <c r="J15" s="34">
        <v>1.1508140324218481</v>
      </c>
      <c r="K15" s="31">
        <v>14</v>
      </c>
      <c r="L15" s="31">
        <v>6</v>
      </c>
      <c r="M15" s="31">
        <v>34</v>
      </c>
      <c r="N15" s="31">
        <v>14</v>
      </c>
      <c r="O15" s="31">
        <v>16</v>
      </c>
      <c r="P15" s="31">
        <v>4</v>
      </c>
    </row>
    <row r="16" spans="1:16" x14ac:dyDescent="0.25">
      <c r="A16" s="31" t="s">
        <v>3202</v>
      </c>
      <c r="B16" s="31">
        <v>12</v>
      </c>
      <c r="C16" s="36">
        <f>G16/H16</f>
        <v>1.0337440615967459</v>
      </c>
      <c r="D16" s="31">
        <v>17</v>
      </c>
      <c r="E16" s="31">
        <v>43</v>
      </c>
      <c r="F16" s="37">
        <f>D16/E16</f>
        <v>0.39534883720930231</v>
      </c>
      <c r="G16" s="32">
        <v>230198658.53658536</v>
      </c>
      <c r="H16" s="32">
        <v>222684383</v>
      </c>
      <c r="I16" s="33">
        <v>7514275.5365853608</v>
      </c>
      <c r="J16" s="34">
        <v>1.0337440615967459</v>
      </c>
      <c r="K16" s="31">
        <v>21</v>
      </c>
      <c r="L16" s="31">
        <v>9</v>
      </c>
      <c r="M16" s="31">
        <v>33</v>
      </c>
      <c r="N16" s="31">
        <v>15</v>
      </c>
      <c r="O16" s="31">
        <v>15</v>
      </c>
      <c r="P16" s="31">
        <v>17</v>
      </c>
    </row>
    <row r="17" spans="1:16" x14ac:dyDescent="0.25">
      <c r="A17" s="31" t="s">
        <v>1612</v>
      </c>
      <c r="B17" s="31">
        <v>22</v>
      </c>
      <c r="C17" s="36">
        <f>G17/H17</f>
        <v>1.1004107978772721</v>
      </c>
      <c r="D17" s="31">
        <v>36</v>
      </c>
      <c r="E17" s="31">
        <v>82</v>
      </c>
      <c r="F17" s="37">
        <f>D17/E17</f>
        <v>0.43902439024390244</v>
      </c>
      <c r="G17" s="32">
        <v>191439768.29268292</v>
      </c>
      <c r="H17" s="32">
        <v>173971183</v>
      </c>
      <c r="I17" s="33">
        <v>17468585.292682916</v>
      </c>
      <c r="J17" s="34">
        <v>1.1004107978772721</v>
      </c>
      <c r="K17" s="31">
        <v>15</v>
      </c>
      <c r="L17" s="31">
        <v>7</v>
      </c>
      <c r="M17" s="31">
        <v>28</v>
      </c>
      <c r="N17" s="31">
        <v>16</v>
      </c>
      <c r="O17" s="31">
        <v>19</v>
      </c>
      <c r="P17" s="31">
        <v>11</v>
      </c>
    </row>
    <row r="18" spans="1:16" x14ac:dyDescent="0.25">
      <c r="A18" s="31" t="s">
        <v>2659</v>
      </c>
      <c r="B18" s="31">
        <v>11</v>
      </c>
      <c r="C18" s="36">
        <f>G18/H18</f>
        <v>1.1953446193242869</v>
      </c>
      <c r="D18" s="31">
        <v>21</v>
      </c>
      <c r="E18" s="31">
        <v>42</v>
      </c>
      <c r="F18" s="37">
        <f>D18/E18</f>
        <v>0.5</v>
      </c>
      <c r="G18" s="32">
        <v>187365000</v>
      </c>
      <c r="H18" s="32">
        <v>156745592</v>
      </c>
      <c r="I18" s="33">
        <v>30619408</v>
      </c>
      <c r="J18" s="34">
        <v>1.1953446193242869</v>
      </c>
      <c r="K18" s="31">
        <v>25</v>
      </c>
      <c r="L18" s="31">
        <v>5</v>
      </c>
      <c r="M18" s="31">
        <v>15</v>
      </c>
      <c r="N18" s="31">
        <v>17</v>
      </c>
      <c r="O18" s="31">
        <v>20</v>
      </c>
      <c r="P18" s="31">
        <v>5</v>
      </c>
    </row>
    <row r="19" spans="1:16" x14ac:dyDescent="0.25">
      <c r="A19" s="31" t="s">
        <v>2542</v>
      </c>
      <c r="B19" s="31">
        <v>25</v>
      </c>
      <c r="C19" s="36">
        <f>G19/H19</f>
        <v>0.7522075139245239</v>
      </c>
      <c r="D19" s="31">
        <v>60</v>
      </c>
      <c r="E19" s="31">
        <v>91</v>
      </c>
      <c r="F19" s="37">
        <f>D19/E19</f>
        <v>0.65934065934065933</v>
      </c>
      <c r="G19" s="32">
        <v>176397803.35365853</v>
      </c>
      <c r="H19" s="32">
        <v>234506835</v>
      </c>
      <c r="I19" s="33">
        <v>-58109031.646341473</v>
      </c>
      <c r="J19" s="34">
        <v>0.7522075139245239</v>
      </c>
      <c r="K19" s="31">
        <v>13</v>
      </c>
      <c r="L19" s="31">
        <v>32</v>
      </c>
      <c r="M19" s="31">
        <v>5</v>
      </c>
      <c r="N19" s="31">
        <v>18</v>
      </c>
      <c r="O19" s="31">
        <v>14</v>
      </c>
      <c r="P19" s="31">
        <v>70</v>
      </c>
    </row>
    <row r="20" spans="1:16" x14ac:dyDescent="0.25">
      <c r="A20" s="31" t="s">
        <v>3305</v>
      </c>
      <c r="B20" s="31">
        <v>12</v>
      </c>
      <c r="C20" s="36">
        <f>G20/H20</f>
        <v>0.88457077332663681</v>
      </c>
      <c r="D20" s="31">
        <v>26</v>
      </c>
      <c r="E20" s="31">
        <v>44</v>
      </c>
      <c r="F20" s="37">
        <f>D20/E20</f>
        <v>0.59090909090909094</v>
      </c>
      <c r="G20" s="32">
        <v>168401820.42682925</v>
      </c>
      <c r="H20" s="32">
        <v>190376876</v>
      </c>
      <c r="I20" s="33">
        <v>-21975055.573170751</v>
      </c>
      <c r="J20" s="34">
        <v>0.88457077332663681</v>
      </c>
      <c r="K20" s="31">
        <v>23</v>
      </c>
      <c r="L20" s="31">
        <v>20</v>
      </c>
      <c r="M20" s="31">
        <v>7</v>
      </c>
      <c r="N20" s="31">
        <v>19</v>
      </c>
      <c r="O20" s="31">
        <v>18</v>
      </c>
      <c r="P20" s="31">
        <v>61</v>
      </c>
    </row>
    <row r="21" spans="1:16" x14ac:dyDescent="0.25">
      <c r="A21" s="31" t="s">
        <v>2354</v>
      </c>
      <c r="B21" s="31">
        <v>19</v>
      </c>
      <c r="C21" s="36">
        <f>G21/H21</f>
        <v>0.81706559128978307</v>
      </c>
      <c r="D21" s="31">
        <v>39</v>
      </c>
      <c r="E21" s="31">
        <v>68</v>
      </c>
      <c r="F21" s="37">
        <f>D21/E21</f>
        <v>0.57352941176470584</v>
      </c>
      <c r="G21" s="32">
        <v>159543027.43902439</v>
      </c>
      <c r="H21" s="32">
        <v>195263427</v>
      </c>
      <c r="I21" s="33">
        <v>-35720399.560975611</v>
      </c>
      <c r="J21" s="34">
        <v>0.81706559128978307</v>
      </c>
      <c r="K21" s="31">
        <v>16</v>
      </c>
      <c r="L21" s="31">
        <v>28</v>
      </c>
      <c r="M21" s="31">
        <v>10</v>
      </c>
      <c r="N21" s="31">
        <v>20</v>
      </c>
      <c r="O21" s="31">
        <v>17</v>
      </c>
      <c r="P21" s="31">
        <v>66</v>
      </c>
    </row>
    <row r="22" spans="1:16" x14ac:dyDescent="0.25">
      <c r="A22" s="31" t="s">
        <v>2768</v>
      </c>
      <c r="B22" s="31">
        <v>8</v>
      </c>
      <c r="C22" s="36">
        <f>G22/H22</f>
        <v>1.2012028713421918</v>
      </c>
      <c r="D22" s="31">
        <v>16</v>
      </c>
      <c r="E22" s="31">
        <v>38</v>
      </c>
      <c r="F22" s="37">
        <f>D22/E22</f>
        <v>0.42105263157894735</v>
      </c>
      <c r="G22" s="32">
        <v>128599268.29268292</v>
      </c>
      <c r="H22" s="32">
        <v>107058742</v>
      </c>
      <c r="I22" s="33">
        <v>21540526.292682916</v>
      </c>
      <c r="J22" s="34">
        <v>1.2012028713421918</v>
      </c>
      <c r="K22" s="31">
        <v>30</v>
      </c>
      <c r="L22" s="31">
        <v>4</v>
      </c>
      <c r="M22" s="31">
        <v>32</v>
      </c>
      <c r="N22" s="31">
        <v>21</v>
      </c>
      <c r="O22" s="31">
        <v>25</v>
      </c>
      <c r="P22" s="31">
        <v>10</v>
      </c>
    </row>
    <row r="23" spans="1:16" x14ac:dyDescent="0.25">
      <c r="A23" s="31" t="s">
        <v>2027</v>
      </c>
      <c r="B23" s="31">
        <v>13</v>
      </c>
      <c r="C23" s="36">
        <f>G23/H23</f>
        <v>0.96583107490962528</v>
      </c>
      <c r="D23" s="31">
        <v>26</v>
      </c>
      <c r="E23" s="31">
        <v>55</v>
      </c>
      <c r="F23" s="37">
        <f>D23/E23</f>
        <v>0.47272727272727272</v>
      </c>
      <c r="G23" s="32">
        <v>122587378.04878049</v>
      </c>
      <c r="H23" s="32">
        <v>126924243</v>
      </c>
      <c r="I23" s="33">
        <v>-4336864.951219514</v>
      </c>
      <c r="J23" s="34">
        <v>0.96583107490962528</v>
      </c>
      <c r="K23" s="31">
        <v>20</v>
      </c>
      <c r="L23" s="31">
        <v>18</v>
      </c>
      <c r="M23" s="31">
        <v>20</v>
      </c>
      <c r="N23" s="31">
        <v>22</v>
      </c>
      <c r="O23" s="31">
        <v>24</v>
      </c>
      <c r="P23" s="31">
        <v>46</v>
      </c>
    </row>
    <row r="24" spans="1:16" x14ac:dyDescent="0.25">
      <c r="A24" s="31" t="s">
        <v>3262</v>
      </c>
      <c r="B24" s="31">
        <v>12</v>
      </c>
      <c r="C24" s="36">
        <f>G24/H24</f>
        <v>0.84702672813892732</v>
      </c>
      <c r="D24" s="31">
        <v>37</v>
      </c>
      <c r="E24" s="31">
        <v>62</v>
      </c>
      <c r="F24" s="37">
        <f>D24/E24</f>
        <v>0.59677419354838712</v>
      </c>
      <c r="G24" s="32">
        <v>122051341.46341464</v>
      </c>
      <c r="H24" s="32">
        <v>144093849</v>
      </c>
      <c r="I24" s="33">
        <v>-22042507.536585361</v>
      </c>
      <c r="J24" s="34">
        <v>0.84702672813892732</v>
      </c>
      <c r="K24" s="31">
        <v>24</v>
      </c>
      <c r="L24" s="31">
        <v>23</v>
      </c>
      <c r="M24" s="31">
        <v>6</v>
      </c>
      <c r="N24" s="31">
        <v>23</v>
      </c>
      <c r="O24" s="31">
        <v>22</v>
      </c>
      <c r="P24" s="31">
        <v>62</v>
      </c>
    </row>
    <row r="25" spans="1:16" x14ac:dyDescent="0.25">
      <c r="A25" s="31" t="s">
        <v>1858</v>
      </c>
      <c r="B25" s="31">
        <v>17</v>
      </c>
      <c r="C25" s="36">
        <f>G25/H25</f>
        <v>0.79109188981703105</v>
      </c>
      <c r="D25" s="31">
        <v>32</v>
      </c>
      <c r="E25" s="31">
        <v>70</v>
      </c>
      <c r="F25" s="37">
        <f>D25/E25</f>
        <v>0.45714285714285713</v>
      </c>
      <c r="G25" s="32">
        <v>104971829.26829268</v>
      </c>
      <c r="H25" s="32">
        <v>132692334</v>
      </c>
      <c r="I25" s="33">
        <v>-27720504.73170732</v>
      </c>
      <c r="J25" s="34">
        <v>0.79109188981703105</v>
      </c>
      <c r="K25" s="31">
        <v>18</v>
      </c>
      <c r="L25" s="31">
        <v>29</v>
      </c>
      <c r="M25" s="31">
        <v>25</v>
      </c>
      <c r="N25" s="31">
        <v>24</v>
      </c>
      <c r="O25" s="31">
        <v>23</v>
      </c>
      <c r="P25" s="31">
        <v>64</v>
      </c>
    </row>
    <row r="26" spans="1:16" x14ac:dyDescent="0.25">
      <c r="A26" s="31" t="s">
        <v>3400</v>
      </c>
      <c r="B26" s="31">
        <v>9</v>
      </c>
      <c r="C26" s="36">
        <f>G26/H26</f>
        <v>0.7073361390984142</v>
      </c>
      <c r="D26" s="31">
        <v>23</v>
      </c>
      <c r="E26" s="31">
        <v>42</v>
      </c>
      <c r="F26" s="37">
        <f>D26/E26</f>
        <v>0.54761904761904767</v>
      </c>
      <c r="G26" s="32">
        <v>102158414.63414635</v>
      </c>
      <c r="H26" s="32">
        <v>144426969</v>
      </c>
      <c r="I26" s="33">
        <v>-42268554.365853652</v>
      </c>
      <c r="J26" s="34">
        <v>0.7073361390984142</v>
      </c>
      <c r="K26" s="31">
        <v>29</v>
      </c>
      <c r="L26" s="31">
        <v>34</v>
      </c>
      <c r="M26" s="31">
        <v>12</v>
      </c>
      <c r="N26" s="31">
        <v>25</v>
      </c>
      <c r="O26" s="31">
        <v>21</v>
      </c>
      <c r="P26" s="31">
        <v>67</v>
      </c>
    </row>
    <row r="27" spans="1:16" x14ac:dyDescent="0.25">
      <c r="A27" s="31" t="s">
        <v>3521</v>
      </c>
      <c r="B27" s="31">
        <v>15</v>
      </c>
      <c r="C27" s="36">
        <f>G27/H27</f>
        <v>0.83166755961345618</v>
      </c>
      <c r="D27" s="31">
        <v>30</v>
      </c>
      <c r="E27" s="31">
        <v>68</v>
      </c>
      <c r="F27" s="37">
        <f>D27/E27</f>
        <v>0.44117647058823528</v>
      </c>
      <c r="G27" s="32">
        <v>84168812.243902445</v>
      </c>
      <c r="H27" s="32">
        <v>101204876</v>
      </c>
      <c r="I27" s="33">
        <v>-17036063.756097555</v>
      </c>
      <c r="J27" s="34">
        <v>0.83166755961345618</v>
      </c>
      <c r="K27" s="31">
        <v>19</v>
      </c>
      <c r="L27" s="31">
        <v>25</v>
      </c>
      <c r="M27" s="31">
        <v>27</v>
      </c>
      <c r="N27" s="31">
        <v>26</v>
      </c>
      <c r="O27" s="31">
        <v>27</v>
      </c>
      <c r="P27" s="31">
        <v>58</v>
      </c>
    </row>
    <row r="28" spans="1:16" x14ac:dyDescent="0.25">
      <c r="A28" s="31" t="s">
        <v>3773</v>
      </c>
      <c r="B28" s="31">
        <v>9</v>
      </c>
      <c r="C28" s="36">
        <f>G28/H28</f>
        <v>0.76393807723226137</v>
      </c>
      <c r="D28" s="31">
        <v>21</v>
      </c>
      <c r="E28" s="31">
        <v>44</v>
      </c>
      <c r="F28" s="37">
        <f>D28/E28</f>
        <v>0.47727272727272729</v>
      </c>
      <c r="G28" s="32">
        <v>72338949.695121959</v>
      </c>
      <c r="H28" s="32">
        <v>94692164</v>
      </c>
      <c r="I28" s="33">
        <v>-22353214.304878041</v>
      </c>
      <c r="J28" s="34">
        <v>0.76393807723226137</v>
      </c>
      <c r="K28" s="31">
        <v>28</v>
      </c>
      <c r="L28" s="31">
        <v>31</v>
      </c>
      <c r="M28" s="31">
        <v>19</v>
      </c>
      <c r="N28" s="31">
        <v>27</v>
      </c>
      <c r="O28" s="31">
        <v>28</v>
      </c>
      <c r="P28" s="31">
        <v>63</v>
      </c>
    </row>
    <row r="29" spans="1:16" x14ac:dyDescent="0.25">
      <c r="A29" s="31" t="s">
        <v>3617</v>
      </c>
      <c r="B29" s="31">
        <v>5</v>
      </c>
      <c r="C29" s="36">
        <f>G29/H29</f>
        <v>0.9658546239219773</v>
      </c>
      <c r="D29" s="31">
        <v>6</v>
      </c>
      <c r="E29" s="31">
        <v>22</v>
      </c>
      <c r="F29" s="37">
        <f>D29/E29</f>
        <v>0.27272727272727271</v>
      </c>
      <c r="G29" s="32">
        <v>62127743.902439021</v>
      </c>
      <c r="H29" s="32">
        <v>64324115</v>
      </c>
      <c r="I29" s="33">
        <v>-2196371.0975609794</v>
      </c>
      <c r="J29" s="34">
        <v>0.9658546239219773</v>
      </c>
      <c r="K29" s="31">
        <v>36</v>
      </c>
      <c r="L29" s="31">
        <v>17</v>
      </c>
      <c r="M29" s="31">
        <v>36</v>
      </c>
      <c r="N29" s="31">
        <v>28</v>
      </c>
      <c r="O29" s="31">
        <v>33</v>
      </c>
      <c r="P29" s="31">
        <v>42</v>
      </c>
    </row>
    <row r="30" spans="1:16" x14ac:dyDescent="0.25">
      <c r="A30" s="31" t="s">
        <v>1986</v>
      </c>
      <c r="B30" s="31">
        <v>8</v>
      </c>
      <c r="C30" s="36">
        <f>G30/H30</f>
        <v>0.51643301449145995</v>
      </c>
      <c r="D30" s="31">
        <v>15</v>
      </c>
      <c r="E30" s="31">
        <v>22</v>
      </c>
      <c r="F30" s="37">
        <f>D30/E30</f>
        <v>0.68181818181818177</v>
      </c>
      <c r="G30" s="32">
        <v>54353242.378048778</v>
      </c>
      <c r="H30" s="32">
        <v>105247420</v>
      </c>
      <c r="I30" s="33">
        <v>-50894177.621951222</v>
      </c>
      <c r="J30" s="34">
        <v>0.51643301449145995</v>
      </c>
      <c r="K30" s="31">
        <v>32</v>
      </c>
      <c r="L30" s="31">
        <v>37</v>
      </c>
      <c r="M30" s="31">
        <v>4</v>
      </c>
      <c r="N30" s="31">
        <v>29</v>
      </c>
      <c r="O30" s="31">
        <v>26</v>
      </c>
      <c r="P30" s="31">
        <v>69</v>
      </c>
    </row>
    <row r="31" spans="1:16" x14ac:dyDescent="0.25">
      <c r="A31" s="31" t="s">
        <v>2706</v>
      </c>
      <c r="B31" s="31">
        <v>7</v>
      </c>
      <c r="C31" s="36">
        <f>G31/H31</f>
        <v>0.81797432262338687</v>
      </c>
      <c r="D31" s="31">
        <v>16</v>
      </c>
      <c r="E31" s="31">
        <v>28</v>
      </c>
      <c r="F31" s="37">
        <f>D31/E31</f>
        <v>0.5714285714285714</v>
      </c>
      <c r="G31" s="32">
        <v>53203536.585365854</v>
      </c>
      <c r="H31" s="32">
        <v>65043040</v>
      </c>
      <c r="I31" s="33">
        <v>-11839503.414634146</v>
      </c>
      <c r="J31" s="34">
        <v>0.81797432262338687</v>
      </c>
      <c r="K31" s="31">
        <v>34</v>
      </c>
      <c r="L31" s="31">
        <v>27</v>
      </c>
      <c r="M31" s="31">
        <v>11</v>
      </c>
      <c r="N31" s="31">
        <v>30</v>
      </c>
      <c r="O31" s="31">
        <v>32</v>
      </c>
      <c r="P31" s="31">
        <v>53</v>
      </c>
    </row>
    <row r="32" spans="1:16" x14ac:dyDescent="0.25">
      <c r="A32" s="31" t="s">
        <v>2737</v>
      </c>
      <c r="B32" s="31">
        <v>10</v>
      </c>
      <c r="C32" s="36">
        <f>G32/H32</f>
        <v>0.78962599948725221</v>
      </c>
      <c r="D32" s="31">
        <v>14</v>
      </c>
      <c r="E32" s="31">
        <v>32</v>
      </c>
      <c r="F32" s="37">
        <f>D32/E32</f>
        <v>0.4375</v>
      </c>
      <c r="G32" s="32">
        <v>47842945.792682931</v>
      </c>
      <c r="H32" s="32">
        <v>60589375</v>
      </c>
      <c r="I32" s="33">
        <v>-12746429.207317069</v>
      </c>
      <c r="J32" s="34">
        <v>0.78962599948725221</v>
      </c>
      <c r="K32" s="31">
        <v>26</v>
      </c>
      <c r="L32" s="31">
        <v>30</v>
      </c>
      <c r="M32" s="31">
        <v>29</v>
      </c>
      <c r="N32" s="31">
        <v>31</v>
      </c>
      <c r="O32" s="31">
        <v>36</v>
      </c>
      <c r="P32" s="31">
        <v>55</v>
      </c>
    </row>
    <row r="33" spans="1:16" x14ac:dyDescent="0.25">
      <c r="A33" s="31" t="s">
        <v>2681</v>
      </c>
      <c r="B33" s="31">
        <v>5</v>
      </c>
      <c r="C33" s="36">
        <f>G33/H33</f>
        <v>0.70429241861857561</v>
      </c>
      <c r="D33" s="31">
        <v>9</v>
      </c>
      <c r="E33" s="31">
        <v>12</v>
      </c>
      <c r="F33" s="37">
        <f>D33/E33</f>
        <v>0.75</v>
      </c>
      <c r="G33" s="32">
        <v>44091463.414634146</v>
      </c>
      <c r="H33" s="32">
        <v>62603916</v>
      </c>
      <c r="I33" s="33">
        <v>-18512452.585365854</v>
      </c>
      <c r="J33" s="34">
        <v>0.70429241861857561</v>
      </c>
      <c r="K33" s="31">
        <v>37</v>
      </c>
      <c r="L33" s="31">
        <v>35</v>
      </c>
      <c r="M33" s="31">
        <v>1</v>
      </c>
      <c r="N33" s="31">
        <v>32</v>
      </c>
      <c r="O33" s="31">
        <v>35</v>
      </c>
      <c r="P33" s="31">
        <v>60</v>
      </c>
    </row>
    <row r="34" spans="1:16" x14ac:dyDescent="0.25">
      <c r="A34" s="31" t="s">
        <v>1445</v>
      </c>
      <c r="B34" s="31">
        <v>7</v>
      </c>
      <c r="C34" s="36">
        <f>G34/H34</f>
        <v>3.2629751893862422</v>
      </c>
      <c r="D34" s="31">
        <v>8</v>
      </c>
      <c r="E34" s="31">
        <v>32</v>
      </c>
      <c r="F34" s="37">
        <f>D34/E34</f>
        <v>0.25</v>
      </c>
      <c r="G34" s="32">
        <v>39420000</v>
      </c>
      <c r="H34" s="32">
        <v>12080999</v>
      </c>
      <c r="I34" s="33">
        <v>27339001</v>
      </c>
      <c r="J34" s="34">
        <v>3.2629751893862422</v>
      </c>
      <c r="K34" s="31">
        <v>33</v>
      </c>
      <c r="L34" s="31">
        <v>1</v>
      </c>
      <c r="M34" s="31">
        <v>37</v>
      </c>
      <c r="N34" s="31">
        <v>33</v>
      </c>
      <c r="O34" s="31">
        <v>54</v>
      </c>
      <c r="P34" s="31">
        <v>8</v>
      </c>
    </row>
    <row r="35" spans="1:16" x14ac:dyDescent="0.25">
      <c r="A35" s="31" t="s">
        <v>3182</v>
      </c>
      <c r="B35" s="31">
        <v>6</v>
      </c>
      <c r="C35" s="36">
        <f>G35/H35</f>
        <v>0.86087599836835249</v>
      </c>
      <c r="D35" s="31">
        <v>15</v>
      </c>
      <c r="E35" s="31">
        <v>21</v>
      </c>
      <c r="F35" s="37">
        <f>D35/E35</f>
        <v>0.7142857142857143</v>
      </c>
      <c r="G35" s="32">
        <v>32481875</v>
      </c>
      <c r="H35" s="32">
        <v>37731189</v>
      </c>
      <c r="I35" s="33">
        <v>-5249314</v>
      </c>
      <c r="J35" s="34">
        <v>0.86087599836835249</v>
      </c>
      <c r="K35" s="31">
        <v>35</v>
      </c>
      <c r="L35" s="31">
        <v>21</v>
      </c>
      <c r="M35" s="31">
        <v>2</v>
      </c>
      <c r="N35" s="31">
        <v>34</v>
      </c>
      <c r="O35" s="31">
        <v>43</v>
      </c>
      <c r="P35" s="31">
        <v>48</v>
      </c>
    </row>
    <row r="36" spans="1:16" x14ac:dyDescent="0.25">
      <c r="A36" s="31" t="s">
        <v>1160</v>
      </c>
      <c r="B36" s="31">
        <v>12</v>
      </c>
      <c r="C36" s="36">
        <f>G36/H36</f>
        <v>0.70315099949094495</v>
      </c>
      <c r="D36" s="31">
        <v>29</v>
      </c>
      <c r="E36" s="31">
        <v>41</v>
      </c>
      <c r="F36" s="37">
        <f>D36/E36</f>
        <v>0.70731707317073167</v>
      </c>
      <c r="G36" s="32">
        <v>30434736.439024389</v>
      </c>
      <c r="H36" s="32">
        <v>43283358</v>
      </c>
      <c r="I36" s="33">
        <v>-12848621.560975611</v>
      </c>
      <c r="J36" s="34">
        <v>0.70315099949094495</v>
      </c>
      <c r="K36" s="31">
        <v>22</v>
      </c>
      <c r="L36" s="31">
        <v>36</v>
      </c>
      <c r="M36" s="31">
        <v>3</v>
      </c>
      <c r="N36" s="31">
        <v>35</v>
      </c>
      <c r="O36" s="31">
        <v>42</v>
      </c>
      <c r="P36" s="31">
        <v>56</v>
      </c>
    </row>
    <row r="37" spans="1:16" x14ac:dyDescent="0.25">
      <c r="A37" s="31" t="s">
        <v>1953</v>
      </c>
      <c r="B37" s="31">
        <v>8</v>
      </c>
      <c r="C37" s="36">
        <f>G37/H37</f>
        <v>0.74915376482614748</v>
      </c>
      <c r="D37" s="31">
        <v>7</v>
      </c>
      <c r="E37" s="31">
        <v>25</v>
      </c>
      <c r="F37" s="37">
        <f>D37/E37</f>
        <v>0.28000000000000003</v>
      </c>
      <c r="G37" s="32">
        <v>25912370.195121951</v>
      </c>
      <c r="H37" s="32">
        <v>34588854</v>
      </c>
      <c r="I37" s="33">
        <v>-8676483.8048780486</v>
      </c>
      <c r="J37" s="34">
        <v>0.74915376482614748</v>
      </c>
      <c r="K37" s="31">
        <v>31</v>
      </c>
      <c r="L37" s="31">
        <v>33</v>
      </c>
      <c r="M37" s="31">
        <v>35</v>
      </c>
      <c r="N37" s="31">
        <v>36</v>
      </c>
      <c r="O37" s="31">
        <v>45</v>
      </c>
      <c r="P37" s="31">
        <v>51</v>
      </c>
    </row>
    <row r="38" spans="1:16" x14ac:dyDescent="0.25">
      <c r="A38" s="31" t="s">
        <v>1905</v>
      </c>
      <c r="B38" s="31">
        <v>9</v>
      </c>
      <c r="C38" s="36">
        <f>G38/H38</f>
        <v>1.2285057817643041</v>
      </c>
      <c r="D38" s="31">
        <v>9</v>
      </c>
      <c r="E38" s="31">
        <v>21</v>
      </c>
      <c r="F38" s="37">
        <f>D38/E38</f>
        <v>0.42857142857142855</v>
      </c>
      <c r="G38" s="32">
        <v>9903353.658536585</v>
      </c>
      <c r="H38" s="32">
        <v>8061300</v>
      </c>
      <c r="I38" s="33">
        <v>1842053.658536585</v>
      </c>
      <c r="J38" s="34">
        <v>1.2285057817643041</v>
      </c>
      <c r="K38" s="31">
        <v>27</v>
      </c>
      <c r="L38" s="31">
        <v>2</v>
      </c>
      <c r="M38" s="31">
        <v>31</v>
      </c>
      <c r="N38" s="31">
        <v>37</v>
      </c>
      <c r="O38" s="31">
        <v>60</v>
      </c>
      <c r="P38" s="31">
        <v>28</v>
      </c>
    </row>
  </sheetData>
  <sortState xmlns:xlrd2="http://schemas.microsoft.com/office/spreadsheetml/2017/richdata2" ref="A2:P38">
    <sortCondition descending="1" ref="G2:G38"/>
  </sortState>
  <conditionalFormatting sqref="K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35858-A89F-4743-87A6-07D3FA08C2DA}">
  <dimension ref="A1:K89"/>
  <sheetViews>
    <sheetView workbookViewId="0">
      <pane ySplit="1" topLeftCell="A2" activePane="bottomLeft" state="frozen"/>
      <selection pane="bottomLeft" activeCell="L18" sqref="L18"/>
    </sheetView>
  </sheetViews>
  <sheetFormatPr defaultRowHeight="12" zeroHeight="1" x14ac:dyDescent="0.25"/>
  <cols>
    <col min="1" max="1" width="59.85546875" style="3" customWidth="1"/>
    <col min="2" max="2" width="28.42578125" style="3" customWidth="1"/>
    <col min="3" max="3" width="9.140625" style="3"/>
    <col min="4" max="4" width="9.7109375" style="16" customWidth="1"/>
    <col min="5" max="5" width="9.140625" style="19"/>
    <col min="6" max="16384" width="9.140625" style="3"/>
  </cols>
  <sheetData>
    <row r="1" spans="1:11" x14ac:dyDescent="0.25">
      <c r="A1" s="1" t="s">
        <v>0</v>
      </c>
      <c r="B1" s="1" t="s">
        <v>1</v>
      </c>
      <c r="C1" s="1" t="s">
        <v>3854</v>
      </c>
      <c r="D1" s="15" t="s">
        <v>3862</v>
      </c>
      <c r="E1" s="12" t="s">
        <v>3857</v>
      </c>
      <c r="F1" s="15" t="s">
        <v>3871</v>
      </c>
      <c r="G1" s="12" t="s">
        <v>3866</v>
      </c>
      <c r="H1" s="1" t="s">
        <v>3875</v>
      </c>
      <c r="I1" s="1" t="s">
        <v>3876</v>
      </c>
      <c r="J1" s="1" t="s">
        <v>3877</v>
      </c>
      <c r="K1" s="1" t="s">
        <v>3881</v>
      </c>
    </row>
    <row r="2" spans="1:11" s="20" customFormat="1" x14ac:dyDescent="0.25">
      <c r="A2" s="26" t="str">
        <f>IFERROR(INDEX(PIBA!A:A, MATCH(B2, PIBA!B:B, 0)), "Not Found")</f>
        <v>Buckley Sports Management</v>
      </c>
      <c r="B2" s="26" t="s">
        <v>1962</v>
      </c>
      <c r="C2" s="26">
        <v>6</v>
      </c>
      <c r="D2" s="27">
        <v>0.72168728689821671</v>
      </c>
      <c r="E2" s="28">
        <v>0.27777777777777779</v>
      </c>
      <c r="F2" s="26">
        <v>77</v>
      </c>
      <c r="G2" s="26">
        <v>80</v>
      </c>
      <c r="H2" s="26">
        <f t="shared" ref="H2:H33" si="0">(F2*0.75)+(G2*0.25)</f>
        <v>77.75</v>
      </c>
      <c r="I2" s="26" t="s">
        <v>3880</v>
      </c>
      <c r="J2" s="26" t="s">
        <v>3880</v>
      </c>
      <c r="K2" s="3" t="s">
        <v>3882</v>
      </c>
    </row>
    <row r="3" spans="1:11" s="20" customFormat="1" x14ac:dyDescent="0.25">
      <c r="A3" s="26" t="str">
        <f>IFERROR(INDEX(PIBA!A:A, MATCH(B3, PIBA!B:B, 0)), "Not Found")</f>
        <v>O2K Worldwide Management Group, LLC - Sports Management and Marketing Group</v>
      </c>
      <c r="B3" s="26" t="s">
        <v>1312</v>
      </c>
      <c r="C3" s="26">
        <v>13</v>
      </c>
      <c r="D3" s="27">
        <v>0.76326615350121041</v>
      </c>
      <c r="E3" s="28">
        <v>0.40540540540540543</v>
      </c>
      <c r="F3" s="26">
        <v>73</v>
      </c>
      <c r="G3" s="26">
        <v>69</v>
      </c>
      <c r="H3" s="26">
        <f t="shared" si="0"/>
        <v>72</v>
      </c>
      <c r="I3" s="26" t="s">
        <v>3880</v>
      </c>
      <c r="J3" s="26" t="s">
        <v>3880</v>
      </c>
      <c r="K3" s="3" t="s">
        <v>3882</v>
      </c>
    </row>
    <row r="4" spans="1:11" s="20" customFormat="1" x14ac:dyDescent="0.25">
      <c r="A4" s="26" t="str">
        <f>IFERROR(INDEX(PIBA!A:A, MATCH(B4, PIBA!B:B, 0)), "Not Found")</f>
        <v>O2K Worldwide Management Group, LLC - Sports Management and Marketing Group</v>
      </c>
      <c r="B4" s="26" t="s">
        <v>1383</v>
      </c>
      <c r="C4" s="26">
        <v>11</v>
      </c>
      <c r="D4" s="27">
        <v>0.67888358256011538</v>
      </c>
      <c r="E4" s="28">
        <v>0.56818181818181823</v>
      </c>
      <c r="F4" s="26">
        <v>86</v>
      </c>
      <c r="G4" s="26">
        <v>27</v>
      </c>
      <c r="H4" s="26">
        <f t="shared" si="0"/>
        <v>71.25</v>
      </c>
      <c r="I4" s="26" t="s">
        <v>3880</v>
      </c>
      <c r="J4" s="26" t="s">
        <v>3880</v>
      </c>
      <c r="K4" s="3" t="s">
        <v>3882</v>
      </c>
    </row>
    <row r="5" spans="1:11" s="20" customFormat="1" x14ac:dyDescent="0.25">
      <c r="A5" s="26" t="str">
        <f>IFERROR(INDEX(PIBA!A:A, MATCH(B5, PIBA!B:B, 0)), "Not Found")</f>
        <v>KMJ Sports &amp; Entertainment AB</v>
      </c>
      <c r="B5" s="26" t="s">
        <v>1987</v>
      </c>
      <c r="C5" s="26">
        <v>8</v>
      </c>
      <c r="D5" s="27">
        <v>0.51643301449145995</v>
      </c>
      <c r="E5" s="28">
        <v>0.68181818181818177</v>
      </c>
      <c r="F5" s="26">
        <v>90</v>
      </c>
      <c r="G5" s="26">
        <v>10</v>
      </c>
      <c r="H5" s="26">
        <f t="shared" si="0"/>
        <v>70</v>
      </c>
      <c r="I5" s="26" t="s">
        <v>3880</v>
      </c>
      <c r="J5" s="26" t="s">
        <v>3880</v>
      </c>
      <c r="K5" s="3" t="s">
        <v>3882</v>
      </c>
    </row>
    <row r="6" spans="1:11" s="20" customFormat="1" x14ac:dyDescent="0.25">
      <c r="A6" s="26" t="str">
        <f>IFERROR(INDEX(PIBA!A:A, MATCH(B6, PIBA!B:B, 0)), "Not Found")</f>
        <v>WD Sports &amp; Entertainment</v>
      </c>
      <c r="B6" s="26" t="s">
        <v>2738</v>
      </c>
      <c r="C6" s="26">
        <v>10</v>
      </c>
      <c r="D6" s="27">
        <v>0.78962599948725221</v>
      </c>
      <c r="E6" s="28">
        <v>0.4375</v>
      </c>
      <c r="F6" s="26">
        <v>69</v>
      </c>
      <c r="G6" s="26">
        <v>62</v>
      </c>
      <c r="H6" s="26">
        <f t="shared" si="0"/>
        <v>67.25</v>
      </c>
      <c r="I6" s="26" t="s">
        <v>3880</v>
      </c>
      <c r="J6" s="26" t="s">
        <v>3880</v>
      </c>
      <c r="K6" s="3" t="s">
        <v>3882</v>
      </c>
    </row>
    <row r="7" spans="1:11" s="20" customFormat="1" x14ac:dyDescent="0.25">
      <c r="A7" s="26" t="str">
        <f>IFERROR(INDEX(PIBA!A:A, MATCH(B7, PIBA!B:B, 0)), "Not Found")</f>
        <v>Alpha Hockey Inc.</v>
      </c>
      <c r="B7" s="26" t="s">
        <v>3401</v>
      </c>
      <c r="C7" s="26">
        <v>9</v>
      </c>
      <c r="D7" s="27">
        <v>0.7073361390984142</v>
      </c>
      <c r="E7" s="28">
        <v>0.54761904761904767</v>
      </c>
      <c r="F7" s="26">
        <v>79</v>
      </c>
      <c r="G7" s="26">
        <v>32</v>
      </c>
      <c r="H7" s="26">
        <f t="shared" si="0"/>
        <v>67.25</v>
      </c>
      <c r="I7" s="26" t="s">
        <v>3880</v>
      </c>
      <c r="J7" s="26" t="s">
        <v>3880</v>
      </c>
      <c r="K7" s="3" t="s">
        <v>3882</v>
      </c>
    </row>
    <row r="8" spans="1:11" s="20" customFormat="1" x14ac:dyDescent="0.25">
      <c r="A8" s="26" t="str">
        <f>IFERROR(INDEX(PIBA!A:A, MATCH(B8, PIBA!B:B, 0)), "Not Found")</f>
        <v>Raze Sports</v>
      </c>
      <c r="B8" s="26" t="s">
        <v>3774</v>
      </c>
      <c r="C8" s="26">
        <v>9</v>
      </c>
      <c r="D8" s="27">
        <v>0.76393807723226137</v>
      </c>
      <c r="E8" s="28">
        <v>0.47727272727272729</v>
      </c>
      <c r="F8" s="26">
        <v>72</v>
      </c>
      <c r="G8" s="26">
        <v>49</v>
      </c>
      <c r="H8" s="26">
        <f t="shared" si="0"/>
        <v>66.25</v>
      </c>
      <c r="I8" s="26" t="s">
        <v>3880</v>
      </c>
      <c r="J8" s="26" t="s">
        <v>3880</v>
      </c>
      <c r="K8" s="3" t="s">
        <v>3882</v>
      </c>
    </row>
    <row r="9" spans="1:11" s="20" customFormat="1" x14ac:dyDescent="0.25">
      <c r="A9" s="26" t="str">
        <f>IFERROR(INDEX(PIBA!A:A, MATCH(B9, PIBA!B:B, 0)), "Not Found")</f>
        <v>Wasserman Media Group, LLC</v>
      </c>
      <c r="B9" s="26" t="s">
        <v>2462</v>
      </c>
      <c r="C9" s="26">
        <v>24</v>
      </c>
      <c r="D9" s="27">
        <v>0.75307638801447618</v>
      </c>
      <c r="E9" s="28">
        <v>0.51351351351351349</v>
      </c>
      <c r="F9" s="26">
        <v>74</v>
      </c>
      <c r="G9" s="26">
        <v>37</v>
      </c>
      <c r="H9" s="26">
        <f t="shared" si="0"/>
        <v>64.75</v>
      </c>
      <c r="I9" s="26" t="s">
        <v>3880</v>
      </c>
      <c r="J9" s="26" t="s">
        <v>3880</v>
      </c>
      <c r="K9" s="3" t="s">
        <v>3882</v>
      </c>
    </row>
    <row r="10" spans="1:11" s="20" customFormat="1" x14ac:dyDescent="0.25">
      <c r="A10" s="26" t="str">
        <f>IFERROR(INDEX(PIBA!A:A, MATCH(B10, PIBA!B:B, 0)), "Not Found")</f>
        <v>Thunder Creek Professional Player Management</v>
      </c>
      <c r="B10" s="26" t="s">
        <v>1859</v>
      </c>
      <c r="C10" s="26">
        <v>12</v>
      </c>
      <c r="D10" s="27">
        <v>0.76820733510472183</v>
      </c>
      <c r="E10" s="28">
        <v>0.49056603773584906</v>
      </c>
      <c r="F10" s="26">
        <v>71</v>
      </c>
      <c r="G10" s="26">
        <v>45</v>
      </c>
      <c r="H10" s="26">
        <f t="shared" si="0"/>
        <v>64.5</v>
      </c>
      <c r="I10" s="26" t="s">
        <v>3880</v>
      </c>
      <c r="J10" s="26" t="s">
        <v>3880</v>
      </c>
      <c r="K10" s="3" t="s">
        <v>3882</v>
      </c>
    </row>
    <row r="11" spans="1:11" s="20" customFormat="1" x14ac:dyDescent="0.25">
      <c r="A11" s="26" t="str">
        <f>IFERROR(INDEX(PIBA!A:A, MATCH(B11, PIBA!B:B, 0)), "Not Found")</f>
        <v>Forward Hockey</v>
      </c>
      <c r="B11" s="26" t="s">
        <v>1161</v>
      </c>
      <c r="C11" s="26">
        <v>10</v>
      </c>
      <c r="D11" s="27">
        <v>0.7026379310363049</v>
      </c>
      <c r="E11" s="28">
        <v>0.69444444444444442</v>
      </c>
      <c r="F11" s="26">
        <v>83</v>
      </c>
      <c r="G11" s="26">
        <v>9</v>
      </c>
      <c r="H11" s="26">
        <f t="shared" si="0"/>
        <v>64.5</v>
      </c>
      <c r="I11" s="26" t="s">
        <v>3880</v>
      </c>
      <c r="J11" s="26" t="s">
        <v>3880</v>
      </c>
      <c r="K11" s="3" t="s">
        <v>3882</v>
      </c>
    </row>
    <row r="12" spans="1:11" s="20" customFormat="1" x14ac:dyDescent="0.25">
      <c r="A12" s="26" t="str">
        <f>IFERROR(INDEX(PIBA!A:A, MATCH(B12, PIBA!B:B, 0)), "Not Found")</f>
        <v>Eclipse Sports Management</v>
      </c>
      <c r="B12" s="26" t="s">
        <v>2682</v>
      </c>
      <c r="C12" s="26">
        <v>5</v>
      </c>
      <c r="D12" s="27">
        <v>0.70429241861857561</v>
      </c>
      <c r="E12" s="28">
        <v>0.75</v>
      </c>
      <c r="F12" s="26">
        <v>82</v>
      </c>
      <c r="G12" s="26">
        <v>5</v>
      </c>
      <c r="H12" s="26">
        <f t="shared" si="0"/>
        <v>62.75</v>
      </c>
      <c r="I12" s="26" t="s">
        <v>3880</v>
      </c>
      <c r="J12" s="26" t="s">
        <v>3880</v>
      </c>
      <c r="K12" s="3" t="s">
        <v>3882</v>
      </c>
    </row>
    <row r="13" spans="1:11" s="20" customFormat="1" x14ac:dyDescent="0.25">
      <c r="A13" s="26" t="str">
        <f>IFERROR(INDEX(PIBA!A:A, MATCH(B13, PIBA!B:B, 0)), "Not Found")</f>
        <v>Wintersports Ltd. Operating as Raze Sports</v>
      </c>
      <c r="B13" s="26" t="s">
        <v>3522</v>
      </c>
      <c r="C13" s="26">
        <v>15</v>
      </c>
      <c r="D13" s="27">
        <v>0.83166755961345618</v>
      </c>
      <c r="E13" s="28">
        <v>0.44117647058823528</v>
      </c>
      <c r="F13" s="26">
        <v>64</v>
      </c>
      <c r="G13" s="26">
        <v>58</v>
      </c>
      <c r="H13" s="26">
        <f t="shared" si="0"/>
        <v>62.5</v>
      </c>
      <c r="I13" s="26" t="s">
        <v>3880</v>
      </c>
      <c r="J13" s="26" t="s">
        <v>3880</v>
      </c>
      <c r="K13" s="3" t="s">
        <v>3882</v>
      </c>
    </row>
    <row r="14" spans="1:11" s="20" customFormat="1" x14ac:dyDescent="0.25">
      <c r="A14" s="26" t="str">
        <f>IFERROR(INDEX(PIBA!A:A, MATCH(B14, PIBA!B:B, 0)), "Not Found")</f>
        <v>Wasserman Media Group, LLC</v>
      </c>
      <c r="B14" s="26" t="s">
        <v>3451</v>
      </c>
      <c r="C14" s="26">
        <v>20</v>
      </c>
      <c r="D14" s="27">
        <v>0.71379823854343449</v>
      </c>
      <c r="E14" s="28">
        <v>0.6428571428571429</v>
      </c>
      <c r="F14" s="26">
        <v>78</v>
      </c>
      <c r="G14" s="26">
        <v>15</v>
      </c>
      <c r="H14" s="26">
        <f t="shared" si="0"/>
        <v>62.25</v>
      </c>
      <c r="I14" s="26" t="s">
        <v>3880</v>
      </c>
      <c r="J14" s="26" t="s">
        <v>3880</v>
      </c>
      <c r="K14" s="3" t="s">
        <v>3882</v>
      </c>
    </row>
    <row r="15" spans="1:11" s="20" customFormat="1" x14ac:dyDescent="0.25">
      <c r="A15" s="26" t="str">
        <f>IFERROR(INDEX(PIBA!A:A, MATCH(B15, PIBA!B:B, 0)), "Not Found")</f>
        <v>WIN Hockey Agency</v>
      </c>
      <c r="B15" s="26" t="s">
        <v>2543</v>
      </c>
      <c r="C15" s="26">
        <v>25</v>
      </c>
      <c r="D15" s="27">
        <v>0.7522075139245239</v>
      </c>
      <c r="E15" s="28">
        <v>0.65934065934065933</v>
      </c>
      <c r="F15" s="26">
        <v>75</v>
      </c>
      <c r="G15" s="26">
        <v>13</v>
      </c>
      <c r="H15" s="26">
        <f t="shared" si="0"/>
        <v>59.5</v>
      </c>
      <c r="I15" s="26" t="s">
        <v>3880</v>
      </c>
      <c r="J15" s="26" t="s">
        <v>3880</v>
      </c>
      <c r="K15" s="3" t="s">
        <v>3882</v>
      </c>
    </row>
    <row r="16" spans="1:11" s="20" customFormat="1" x14ac:dyDescent="0.25">
      <c r="A16" s="26" t="str">
        <f>IFERROR(INDEX(PIBA!A:A, MATCH(B16, PIBA!B:B, 0)), "Not Found")</f>
        <v>Sports Professional Management Inc.</v>
      </c>
      <c r="B16" s="26" t="s">
        <v>2355</v>
      </c>
      <c r="C16" s="26">
        <v>19</v>
      </c>
      <c r="D16" s="27">
        <v>0.81706559128978307</v>
      </c>
      <c r="E16" s="28">
        <v>0.57352941176470584</v>
      </c>
      <c r="F16" s="26">
        <v>67</v>
      </c>
      <c r="G16" s="26">
        <v>24</v>
      </c>
      <c r="H16" s="26">
        <f t="shared" si="0"/>
        <v>56.25</v>
      </c>
      <c r="I16" s="26" t="s">
        <v>3880</v>
      </c>
      <c r="J16" s="26" t="s">
        <v>3880</v>
      </c>
      <c r="K16" s="3" t="s">
        <v>3882</v>
      </c>
    </row>
    <row r="17" spans="1:11" s="20" customFormat="1" x14ac:dyDescent="0.25">
      <c r="A17" s="26" t="str">
        <f>IFERROR(INDEX(PIBA!A:A, MATCH(B17, PIBA!B:B, 0)), "Not Found")</f>
        <v>MPR-Hockey Oy</v>
      </c>
      <c r="B17" s="26" t="s">
        <v>2707</v>
      </c>
      <c r="C17" s="26">
        <v>7</v>
      </c>
      <c r="D17" s="27">
        <v>0.81797432262338687</v>
      </c>
      <c r="E17" s="28">
        <v>0.5714285714285714</v>
      </c>
      <c r="F17" s="26">
        <v>66</v>
      </c>
      <c r="G17" s="26">
        <v>25</v>
      </c>
      <c r="H17" s="26">
        <f t="shared" si="0"/>
        <v>55.75</v>
      </c>
      <c r="I17" s="26" t="s">
        <v>3880</v>
      </c>
      <c r="J17" s="26" t="s">
        <v>3880</v>
      </c>
      <c r="K17" s="3" t="s">
        <v>3882</v>
      </c>
    </row>
    <row r="18" spans="1:11" s="20" customFormat="1" x14ac:dyDescent="0.25">
      <c r="A18" s="26" t="str">
        <f>IFERROR(INDEX(PIBA!A:A, MATCH(B18, PIBA!B:B, 0)), "Not Found")</f>
        <v>R.W.G. Sport Management</v>
      </c>
      <c r="B18" s="26" t="s">
        <v>3618</v>
      </c>
      <c r="C18" s="26">
        <v>5</v>
      </c>
      <c r="D18" s="27">
        <v>0.9658546239219773</v>
      </c>
      <c r="E18" s="28">
        <v>0.27272727272727271</v>
      </c>
      <c r="F18" s="26">
        <v>47</v>
      </c>
      <c r="G18" s="26">
        <v>81</v>
      </c>
      <c r="H18" s="26">
        <f t="shared" si="0"/>
        <v>55.5</v>
      </c>
      <c r="I18" s="26" t="s">
        <v>3880</v>
      </c>
      <c r="J18" s="29" t="s">
        <v>3879</v>
      </c>
      <c r="K18" s="20" t="s">
        <v>3883</v>
      </c>
    </row>
    <row r="19" spans="1:11" s="20" customFormat="1" x14ac:dyDescent="0.25">
      <c r="A19" s="26" t="str">
        <f>IFERROR(INDEX(PIBA!A:A, MATCH(B19, PIBA!B:B, 0)), "Not Found")</f>
        <v>RSG Hockey, LLC</v>
      </c>
      <c r="B19" s="26" t="s">
        <v>24</v>
      </c>
      <c r="C19" s="26">
        <v>60</v>
      </c>
      <c r="D19" s="27">
        <v>0.85552330993027614</v>
      </c>
      <c r="E19" s="28">
        <v>0.48514851485148514</v>
      </c>
      <c r="F19" s="26">
        <v>57</v>
      </c>
      <c r="G19" s="26">
        <v>46</v>
      </c>
      <c r="H19" s="26">
        <f t="shared" si="0"/>
        <v>54.25</v>
      </c>
      <c r="I19" s="26" t="s">
        <v>3880</v>
      </c>
      <c r="J19" s="26" t="s">
        <v>3880</v>
      </c>
      <c r="K19" s="3" t="s">
        <v>3882</v>
      </c>
    </row>
    <row r="20" spans="1:11" s="20" customFormat="1" x14ac:dyDescent="0.25">
      <c r="A20" s="26" t="str">
        <f>IFERROR(INDEX(PIBA!A:A, MATCH(B20, PIBA!B:B, 0)), "Not Found")</f>
        <v>Octagon Athlete Representation</v>
      </c>
      <c r="B20" s="26" t="s">
        <v>438</v>
      </c>
      <c r="C20" s="26">
        <v>26</v>
      </c>
      <c r="D20" s="27">
        <v>0.84629451135261335</v>
      </c>
      <c r="E20" s="28">
        <v>0.54166666666666663</v>
      </c>
      <c r="F20" s="26">
        <v>61</v>
      </c>
      <c r="G20" s="26">
        <v>33</v>
      </c>
      <c r="H20" s="26">
        <f t="shared" si="0"/>
        <v>54</v>
      </c>
      <c r="I20" s="26" t="s">
        <v>3880</v>
      </c>
      <c r="J20" s="26" t="s">
        <v>3880</v>
      </c>
      <c r="K20" s="3" t="s">
        <v>3882</v>
      </c>
    </row>
    <row r="21" spans="1:11" s="23" customFormat="1" x14ac:dyDescent="0.25">
      <c r="A21" s="23" t="str">
        <f>IFERROR(INDEX(PIBA!A:A, MATCH(B21, PIBA!B:B, 0)), "Not Found")</f>
        <v>Gold Star Hockey</v>
      </c>
      <c r="B21" s="23" t="s">
        <v>1042</v>
      </c>
      <c r="C21" s="23">
        <v>35</v>
      </c>
      <c r="D21" s="24">
        <v>0.84273332966938008</v>
      </c>
      <c r="E21" s="25">
        <v>0.58415841584158412</v>
      </c>
      <c r="F21" s="23">
        <v>62</v>
      </c>
      <c r="G21" s="23">
        <v>23</v>
      </c>
      <c r="H21" s="23">
        <f t="shared" si="0"/>
        <v>52.25</v>
      </c>
      <c r="I21" s="23" t="s">
        <v>3879</v>
      </c>
      <c r="J21" s="26" t="s">
        <v>3880</v>
      </c>
      <c r="K21" s="26" t="s">
        <v>3884</v>
      </c>
    </row>
    <row r="22" spans="1:11" s="23" customFormat="1" x14ac:dyDescent="0.25">
      <c r="A22" s="23" t="str">
        <f>IFERROR(INDEX(PIBA!A:A, MATCH(B22, PIBA!B:B, 0)), "Not Found")</f>
        <v>KO Sports, Inc.</v>
      </c>
      <c r="B22" s="23" t="s">
        <v>3666</v>
      </c>
      <c r="C22" s="23">
        <v>7</v>
      </c>
      <c r="D22" s="24">
        <v>0.83894611334812208</v>
      </c>
      <c r="E22" s="25">
        <v>0.625</v>
      </c>
      <c r="F22" s="23">
        <v>63</v>
      </c>
      <c r="G22" s="23">
        <v>17</v>
      </c>
      <c r="H22" s="23">
        <f t="shared" si="0"/>
        <v>51.5</v>
      </c>
      <c r="I22" s="23" t="s">
        <v>3879</v>
      </c>
      <c r="J22" s="26" t="s">
        <v>3880</v>
      </c>
      <c r="K22" s="26" t="s">
        <v>3884</v>
      </c>
    </row>
    <row r="23" spans="1:11" s="23" customFormat="1" x14ac:dyDescent="0.25">
      <c r="A23" s="23" t="str">
        <f>IFERROR(INDEX(PIBA!A:A, MATCH(B23, PIBA!B:B, 0)), "Not Found")</f>
        <v>Sports Consulting Group Inc.</v>
      </c>
      <c r="B23" s="23" t="s">
        <v>533</v>
      </c>
      <c r="C23" s="23">
        <v>35</v>
      </c>
      <c r="D23" s="24">
        <v>0.92799104766372409</v>
      </c>
      <c r="E23" s="25">
        <v>0.46762589928057552</v>
      </c>
      <c r="F23" s="23">
        <v>50</v>
      </c>
      <c r="G23" s="23">
        <v>52</v>
      </c>
      <c r="H23" s="23">
        <f t="shared" si="0"/>
        <v>50.5</v>
      </c>
      <c r="I23" s="23" t="s">
        <v>3879</v>
      </c>
      <c r="J23" s="26" t="s">
        <v>3880</v>
      </c>
      <c r="K23" s="26" t="s">
        <v>3884</v>
      </c>
    </row>
    <row r="24" spans="1:11" s="23" customFormat="1" x14ac:dyDescent="0.25">
      <c r="A24" s="23" t="str">
        <f>IFERROR(INDEX(PIBA!A:A, MATCH(B24, PIBA!B:B, 0)), "Not Found")</f>
        <v>Octagon Athlete Representation</v>
      </c>
      <c r="B24" s="23" t="s">
        <v>369</v>
      </c>
      <c r="C24" s="23">
        <v>16</v>
      </c>
      <c r="D24" s="24">
        <v>0.92607578592530371</v>
      </c>
      <c r="E24" s="25">
        <v>0.48333333333333334</v>
      </c>
      <c r="F24" s="23">
        <v>51</v>
      </c>
      <c r="G24" s="23">
        <v>47</v>
      </c>
      <c r="H24" s="23">
        <f t="shared" si="0"/>
        <v>50</v>
      </c>
      <c r="I24" s="23" t="s">
        <v>3879</v>
      </c>
      <c r="J24" s="26" t="s">
        <v>3880</v>
      </c>
      <c r="K24" s="26" t="s">
        <v>3884</v>
      </c>
    </row>
    <row r="25" spans="1:11" s="23" customFormat="1" x14ac:dyDescent="0.25">
      <c r="A25" s="23" t="str">
        <f>IFERROR(INDEX(PIBA!A:A, MATCH(B25, PIBA!B:B, 0)), "Not Found")</f>
        <v>Octagon Athlete Representation</v>
      </c>
      <c r="B25" s="23" t="s">
        <v>257</v>
      </c>
      <c r="C25" s="23">
        <v>23</v>
      </c>
      <c r="D25" s="24">
        <v>0.88758705330546273</v>
      </c>
      <c r="E25" s="25">
        <v>0.50961538461538458</v>
      </c>
      <c r="F25" s="23">
        <v>54</v>
      </c>
      <c r="G25" s="23">
        <v>38</v>
      </c>
      <c r="H25" s="23">
        <f t="shared" si="0"/>
        <v>50</v>
      </c>
      <c r="I25" s="23" t="s">
        <v>3879</v>
      </c>
      <c r="J25" s="26" t="s">
        <v>3880</v>
      </c>
      <c r="K25" s="26" t="s">
        <v>3884</v>
      </c>
    </row>
    <row r="26" spans="1:11" s="23" customFormat="1" x14ac:dyDescent="0.25">
      <c r="A26" s="23" t="str">
        <f>IFERROR(INDEX(PIBA!A:A, MATCH(B26, PIBA!B:B, 0)), "Not Found")</f>
        <v>Global Hockey Consultants</v>
      </c>
      <c r="B26" s="23" t="s">
        <v>3263</v>
      </c>
      <c r="C26" s="23">
        <v>12</v>
      </c>
      <c r="D26" s="24">
        <v>0.84702672813892732</v>
      </c>
      <c r="E26" s="25">
        <v>0.59677419354838712</v>
      </c>
      <c r="F26" s="23">
        <v>60</v>
      </c>
      <c r="G26" s="23">
        <v>20</v>
      </c>
      <c r="H26" s="23">
        <f t="shared" si="0"/>
        <v>50</v>
      </c>
      <c r="I26" s="23" t="s">
        <v>3879</v>
      </c>
      <c r="J26" s="26" t="s">
        <v>3880</v>
      </c>
      <c r="K26" s="26" t="s">
        <v>3884</v>
      </c>
    </row>
    <row r="27" spans="1:11" s="23" customFormat="1" x14ac:dyDescent="0.25">
      <c r="A27" s="23" t="str">
        <f>IFERROR(INDEX(PIBA!A:A, MATCH(B27, PIBA!B:B, 0)), "Not Found")</f>
        <v>Wasserman Media Group, LLC</v>
      </c>
      <c r="B27" s="23" t="s">
        <v>3245</v>
      </c>
      <c r="C27" s="23">
        <v>5</v>
      </c>
      <c r="D27" s="24">
        <v>0.84854854194809204</v>
      </c>
      <c r="E27" s="25">
        <v>0.59090909090909094</v>
      </c>
      <c r="F27" s="23">
        <v>59</v>
      </c>
      <c r="G27" s="23">
        <v>22</v>
      </c>
      <c r="H27" s="23">
        <f t="shared" si="0"/>
        <v>49.75</v>
      </c>
      <c r="I27" s="23" t="s">
        <v>3879</v>
      </c>
      <c r="J27" s="26" t="s">
        <v>3880</v>
      </c>
      <c r="K27" s="26" t="s">
        <v>3884</v>
      </c>
    </row>
    <row r="28" spans="1:11" s="23" customFormat="1" x14ac:dyDescent="0.25">
      <c r="A28" s="23" t="str">
        <f>IFERROR(INDEX(PIBA!A:A, MATCH(B28, PIBA!B:B, 0)), "Not Found")</f>
        <v>Thunder Creek Professional Player Management</v>
      </c>
      <c r="B28" s="23" t="s">
        <v>1935</v>
      </c>
      <c r="C28" s="23">
        <v>5</v>
      </c>
      <c r="D28" s="24">
        <v>1.0043532081988817</v>
      </c>
      <c r="E28" s="25">
        <v>0.35294117647058826</v>
      </c>
      <c r="F28" s="23">
        <v>41</v>
      </c>
      <c r="G28" s="23">
        <v>75</v>
      </c>
      <c r="H28" s="23">
        <f t="shared" si="0"/>
        <v>49.5</v>
      </c>
      <c r="I28" s="23" t="s">
        <v>3879</v>
      </c>
      <c r="J28" s="29" t="s">
        <v>3879</v>
      </c>
      <c r="K28" s="3" t="s">
        <v>3882</v>
      </c>
    </row>
    <row r="29" spans="1:11" s="23" customFormat="1" x14ac:dyDescent="0.25">
      <c r="A29" s="23" t="str">
        <f>IFERROR(INDEX(PIBA!A:A, MATCH(B29, PIBA!B:B, 0)), "Not Found")</f>
        <v>Edge Sports Management, LLC</v>
      </c>
      <c r="B29" s="23" t="s">
        <v>2028</v>
      </c>
      <c r="C29" s="23">
        <v>13</v>
      </c>
      <c r="D29" s="24">
        <v>0.96583107490962528</v>
      </c>
      <c r="E29" s="25">
        <v>0.47272727272727272</v>
      </c>
      <c r="F29" s="23">
        <v>48</v>
      </c>
      <c r="G29" s="23">
        <v>51</v>
      </c>
      <c r="H29" s="23">
        <f t="shared" si="0"/>
        <v>48.75</v>
      </c>
      <c r="I29" s="23" t="s">
        <v>3879</v>
      </c>
      <c r="J29" s="29" t="s">
        <v>3879</v>
      </c>
      <c r="K29" s="3" t="s">
        <v>3882</v>
      </c>
    </row>
    <row r="30" spans="1:11" s="23" customFormat="1" x14ac:dyDescent="0.25">
      <c r="A30" s="23" t="str">
        <f>IFERROR(INDEX(PIBA!A:A, MATCH(B30, PIBA!B:B, 0)), "Not Found")</f>
        <v>Wasserman Media Group, LLC</v>
      </c>
      <c r="B30" s="23" t="s">
        <v>2113</v>
      </c>
      <c r="C30" s="23">
        <v>17</v>
      </c>
      <c r="D30" s="24">
        <v>0.91945855417272238</v>
      </c>
      <c r="E30" s="25">
        <v>0.55000000000000004</v>
      </c>
      <c r="F30" s="23">
        <v>52</v>
      </c>
      <c r="G30" s="23">
        <v>31</v>
      </c>
      <c r="H30" s="23">
        <f t="shared" si="0"/>
        <v>46.75</v>
      </c>
      <c r="I30" s="23" t="s">
        <v>3879</v>
      </c>
      <c r="J30" s="26" t="s">
        <v>3880</v>
      </c>
      <c r="K30" s="26" t="s">
        <v>3884</v>
      </c>
    </row>
    <row r="31" spans="1:11" s="23" customFormat="1" x14ac:dyDescent="0.25">
      <c r="A31" s="23" t="str">
        <f>IFERROR(INDEX(PIBA!A:A, MATCH(B31, PIBA!B:B, 0)), "Not Found")</f>
        <v>International Sports Advisors Co., Inc.</v>
      </c>
      <c r="B31" s="23" t="s">
        <v>2446</v>
      </c>
      <c r="C31" s="23">
        <v>11</v>
      </c>
      <c r="D31" s="24">
        <v>0.89776527473917</v>
      </c>
      <c r="E31" s="25">
        <v>0.56666666666666665</v>
      </c>
      <c r="F31" s="23">
        <v>53</v>
      </c>
      <c r="G31" s="23">
        <v>28</v>
      </c>
      <c r="H31" s="23">
        <f t="shared" si="0"/>
        <v>46.75</v>
      </c>
      <c r="I31" s="23" t="s">
        <v>3879</v>
      </c>
      <c r="J31" s="26" t="s">
        <v>3880</v>
      </c>
      <c r="K31" s="26" t="s">
        <v>3884</v>
      </c>
    </row>
    <row r="32" spans="1:11" s="23" customFormat="1" x14ac:dyDescent="0.25">
      <c r="A32" s="23" t="str">
        <f>IFERROR(INDEX(PIBA!A:A, MATCH(B32, PIBA!B:B, 0)), "Not Found")</f>
        <v>Alterno Global Management LLC</v>
      </c>
      <c r="B32" s="23" t="s">
        <v>3306</v>
      </c>
      <c r="C32" s="23">
        <v>12</v>
      </c>
      <c r="D32" s="24">
        <v>0.88457077332663681</v>
      </c>
      <c r="E32" s="25">
        <v>0.59090909090909094</v>
      </c>
      <c r="F32" s="23">
        <v>55</v>
      </c>
      <c r="G32" s="23">
        <v>21</v>
      </c>
      <c r="H32" s="23">
        <f t="shared" si="0"/>
        <v>46.5</v>
      </c>
      <c r="I32" s="23" t="s">
        <v>3879</v>
      </c>
      <c r="J32" s="26" t="s">
        <v>3880</v>
      </c>
      <c r="K32" s="26" t="s">
        <v>3884</v>
      </c>
    </row>
    <row r="33" spans="1:11" s="23" customFormat="1" x14ac:dyDescent="0.25">
      <c r="A33" s="23" t="str">
        <f>IFERROR(INDEX(PIBA!A:A, MATCH(B33, PIBA!B:B, 0)), "Not Found")</f>
        <v>KO Sports, Inc.</v>
      </c>
      <c r="B33" s="23" t="s">
        <v>2252</v>
      </c>
      <c r="C33" s="23">
        <v>33</v>
      </c>
      <c r="D33" s="24">
        <v>1.0186094347870915</v>
      </c>
      <c r="E33" s="25">
        <v>0.4206896551724138</v>
      </c>
      <c r="F33" s="23">
        <v>39</v>
      </c>
      <c r="G33" s="23">
        <v>67</v>
      </c>
      <c r="H33" s="23">
        <f t="shared" si="0"/>
        <v>46</v>
      </c>
      <c r="I33" s="23" t="s">
        <v>3879</v>
      </c>
      <c r="J33" s="29" t="s">
        <v>3879</v>
      </c>
      <c r="K33" s="23" t="s">
        <v>3882</v>
      </c>
    </row>
    <row r="34" spans="1:11" s="23" customFormat="1" x14ac:dyDescent="0.25">
      <c r="A34" s="23" t="str">
        <f>IFERROR(INDEX(PIBA!A:A, MATCH(B34, PIBA!B:B, 0)), "Not Found")</f>
        <v>Top Shelf Sports Management Inc.</v>
      </c>
      <c r="B34" s="23" t="s">
        <v>2083</v>
      </c>
      <c r="C34" s="23">
        <v>11</v>
      </c>
      <c r="D34" s="24">
        <v>0.93485199799442076</v>
      </c>
      <c r="E34" s="25">
        <v>0.56000000000000005</v>
      </c>
      <c r="F34" s="23">
        <v>49</v>
      </c>
      <c r="G34" s="23">
        <v>30</v>
      </c>
      <c r="H34" s="23">
        <f t="shared" ref="H34:H65" si="1">(F34*0.75)+(G34*0.25)</f>
        <v>44.25</v>
      </c>
      <c r="I34" s="23" t="s">
        <v>3879</v>
      </c>
      <c r="J34" s="26" t="s">
        <v>3880</v>
      </c>
      <c r="K34" s="26" t="s">
        <v>3884</v>
      </c>
    </row>
    <row r="35" spans="1:11" s="23" customFormat="1" x14ac:dyDescent="0.25">
      <c r="A35" s="23" t="str">
        <f>IFERROR(INDEX(PIBA!A:A, MATCH(B35, PIBA!B:B, 0)), "Not Found")</f>
        <v>Paraphe Sports-Management</v>
      </c>
      <c r="B35" s="23" t="s">
        <v>3183</v>
      </c>
      <c r="C35" s="23">
        <v>6</v>
      </c>
      <c r="D35" s="24">
        <v>0.86087599836835249</v>
      </c>
      <c r="E35" s="25">
        <v>0.7142857142857143</v>
      </c>
      <c r="F35" s="23">
        <v>56</v>
      </c>
      <c r="G35" s="23">
        <v>7</v>
      </c>
      <c r="H35" s="23">
        <f t="shared" si="1"/>
        <v>43.75</v>
      </c>
      <c r="I35" s="23" t="s">
        <v>3879</v>
      </c>
      <c r="J35" s="26" t="s">
        <v>3880</v>
      </c>
      <c r="K35" s="26" t="s">
        <v>3884</v>
      </c>
    </row>
    <row r="36" spans="1:11" s="23" customFormat="1" x14ac:dyDescent="0.25">
      <c r="A36" s="23" t="str">
        <f>IFERROR(INDEX(PIBA!A:A, MATCH(B36, PIBA!B:B, 0)), "Not Found")</f>
        <v>TMI, LLC</v>
      </c>
      <c r="B36" s="23" t="s">
        <v>3203</v>
      </c>
      <c r="C36" s="23">
        <v>12</v>
      </c>
      <c r="D36" s="24">
        <v>1.0337440615967459</v>
      </c>
      <c r="E36" s="25">
        <v>0.39534883720930231</v>
      </c>
      <c r="F36" s="23">
        <v>34</v>
      </c>
      <c r="G36" s="23">
        <v>72</v>
      </c>
      <c r="H36" s="23">
        <f t="shared" si="1"/>
        <v>43.5</v>
      </c>
      <c r="I36" s="23" t="s">
        <v>3879</v>
      </c>
      <c r="J36" s="29" t="s">
        <v>3879</v>
      </c>
      <c r="K36" s="3" t="s">
        <v>3882</v>
      </c>
    </row>
    <row r="37" spans="1:11" s="23" customFormat="1" x14ac:dyDescent="0.25">
      <c r="A37" s="23" t="str">
        <f>IFERROR(INDEX(PIBA!A:A, MATCH(B37, PIBA!B:B, 0)), "Not Found")</f>
        <v>4sports Hockey AG</v>
      </c>
      <c r="B37" s="23" t="s">
        <v>695</v>
      </c>
      <c r="C37" s="23">
        <v>29</v>
      </c>
      <c r="D37" s="24">
        <v>0.99305634500332907</v>
      </c>
      <c r="E37" s="25">
        <v>0.5</v>
      </c>
      <c r="F37" s="23">
        <v>44</v>
      </c>
      <c r="G37" s="23">
        <v>42</v>
      </c>
      <c r="H37" s="23">
        <f t="shared" si="1"/>
        <v>43.5</v>
      </c>
      <c r="I37" s="23" t="s">
        <v>3879</v>
      </c>
      <c r="J37" s="29" t="s">
        <v>3879</v>
      </c>
      <c r="K37" s="3" t="s">
        <v>3882</v>
      </c>
    </row>
    <row r="38" spans="1:11" s="23" customFormat="1" x14ac:dyDescent="0.25">
      <c r="A38" s="23" t="str">
        <f>IFERROR(INDEX(PIBA!A:A, MATCH(B38, PIBA!B:B, 0)), "Not Found")</f>
        <v>Newport Sports Management Inc.</v>
      </c>
      <c r="B38" s="23" t="s">
        <v>798</v>
      </c>
      <c r="C38" s="23">
        <v>72</v>
      </c>
      <c r="D38" s="24">
        <v>0.9897250076852051</v>
      </c>
      <c r="E38" s="25">
        <v>0.51428571428571423</v>
      </c>
      <c r="F38" s="23">
        <v>46</v>
      </c>
      <c r="G38" s="23">
        <v>36</v>
      </c>
      <c r="H38" s="23">
        <f t="shared" si="1"/>
        <v>43.5</v>
      </c>
      <c r="I38" s="23" t="s">
        <v>3879</v>
      </c>
      <c r="J38" s="29" t="s">
        <v>3879</v>
      </c>
      <c r="K38" s="3" t="s">
        <v>3882</v>
      </c>
    </row>
    <row r="39" spans="1:11" s="23" customFormat="1" x14ac:dyDescent="0.25">
      <c r="A39" s="23" t="str">
        <f>IFERROR(INDEX(PIBA!A:A, MATCH(B39, PIBA!B:B, 0)), "Not Found")</f>
        <v>Newport Sports Management Inc.</v>
      </c>
      <c r="B39" s="23" t="s">
        <v>3803</v>
      </c>
      <c r="C39" s="23">
        <v>18</v>
      </c>
      <c r="D39" s="24">
        <v>1.0235144191014101</v>
      </c>
      <c r="E39" s="25">
        <v>0.44086021505376344</v>
      </c>
      <c r="F39" s="23">
        <v>38</v>
      </c>
      <c r="G39" s="23">
        <v>59</v>
      </c>
      <c r="H39" s="23">
        <f t="shared" si="1"/>
        <v>43.25</v>
      </c>
      <c r="I39" s="23" t="s">
        <v>3879</v>
      </c>
      <c r="J39" s="29" t="s">
        <v>3879</v>
      </c>
      <c r="K39" s="3" t="s">
        <v>3882</v>
      </c>
    </row>
    <row r="40" spans="1:11" s="23" customFormat="1" x14ac:dyDescent="0.25">
      <c r="A40" s="23" t="str">
        <f>IFERROR(INDEX(PIBA!A:A, MATCH(B40, PIBA!B:B, 0)), "Not Found")</f>
        <v>Quartexx Management</v>
      </c>
      <c r="B40" s="23" t="s">
        <v>3341</v>
      </c>
      <c r="C40" s="23">
        <v>21</v>
      </c>
      <c r="D40" s="24">
        <v>0.99203217177936498</v>
      </c>
      <c r="E40" s="25">
        <v>0.53424657534246578</v>
      </c>
      <c r="F40" s="23">
        <v>45</v>
      </c>
      <c r="G40" s="23">
        <v>34</v>
      </c>
      <c r="H40" s="23">
        <f t="shared" si="1"/>
        <v>42.25</v>
      </c>
      <c r="I40" s="23" t="s">
        <v>3879</v>
      </c>
      <c r="J40" s="29" t="s">
        <v>3879</v>
      </c>
      <c r="K40" s="3" t="s">
        <v>3882</v>
      </c>
    </row>
    <row r="41" spans="1:11" s="26" customFormat="1" x14ac:dyDescent="0.25">
      <c r="A41" s="20" t="str">
        <f>IFERROR(INDEX(PIBA!A:A, MATCH(B41, PIBA!B:B, 0)), "Not Found")</f>
        <v>International Sports Advisors Co., Inc.</v>
      </c>
      <c r="B41" s="20" t="s">
        <v>2427</v>
      </c>
      <c r="C41" s="20">
        <v>6</v>
      </c>
      <c r="D41" s="21">
        <v>1.0239258400136066</v>
      </c>
      <c r="E41" s="22">
        <v>0.46666666666666667</v>
      </c>
      <c r="F41" s="20">
        <v>37</v>
      </c>
      <c r="G41" s="20">
        <v>53</v>
      </c>
      <c r="H41" s="20">
        <f t="shared" si="1"/>
        <v>41</v>
      </c>
      <c r="I41" s="20" t="s">
        <v>3878</v>
      </c>
      <c r="J41" s="29" t="s">
        <v>3879</v>
      </c>
      <c r="K41" s="29" t="s">
        <v>3885</v>
      </c>
    </row>
    <row r="42" spans="1:11" s="26" customFormat="1" x14ac:dyDescent="0.25">
      <c r="A42" s="20" t="str">
        <f>IFERROR(INDEX(PIBA!A:A, MATCH(B42, PIBA!B:B, 0)), "Not Found")</f>
        <v>CAA Hockey</v>
      </c>
      <c r="B42" s="20" t="s">
        <v>2803</v>
      </c>
      <c r="C42" s="20">
        <v>55</v>
      </c>
      <c r="D42" s="21">
        <v>1.0288859052896897</v>
      </c>
      <c r="E42" s="22">
        <v>0.45217391304347826</v>
      </c>
      <c r="F42" s="20">
        <v>36</v>
      </c>
      <c r="G42" s="20">
        <v>55</v>
      </c>
      <c r="H42" s="20">
        <f t="shared" si="1"/>
        <v>40.75</v>
      </c>
      <c r="I42" s="20" t="s">
        <v>3878</v>
      </c>
      <c r="J42" s="29" t="s">
        <v>3879</v>
      </c>
      <c r="K42" s="29" t="s">
        <v>3885</v>
      </c>
    </row>
    <row r="43" spans="1:11" s="26" customFormat="1" x14ac:dyDescent="0.25">
      <c r="A43" s="20" t="str">
        <f>IFERROR(INDEX(PIBA!A:A, MATCH(B43, PIBA!B:B, 0)), "Not Found")</f>
        <v>Quartexx Management</v>
      </c>
      <c r="B43" s="20" t="s">
        <v>3098</v>
      </c>
      <c r="C43" s="20">
        <v>30</v>
      </c>
      <c r="D43" s="21">
        <v>1.0343076874872799</v>
      </c>
      <c r="E43" s="22">
        <v>0.4351145038167939</v>
      </c>
      <c r="F43" s="20">
        <v>33</v>
      </c>
      <c r="G43" s="20">
        <v>63</v>
      </c>
      <c r="H43" s="20">
        <f t="shared" si="1"/>
        <v>40.5</v>
      </c>
      <c r="I43" s="20" t="s">
        <v>3878</v>
      </c>
      <c r="J43" s="29" t="s">
        <v>3879</v>
      </c>
      <c r="K43" s="29" t="s">
        <v>3885</v>
      </c>
    </row>
    <row r="44" spans="1:11" s="26" customFormat="1" x14ac:dyDescent="0.25">
      <c r="A44" s="20" t="str">
        <f>IFERROR(INDEX(PIBA!A:A, MATCH(B44, PIBA!B:B, 0)), "Not Found")</f>
        <v>Quartexx Management</v>
      </c>
      <c r="B44" s="20" t="s">
        <v>1205</v>
      </c>
      <c r="C44" s="20">
        <v>23</v>
      </c>
      <c r="D44" s="21">
        <v>1.0550988549368943</v>
      </c>
      <c r="E44" s="22">
        <v>0.449438202247191</v>
      </c>
      <c r="F44" s="20">
        <v>31</v>
      </c>
      <c r="G44" s="20">
        <v>57</v>
      </c>
      <c r="H44" s="20">
        <f t="shared" si="1"/>
        <v>37.5</v>
      </c>
      <c r="I44" s="20" t="s">
        <v>3878</v>
      </c>
      <c r="J44" s="20" t="s">
        <v>3878</v>
      </c>
      <c r="K44" s="3" t="s">
        <v>3882</v>
      </c>
    </row>
    <row r="45" spans="1:11" s="26" customFormat="1" x14ac:dyDescent="0.25">
      <c r="A45" s="20" t="str">
        <f>IFERROR(INDEX(PIBA!A:A, MATCH(B45, PIBA!B:B, 0)), "Not Found")</f>
        <v>Titan Sports Management, Inc.</v>
      </c>
      <c r="B45" s="20" t="s">
        <v>2190</v>
      </c>
      <c r="C45" s="20">
        <v>16</v>
      </c>
      <c r="D45" s="21">
        <v>1.1260378958166373</v>
      </c>
      <c r="E45" s="22">
        <v>0.323943661971831</v>
      </c>
      <c r="F45" s="20">
        <v>24</v>
      </c>
      <c r="G45" s="20">
        <v>77</v>
      </c>
      <c r="H45" s="20">
        <f t="shared" si="1"/>
        <v>37.25</v>
      </c>
      <c r="I45" s="20" t="s">
        <v>3878</v>
      </c>
      <c r="J45" s="20" t="s">
        <v>3878</v>
      </c>
      <c r="K45" s="3" t="s">
        <v>3882</v>
      </c>
    </row>
    <row r="46" spans="1:11" s="26" customFormat="1" x14ac:dyDescent="0.25">
      <c r="A46" s="20" t="str">
        <f>IFERROR(INDEX(PIBA!A:A, MATCH(B46, PIBA!B:B, 0)), "Not Found")</f>
        <v>Newport Sports Management Inc.</v>
      </c>
      <c r="B46" s="20" t="s">
        <v>2965</v>
      </c>
      <c r="C46" s="20">
        <v>36</v>
      </c>
      <c r="D46" s="21">
        <v>1.1077186349165073</v>
      </c>
      <c r="E46" s="22">
        <v>0.38414634146341464</v>
      </c>
      <c r="F46" s="20">
        <v>25</v>
      </c>
      <c r="G46" s="20">
        <v>73</v>
      </c>
      <c r="H46" s="20">
        <f t="shared" si="1"/>
        <v>37</v>
      </c>
      <c r="I46" s="20" t="s">
        <v>3878</v>
      </c>
      <c r="J46" s="20" t="s">
        <v>3878</v>
      </c>
      <c r="K46" s="3" t="s">
        <v>3882</v>
      </c>
    </row>
    <row r="47" spans="1:11" s="26" customFormat="1" x14ac:dyDescent="0.25">
      <c r="A47" s="20" t="str">
        <f>IFERROR(INDEX(PIBA!A:A, MATCH(B47, PIBA!B:B, 0)), "Not Found")</f>
        <v>The Will Sports Group</v>
      </c>
      <c r="B47" s="20" t="s">
        <v>1613</v>
      </c>
      <c r="C47" s="20">
        <v>22</v>
      </c>
      <c r="D47" s="21">
        <v>1.1004107978772721</v>
      </c>
      <c r="E47" s="22">
        <v>0.43902439024390244</v>
      </c>
      <c r="F47" s="20">
        <v>26</v>
      </c>
      <c r="G47" s="20">
        <v>61</v>
      </c>
      <c r="H47" s="20">
        <f t="shared" si="1"/>
        <v>34.75</v>
      </c>
      <c r="I47" s="20" t="s">
        <v>3878</v>
      </c>
      <c r="J47" s="20" t="s">
        <v>3878</v>
      </c>
      <c r="K47" s="3" t="s">
        <v>3882</v>
      </c>
    </row>
    <row r="48" spans="1:11" s="26" customFormat="1" x14ac:dyDescent="0.25">
      <c r="A48" s="20" t="str">
        <f>IFERROR(INDEX(PIBA!A:A, MATCH(B48, PIBA!B:B, 0)), "Not Found")</f>
        <v>CAA Hockey</v>
      </c>
      <c r="B48" s="20" t="s">
        <v>1690</v>
      </c>
      <c r="C48" s="20">
        <v>46</v>
      </c>
      <c r="D48" s="21">
        <v>1.0665220390687549</v>
      </c>
      <c r="E48" s="22">
        <v>0.47540983606557374</v>
      </c>
      <c r="F48" s="20">
        <v>29</v>
      </c>
      <c r="G48" s="20">
        <v>50</v>
      </c>
      <c r="H48" s="20">
        <f t="shared" si="1"/>
        <v>34.25</v>
      </c>
      <c r="I48" s="20" t="s">
        <v>3878</v>
      </c>
      <c r="J48" s="20" t="s">
        <v>3878</v>
      </c>
      <c r="K48" s="3" t="s">
        <v>3882</v>
      </c>
    </row>
    <row r="49" spans="1:11" s="26" customFormat="1" x14ac:dyDescent="0.25">
      <c r="A49" s="20" t="str">
        <f>IFERROR(INDEX(PIBA!A:A, MATCH(B49, PIBA!B:B, 0)), "Not Found")</f>
        <v>O2K Worldwide Management Group, LLC - Sports Management and Marketing Group</v>
      </c>
      <c r="B49" s="20" t="s">
        <v>1427</v>
      </c>
      <c r="C49" s="20">
        <v>5</v>
      </c>
      <c r="D49" s="21">
        <v>1.0337288273169776</v>
      </c>
      <c r="E49" s="22">
        <v>0.56521739130434778</v>
      </c>
      <c r="F49" s="20">
        <v>35</v>
      </c>
      <c r="G49" s="20">
        <v>29</v>
      </c>
      <c r="H49" s="20">
        <f t="shared" si="1"/>
        <v>33.5</v>
      </c>
      <c r="I49" s="20" t="s">
        <v>3878</v>
      </c>
      <c r="J49" s="29" t="s">
        <v>3879</v>
      </c>
      <c r="K49" s="29" t="s">
        <v>3885</v>
      </c>
    </row>
    <row r="50" spans="1:11" s="26" customFormat="1" x14ac:dyDescent="0.25">
      <c r="A50" s="20" t="str">
        <f>IFERROR(INDEX(PIBA!A:A, MATCH(B50, PIBA!B:B, 0)), "Not Found")</f>
        <v>The Orr Hockey Group</v>
      </c>
      <c r="B50" s="20" t="s">
        <v>2660</v>
      </c>
      <c r="C50" s="20">
        <v>6</v>
      </c>
      <c r="D50" s="21">
        <v>1.0037456355566694</v>
      </c>
      <c r="E50" s="22">
        <v>0.7142857142857143</v>
      </c>
      <c r="F50" s="20">
        <v>42</v>
      </c>
      <c r="G50" s="20">
        <v>6</v>
      </c>
      <c r="H50" s="20">
        <f t="shared" si="1"/>
        <v>33</v>
      </c>
      <c r="I50" s="20" t="s">
        <v>3878</v>
      </c>
      <c r="J50" s="29" t="s">
        <v>3879</v>
      </c>
      <c r="K50" s="29" t="s">
        <v>3885</v>
      </c>
    </row>
    <row r="51" spans="1:11" s="26" customFormat="1" x14ac:dyDescent="0.25">
      <c r="A51" s="20" t="str">
        <f>IFERROR(INDEX(PIBA!A:A, MATCH(B51, PIBA!B:B, 0)), "Not Found")</f>
        <v>Titan Sports Management, Inc.</v>
      </c>
      <c r="B51" s="20" t="s">
        <v>1837</v>
      </c>
      <c r="C51" s="20">
        <v>6</v>
      </c>
      <c r="D51" s="21">
        <v>1.2238175383127858</v>
      </c>
      <c r="E51" s="22">
        <v>0.22727272727272727</v>
      </c>
      <c r="F51" s="20">
        <v>16</v>
      </c>
      <c r="G51" s="20">
        <v>83</v>
      </c>
      <c r="H51" s="20">
        <f t="shared" si="1"/>
        <v>32.75</v>
      </c>
      <c r="I51" s="20" t="s">
        <v>3878</v>
      </c>
      <c r="J51" s="20" t="s">
        <v>3878</v>
      </c>
      <c r="K51" s="3" t="s">
        <v>3882</v>
      </c>
    </row>
    <row r="52" spans="1:11" s="26" customFormat="1" x14ac:dyDescent="0.25">
      <c r="A52" s="20" t="str">
        <f>IFERROR(INDEX(PIBA!A:A, MATCH(B52, PIBA!B:B, 0)), "Not Found")</f>
        <v>I-C-E Hockey Agency</v>
      </c>
      <c r="B52" s="20" t="s">
        <v>2769</v>
      </c>
      <c r="C52" s="20">
        <v>8</v>
      </c>
      <c r="D52" s="21">
        <v>1.2012028713421918</v>
      </c>
      <c r="E52" s="22">
        <v>0.42105263157894735</v>
      </c>
      <c r="F52" s="20">
        <v>18</v>
      </c>
      <c r="G52" s="20">
        <v>66</v>
      </c>
      <c r="H52" s="20">
        <f t="shared" si="1"/>
        <v>30</v>
      </c>
      <c r="I52" s="20" t="s">
        <v>3878</v>
      </c>
      <c r="J52" s="20" t="s">
        <v>3878</v>
      </c>
      <c r="K52" s="3" t="s">
        <v>3882</v>
      </c>
    </row>
    <row r="53" spans="1:11" s="26" customFormat="1" x14ac:dyDescent="0.25">
      <c r="A53" s="20" t="str">
        <f>IFERROR(INDEX(PIBA!A:A, MATCH(B53, PIBA!B:B, 0)), "Not Found")</f>
        <v>The Orr Hockey Group</v>
      </c>
      <c r="B53" s="20" t="s">
        <v>3436</v>
      </c>
      <c r="C53" s="20">
        <v>5</v>
      </c>
      <c r="D53" s="21">
        <v>1.3150213948150793</v>
      </c>
      <c r="E53" s="22">
        <v>0.2857142857142857</v>
      </c>
      <c r="F53" s="20">
        <v>11</v>
      </c>
      <c r="G53" s="20">
        <v>79</v>
      </c>
      <c r="H53" s="20">
        <f t="shared" si="1"/>
        <v>28</v>
      </c>
      <c r="I53" s="20" t="s">
        <v>3878</v>
      </c>
      <c r="J53" s="20" t="s">
        <v>3878</v>
      </c>
      <c r="K53" s="3" t="s">
        <v>3882</v>
      </c>
    </row>
    <row r="54" spans="1:11" s="26" customFormat="1" x14ac:dyDescent="0.25">
      <c r="A54" s="20" t="str">
        <f>IFERROR(INDEX(PIBA!A:A, MATCH(B54, PIBA!B:B, 0)), "Not Found")</f>
        <v>The Sports Corporation</v>
      </c>
      <c r="B54" s="20" t="s">
        <v>1508</v>
      </c>
      <c r="C54" s="20">
        <v>30</v>
      </c>
      <c r="D54" s="21">
        <v>1.2111310188553925</v>
      </c>
      <c r="E54" s="22">
        <v>0.43902439024390244</v>
      </c>
      <c r="F54" s="20">
        <v>17</v>
      </c>
      <c r="G54" s="20">
        <v>60</v>
      </c>
      <c r="H54" s="20">
        <f t="shared" si="1"/>
        <v>27.75</v>
      </c>
      <c r="I54" s="20" t="s">
        <v>3878</v>
      </c>
      <c r="J54" s="20" t="s">
        <v>3878</v>
      </c>
      <c r="K54" s="3" t="s">
        <v>3882</v>
      </c>
    </row>
    <row r="55" spans="1:11" s="26" customFormat="1" x14ac:dyDescent="0.25">
      <c r="A55" s="20" t="str">
        <f>IFERROR(INDEX(PIBA!A:A, MATCH(B55, PIBA!B:B, 0)), "Not Found")</f>
        <v>JMG Sports Agency d/b/a Puck Agency, LLC</v>
      </c>
      <c r="B55" s="20" t="s">
        <v>1906</v>
      </c>
      <c r="C55" s="20">
        <v>9</v>
      </c>
      <c r="D55" s="21">
        <v>1.2285057817643041</v>
      </c>
      <c r="E55" s="22">
        <v>0.42857142857142855</v>
      </c>
      <c r="F55" s="20">
        <v>15</v>
      </c>
      <c r="G55" s="20">
        <v>65</v>
      </c>
      <c r="H55" s="20">
        <f t="shared" si="1"/>
        <v>27.5</v>
      </c>
      <c r="I55" s="20" t="s">
        <v>3878</v>
      </c>
      <c r="J55" s="20" t="s">
        <v>3878</v>
      </c>
      <c r="K55" s="3" t="s">
        <v>3882</v>
      </c>
    </row>
    <row r="56" spans="1:11" s="26" customFormat="1" x14ac:dyDescent="0.25">
      <c r="A56" s="20" t="str">
        <f>IFERROR(INDEX(PIBA!A:A, MATCH(B56, PIBA!B:B, 0)), "Not Found")</f>
        <v>Achieve Sports Management</v>
      </c>
      <c r="B56" s="20" t="s">
        <v>2169</v>
      </c>
      <c r="C56" s="20">
        <v>5</v>
      </c>
      <c r="D56" s="21">
        <v>1.3724951332021</v>
      </c>
      <c r="E56" s="22">
        <v>0.36363636363636365</v>
      </c>
      <c r="F56" s="20">
        <v>7</v>
      </c>
      <c r="G56" s="20">
        <v>74</v>
      </c>
      <c r="H56" s="20">
        <f t="shared" si="1"/>
        <v>23.75</v>
      </c>
      <c r="I56" s="20" t="s">
        <v>3878</v>
      </c>
      <c r="J56" s="20" t="s">
        <v>3878</v>
      </c>
      <c r="K56" s="3" t="s">
        <v>3882</v>
      </c>
    </row>
    <row r="57" spans="1:11" s="26" customFormat="1" x14ac:dyDescent="0.25">
      <c r="A57" s="20" t="str">
        <f>IFERROR(INDEX(PIBA!A:A, MATCH(B57, PIBA!B:B, 0)), "Not Found")</f>
        <v>O2K Worldwide Management Group, LLC - Sports Management and Marketing Group</v>
      </c>
      <c r="B57" s="20" t="s">
        <v>1475</v>
      </c>
      <c r="C57" s="20">
        <v>8</v>
      </c>
      <c r="D57" s="21">
        <v>1.3049476776437969</v>
      </c>
      <c r="E57" s="22">
        <v>0.45161290322580644</v>
      </c>
      <c r="F57" s="20">
        <v>13</v>
      </c>
      <c r="G57" s="20">
        <v>56</v>
      </c>
      <c r="H57" s="20">
        <f t="shared" si="1"/>
        <v>23.75</v>
      </c>
      <c r="I57" s="20" t="s">
        <v>3878</v>
      </c>
      <c r="J57" s="20" t="s">
        <v>3878</v>
      </c>
      <c r="K57" s="3" t="s">
        <v>3882</v>
      </c>
    </row>
    <row r="58" spans="1:11" s="26" customFormat="1" x14ac:dyDescent="0.25">
      <c r="A58" s="20" t="str">
        <f>IFERROR(INDEX(PIBA!A:A, MATCH(B58, PIBA!B:B, 0)), "Not Found")</f>
        <v>Octagon Athlete Representation</v>
      </c>
      <c r="B58" s="20" t="s">
        <v>3567</v>
      </c>
      <c r="C58" s="20">
        <v>10</v>
      </c>
      <c r="D58" s="21">
        <v>1.1687722800323177</v>
      </c>
      <c r="E58" s="22">
        <v>0.52500000000000002</v>
      </c>
      <c r="F58" s="20">
        <v>20</v>
      </c>
      <c r="G58" s="20">
        <v>35</v>
      </c>
      <c r="H58" s="20">
        <f t="shared" si="1"/>
        <v>23.75</v>
      </c>
      <c r="I58" s="20" t="s">
        <v>3878</v>
      </c>
      <c r="J58" s="20" t="s">
        <v>3878</v>
      </c>
      <c r="K58" s="3" t="s">
        <v>3882</v>
      </c>
    </row>
    <row r="59" spans="1:11" s="26" customFormat="1" x14ac:dyDescent="0.25">
      <c r="A59" s="20" t="str">
        <f>IFERROR(INDEX(PIBA!A:A, MATCH(B59, PIBA!B:B, 0)), "Not Found")</f>
        <v>O2K Worldwide Management Group, LLC - Sports Management and Marketing Group</v>
      </c>
      <c r="B59" s="20" t="s">
        <v>2634</v>
      </c>
      <c r="C59" s="20">
        <v>5</v>
      </c>
      <c r="D59" s="21">
        <v>1.4099136942252011</v>
      </c>
      <c r="E59" s="22">
        <v>0.2857142857142857</v>
      </c>
      <c r="F59" s="20">
        <v>5</v>
      </c>
      <c r="G59" s="20">
        <v>78</v>
      </c>
      <c r="H59" s="20">
        <f t="shared" si="1"/>
        <v>23.25</v>
      </c>
      <c r="I59" s="20" t="s">
        <v>3878</v>
      </c>
      <c r="J59" s="20" t="s">
        <v>3878</v>
      </c>
      <c r="K59" s="3" t="s">
        <v>3882</v>
      </c>
    </row>
    <row r="65" spans="1:7" s="4" customFormat="1" hidden="1" x14ac:dyDescent="0.25">
      <c r="A65" s="3"/>
      <c r="B65" s="3"/>
      <c r="C65" s="3"/>
      <c r="D65" s="16"/>
      <c r="E65" s="19"/>
      <c r="F65" s="3"/>
      <c r="G65" s="3"/>
    </row>
    <row r="66" spans="1:7" s="4" customFormat="1" hidden="1" x14ac:dyDescent="0.25">
      <c r="A66" s="3"/>
      <c r="B66" s="3"/>
      <c r="C66" s="3"/>
      <c r="D66" s="16"/>
      <c r="E66" s="19"/>
      <c r="F66" s="3"/>
      <c r="G66" s="3"/>
    </row>
    <row r="67" spans="1:7" s="4" customFormat="1" hidden="1" x14ac:dyDescent="0.25">
      <c r="A67" s="3"/>
      <c r="B67" s="3"/>
      <c r="C67" s="3"/>
      <c r="D67" s="16"/>
      <c r="E67" s="19"/>
      <c r="F67" s="3"/>
      <c r="G67" s="3"/>
    </row>
    <row r="68" spans="1:7" s="4" customFormat="1" hidden="1" x14ac:dyDescent="0.25">
      <c r="A68" s="3"/>
      <c r="B68" s="3"/>
      <c r="C68" s="3"/>
      <c r="D68" s="16"/>
      <c r="E68" s="19"/>
      <c r="F68" s="3"/>
      <c r="G68" s="3"/>
    </row>
    <row r="69" spans="1:7" s="4" customFormat="1" hidden="1" x14ac:dyDescent="0.25">
      <c r="A69" s="3"/>
      <c r="B69" s="3"/>
      <c r="C69" s="3"/>
      <c r="D69" s="16"/>
      <c r="E69" s="19"/>
      <c r="F69" s="3"/>
      <c r="G69" s="3"/>
    </row>
    <row r="70" spans="1:7" s="4" customFormat="1" hidden="1" x14ac:dyDescent="0.25">
      <c r="A70" s="3"/>
      <c r="B70" s="3"/>
      <c r="C70" s="3"/>
      <c r="D70" s="16"/>
      <c r="E70" s="19"/>
      <c r="F70" s="3"/>
      <c r="G70" s="3"/>
    </row>
    <row r="71" spans="1:7" s="4" customFormat="1" hidden="1" x14ac:dyDescent="0.25">
      <c r="A71" s="3"/>
      <c r="B71" s="3"/>
      <c r="C71" s="3"/>
      <c r="D71" s="16"/>
      <c r="E71" s="19"/>
      <c r="F71" s="3"/>
      <c r="G71" s="3"/>
    </row>
    <row r="72" spans="1:7" s="4" customFormat="1" hidden="1" x14ac:dyDescent="0.25">
      <c r="A72" s="3"/>
      <c r="B72" s="3"/>
      <c r="C72" s="3"/>
      <c r="D72" s="16"/>
      <c r="E72" s="19"/>
      <c r="F72" s="3"/>
      <c r="G72" s="3"/>
    </row>
    <row r="73" spans="1:7" s="4" customFormat="1" hidden="1" x14ac:dyDescent="0.25">
      <c r="A73" s="3"/>
      <c r="B73" s="3"/>
      <c r="C73" s="3"/>
      <c r="D73" s="16"/>
      <c r="E73" s="19"/>
      <c r="F73" s="3"/>
      <c r="G73" s="3"/>
    </row>
    <row r="74" spans="1:7" s="4" customFormat="1" hidden="1" x14ac:dyDescent="0.25">
      <c r="A74" s="3"/>
      <c r="B74" s="3"/>
      <c r="C74" s="3"/>
      <c r="D74" s="16"/>
      <c r="E74" s="19"/>
      <c r="F74" s="3"/>
      <c r="G74" s="3"/>
    </row>
    <row r="75" spans="1:7" s="4" customFormat="1" hidden="1" x14ac:dyDescent="0.25">
      <c r="A75" s="3"/>
      <c r="B75" s="3"/>
      <c r="C75" s="3"/>
      <c r="D75" s="16"/>
      <c r="E75" s="19"/>
      <c r="F75" s="3"/>
      <c r="G75" s="3"/>
    </row>
    <row r="76" spans="1:7" s="4" customFormat="1" hidden="1" x14ac:dyDescent="0.25">
      <c r="A76" s="3"/>
      <c r="B76" s="3"/>
      <c r="C76" s="3"/>
      <c r="D76" s="16"/>
      <c r="E76" s="19"/>
      <c r="F76" s="3"/>
      <c r="G76" s="3"/>
    </row>
    <row r="77" spans="1:7" s="4" customFormat="1" hidden="1" x14ac:dyDescent="0.25">
      <c r="A77" s="3"/>
      <c r="B77" s="3"/>
      <c r="C77" s="3"/>
      <c r="D77" s="16"/>
      <c r="E77" s="19"/>
      <c r="F77" s="3"/>
      <c r="G77" s="3"/>
    </row>
    <row r="78" spans="1:7" s="4" customFormat="1" hidden="1" x14ac:dyDescent="0.25">
      <c r="A78" s="3"/>
      <c r="B78" s="3"/>
      <c r="C78" s="3"/>
      <c r="D78" s="16"/>
      <c r="E78" s="19"/>
      <c r="F78" s="3"/>
      <c r="G78" s="3"/>
    </row>
    <row r="79" spans="1:7" s="4" customFormat="1" hidden="1" x14ac:dyDescent="0.25">
      <c r="A79" s="3"/>
      <c r="B79" s="3"/>
      <c r="C79" s="3"/>
      <c r="D79" s="16"/>
      <c r="E79" s="19"/>
      <c r="F79" s="3"/>
      <c r="G79" s="3"/>
    </row>
    <row r="80" spans="1:7" s="4" customFormat="1" hidden="1" x14ac:dyDescent="0.25">
      <c r="A80" s="3"/>
      <c r="B80" s="3"/>
      <c r="C80" s="3"/>
      <c r="D80" s="16"/>
      <c r="E80" s="19"/>
      <c r="F80" s="3"/>
      <c r="G80" s="3"/>
    </row>
    <row r="81" spans="1:7" s="4" customFormat="1" hidden="1" x14ac:dyDescent="0.25">
      <c r="A81" s="3"/>
      <c r="B81" s="3"/>
      <c r="C81" s="3"/>
      <c r="D81" s="16"/>
      <c r="E81" s="19"/>
      <c r="F81" s="3"/>
      <c r="G81" s="3"/>
    </row>
    <row r="82" spans="1:7" s="4" customFormat="1" hidden="1" x14ac:dyDescent="0.25">
      <c r="A82" s="3"/>
      <c r="B82" s="3"/>
      <c r="C82" s="3"/>
      <c r="D82" s="16"/>
      <c r="E82" s="19"/>
      <c r="F82" s="3"/>
      <c r="G82" s="3"/>
    </row>
    <row r="83" spans="1:7" s="4" customFormat="1" hidden="1" x14ac:dyDescent="0.25">
      <c r="A83" s="3"/>
      <c r="B83" s="3"/>
      <c r="C83" s="3"/>
      <c r="D83" s="16"/>
      <c r="E83" s="19"/>
      <c r="F83" s="3"/>
      <c r="G83" s="3"/>
    </row>
    <row r="84" spans="1:7" s="4" customFormat="1" hidden="1" x14ac:dyDescent="0.25">
      <c r="A84" s="3"/>
      <c r="B84" s="3"/>
      <c r="C84" s="3"/>
      <c r="D84" s="16"/>
      <c r="E84" s="19"/>
      <c r="F84" s="3"/>
      <c r="G84" s="3"/>
    </row>
    <row r="85" spans="1:7" s="4" customFormat="1" hidden="1" x14ac:dyDescent="0.25">
      <c r="A85" s="3"/>
      <c r="B85" s="3"/>
      <c r="C85" s="3"/>
      <c r="D85" s="16"/>
      <c r="E85" s="19"/>
      <c r="F85" s="3"/>
      <c r="G85" s="3"/>
    </row>
    <row r="86" spans="1:7" s="4" customFormat="1" hidden="1" x14ac:dyDescent="0.25">
      <c r="A86" s="3"/>
      <c r="B86" s="3"/>
      <c r="C86" s="3"/>
      <c r="D86" s="16"/>
      <c r="E86" s="19"/>
      <c r="F86" s="3"/>
      <c r="G86" s="3"/>
    </row>
    <row r="87" spans="1:7" s="4" customFormat="1" hidden="1" x14ac:dyDescent="0.25">
      <c r="A87" s="3"/>
      <c r="B87" s="3"/>
      <c r="C87" s="3"/>
      <c r="D87" s="16"/>
      <c r="E87" s="19"/>
      <c r="F87" s="3"/>
      <c r="G87" s="3"/>
    </row>
    <row r="88" spans="1:7" s="4" customFormat="1" hidden="1" x14ac:dyDescent="0.25">
      <c r="A88" s="3"/>
      <c r="B88" s="3" t="s">
        <v>3863</v>
      </c>
      <c r="C88" s="3"/>
      <c r="D88" s="16"/>
      <c r="E88" s="19"/>
      <c r="F88" s="3"/>
      <c r="G88" s="3"/>
    </row>
    <row r="89" spans="1:7" s="4" customFormat="1" hidden="1" x14ac:dyDescent="0.25">
      <c r="A89" s="3"/>
      <c r="B89" s="3" t="s">
        <v>3864</v>
      </c>
      <c r="C89" s="3"/>
      <c r="D89" s="16"/>
      <c r="E89" s="19"/>
      <c r="F89" s="3"/>
      <c r="G89" s="3"/>
    </row>
  </sheetData>
  <autoFilter ref="A1:G89" xr:uid="{1A120E8E-AB0F-4911-8EFD-118D8A52D45C}">
    <sortState xmlns:xlrd2="http://schemas.microsoft.com/office/spreadsheetml/2017/richdata2" ref="A2:G59">
      <sortCondition descending="1" ref="D1:D89"/>
    </sortState>
  </autoFilter>
  <sortState xmlns:xlrd2="http://schemas.microsoft.com/office/spreadsheetml/2017/richdata2" ref="A2:J59">
    <sortCondition descending="1" ref="H2:H5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20E8E-AB0F-4911-8EFD-118D8A52D45C}">
  <sheetPr codeName="Sheet3"/>
  <dimension ref="A1:R121"/>
  <sheetViews>
    <sheetView workbookViewId="0">
      <pane ySplit="1" topLeftCell="A2" activePane="bottomLeft" state="frozen"/>
      <selection activeCell="E1" sqref="E1"/>
      <selection pane="bottomLeft" activeCell="D6" sqref="D6"/>
    </sheetView>
  </sheetViews>
  <sheetFormatPr defaultRowHeight="12" zeroHeight="1" x14ac:dyDescent="0.25"/>
  <cols>
    <col min="1" max="1" width="59.85546875" style="3" customWidth="1"/>
    <col min="2" max="2" width="28.42578125" style="3" customWidth="1"/>
    <col min="3" max="3" width="9.140625" style="3"/>
    <col min="4" max="4" width="9.7109375" style="16" customWidth="1"/>
    <col min="5" max="5" width="9.140625" style="19"/>
    <col min="6" max="7" width="18.28515625" style="4" customWidth="1"/>
    <col min="8" max="8" width="34.7109375" style="4" customWidth="1"/>
    <col min="9" max="9" width="18.28515625" style="17" customWidth="1"/>
    <col min="10" max="10" width="18.28515625" style="3" customWidth="1"/>
    <col min="11" max="12" width="18.28515625" style="4" customWidth="1"/>
    <col min="13" max="16384" width="9.140625" style="3"/>
  </cols>
  <sheetData>
    <row r="1" spans="1:18" x14ac:dyDescent="0.25">
      <c r="A1" s="1" t="s">
        <v>0</v>
      </c>
      <c r="B1" s="1" t="s">
        <v>1</v>
      </c>
      <c r="C1" s="1" t="s">
        <v>3854</v>
      </c>
      <c r="D1" s="15" t="s">
        <v>3862</v>
      </c>
      <c r="E1" s="12" t="s">
        <v>3857</v>
      </c>
      <c r="F1" s="13" t="s">
        <v>3858</v>
      </c>
      <c r="G1" s="13" t="s">
        <v>3859</v>
      </c>
      <c r="H1" s="2" t="s">
        <v>19</v>
      </c>
      <c r="I1" s="14" t="s">
        <v>3860</v>
      </c>
      <c r="J1" s="14" t="s">
        <v>3870</v>
      </c>
      <c r="K1" s="13" t="s">
        <v>3872</v>
      </c>
      <c r="L1" s="13" t="s">
        <v>3873</v>
      </c>
      <c r="M1" s="1" t="s">
        <v>3865</v>
      </c>
      <c r="N1" s="15" t="s">
        <v>3871</v>
      </c>
      <c r="O1" s="12" t="s">
        <v>3866</v>
      </c>
      <c r="P1" s="13" t="s">
        <v>3867</v>
      </c>
      <c r="Q1" s="13" t="s">
        <v>3868</v>
      </c>
      <c r="R1" s="2" t="s">
        <v>3869</v>
      </c>
    </row>
    <row r="2" spans="1:18" x14ac:dyDescent="0.25">
      <c r="A2" s="3" t="str">
        <f>IFERROR(INDEX(PIBA!A:A, MATCH(B2, PIBA!B:B, 0)), "Not Found")</f>
        <v>Jandec Inc.</v>
      </c>
      <c r="B2" s="3" t="s">
        <v>3607</v>
      </c>
      <c r="C2" s="3">
        <v>1</v>
      </c>
      <c r="D2" s="16">
        <v>3.0542937577608025</v>
      </c>
      <c r="E2" s="19">
        <v>0</v>
      </c>
      <c r="F2" s="4">
        <v>43500000</v>
      </c>
      <c r="G2" s="4">
        <v>14242245</v>
      </c>
      <c r="H2" s="4">
        <v>29257755</v>
      </c>
      <c r="I2" s="17">
        <v>3.0542937577608025</v>
      </c>
      <c r="J2" s="18">
        <f t="shared" ref="J2:J33" si="0">I2-1</f>
        <v>2.0542937577608025</v>
      </c>
      <c r="K2" s="4">
        <f t="shared" ref="K2:K33" si="1">(F2/6)*0.5</f>
        <v>3625000</v>
      </c>
      <c r="L2" s="4">
        <f t="shared" ref="L2:L33" si="2">K2/C2</f>
        <v>3625000</v>
      </c>
      <c r="M2" s="3">
        <v>82</v>
      </c>
      <c r="N2" s="3">
        <v>1</v>
      </c>
      <c r="O2" s="3">
        <v>90</v>
      </c>
      <c r="P2" s="3">
        <v>63</v>
      </c>
      <c r="Q2" s="3">
        <v>79</v>
      </c>
      <c r="R2" s="3">
        <v>6</v>
      </c>
    </row>
    <row r="3" spans="1:18" x14ac:dyDescent="0.25">
      <c r="A3" s="3" t="str">
        <f>IFERROR(INDEX(PIBA!A:A, MATCH(B3, PIBA!B:B, 0)), "Not Found")</f>
        <v>R Murray LLC</v>
      </c>
      <c r="B3" s="3" t="s">
        <v>3597</v>
      </c>
      <c r="C3" s="3">
        <v>1</v>
      </c>
      <c r="D3" s="16">
        <v>1.9367711313543976</v>
      </c>
      <c r="E3" s="19">
        <v>0.16666666666666666</v>
      </c>
      <c r="F3" s="4">
        <v>44675000</v>
      </c>
      <c r="G3" s="4">
        <v>23066742</v>
      </c>
      <c r="H3" s="4">
        <v>21608258</v>
      </c>
      <c r="I3" s="17">
        <v>1.9367711313543976</v>
      </c>
      <c r="J3" s="18">
        <f t="shared" si="0"/>
        <v>0.9367711313543976</v>
      </c>
      <c r="K3" s="4">
        <f t="shared" si="1"/>
        <v>3722916.6666666665</v>
      </c>
      <c r="L3" s="4">
        <f t="shared" si="2"/>
        <v>3722916.6666666665</v>
      </c>
      <c r="M3" s="3">
        <v>81</v>
      </c>
      <c r="N3" s="3">
        <v>2</v>
      </c>
      <c r="O3" s="3">
        <v>85</v>
      </c>
      <c r="P3" s="3">
        <v>61</v>
      </c>
      <c r="Q3" s="3">
        <v>74</v>
      </c>
      <c r="R3" s="3">
        <v>10</v>
      </c>
    </row>
    <row r="4" spans="1:18" x14ac:dyDescent="0.25">
      <c r="A4" s="3" t="str">
        <f>IFERROR(INDEX(PIBA!A:A, MATCH(B4, PIBA!B:B, 0)), "Not Found")</f>
        <v>Future Sports LLC co Stowe Law PLLC</v>
      </c>
      <c r="B4" s="3" t="s">
        <v>2458</v>
      </c>
      <c r="C4" s="3">
        <v>1</v>
      </c>
      <c r="D4" s="16">
        <v>1.78096401410176</v>
      </c>
      <c r="E4" s="19">
        <v>0.4</v>
      </c>
      <c r="F4" s="4">
        <v>30750000</v>
      </c>
      <c r="G4" s="4">
        <v>17265930</v>
      </c>
      <c r="H4" s="4">
        <v>13484070</v>
      </c>
      <c r="I4" s="17">
        <v>1.78096401410176</v>
      </c>
      <c r="J4" s="18">
        <f t="shared" si="0"/>
        <v>0.78096401410175997</v>
      </c>
      <c r="K4" s="4">
        <f t="shared" si="1"/>
        <v>2562500</v>
      </c>
      <c r="L4" s="4">
        <f t="shared" si="2"/>
        <v>2562500</v>
      </c>
      <c r="M4" s="3">
        <v>84</v>
      </c>
      <c r="N4" s="3">
        <v>3</v>
      </c>
      <c r="O4" s="3">
        <v>70</v>
      </c>
      <c r="P4" s="3">
        <v>71</v>
      </c>
      <c r="Q4" s="3">
        <v>78</v>
      </c>
      <c r="R4" s="3">
        <v>17</v>
      </c>
    </row>
    <row r="5" spans="1:18" x14ac:dyDescent="0.25">
      <c r="A5" s="3" t="str">
        <f>IFERROR(INDEX(PIBA!A:A, MATCH(B5, PIBA!B:B, 0)), "Not Found")</f>
        <v>Stephen W. Screnci, P.A.</v>
      </c>
      <c r="B5" s="3" t="s">
        <v>3710</v>
      </c>
      <c r="C5" s="3">
        <v>1</v>
      </c>
      <c r="D5" s="16">
        <v>1.3079290594745823</v>
      </c>
      <c r="E5" s="19">
        <v>0.16666666666666666</v>
      </c>
      <c r="F5" s="4">
        <v>57500000</v>
      </c>
      <c r="G5" s="4">
        <v>43962629</v>
      </c>
      <c r="H5" s="4">
        <v>13537371</v>
      </c>
      <c r="I5" s="17">
        <v>1.3079290594745823</v>
      </c>
      <c r="J5" s="18">
        <f t="shared" si="0"/>
        <v>0.30792905947458227</v>
      </c>
      <c r="K5" s="4">
        <f t="shared" si="1"/>
        <v>4791666.666666667</v>
      </c>
      <c r="L5" s="4">
        <f t="shared" si="2"/>
        <v>4791666.666666667</v>
      </c>
      <c r="M5" s="3">
        <v>79</v>
      </c>
      <c r="N5" s="3">
        <v>12</v>
      </c>
      <c r="O5" s="3">
        <v>88</v>
      </c>
      <c r="P5" s="3">
        <v>53</v>
      </c>
      <c r="Q5" s="3">
        <v>63</v>
      </c>
      <c r="R5" s="3">
        <v>16</v>
      </c>
    </row>
    <row r="6" spans="1:18" x14ac:dyDescent="0.25">
      <c r="A6" s="3" t="str">
        <f>IFERROR(INDEX(PIBA!A:A, MATCH(B6, PIBA!B:B, 0)), "Not Found")</f>
        <v>KO Sports, Inc.</v>
      </c>
      <c r="B6" s="3" t="s">
        <v>667</v>
      </c>
      <c r="C6" s="3">
        <v>1</v>
      </c>
      <c r="D6" s="16">
        <v>1.2830532988813348</v>
      </c>
      <c r="E6" s="19">
        <v>0.25</v>
      </c>
      <c r="F6" s="4">
        <v>10600000</v>
      </c>
      <c r="G6" s="4">
        <v>8261543</v>
      </c>
      <c r="H6" s="4">
        <v>2338457</v>
      </c>
      <c r="I6" s="17">
        <v>1.2830532988813348</v>
      </c>
      <c r="J6" s="18">
        <f t="shared" si="0"/>
        <v>0.28305329888133479</v>
      </c>
      <c r="K6" s="4">
        <f t="shared" si="1"/>
        <v>883333.33333333337</v>
      </c>
      <c r="L6" s="4">
        <f t="shared" si="2"/>
        <v>883333.33333333337</v>
      </c>
      <c r="M6" s="3">
        <v>89</v>
      </c>
      <c r="N6" s="3">
        <v>14</v>
      </c>
      <c r="O6" s="3">
        <v>82</v>
      </c>
      <c r="P6" s="3">
        <v>84</v>
      </c>
      <c r="Q6" s="3">
        <v>88</v>
      </c>
      <c r="R6" s="3">
        <v>32</v>
      </c>
    </row>
    <row r="7" spans="1:18" x14ac:dyDescent="0.25">
      <c r="A7" s="3" t="str">
        <f>IFERROR(INDEX(PIBA!A:A, MATCH(B7, PIBA!B:B, 0)), "Not Found")</f>
        <v>Jiri Hamal</v>
      </c>
      <c r="B7" s="3" t="s">
        <v>1982</v>
      </c>
      <c r="C7" s="3">
        <v>1</v>
      </c>
      <c r="D7" s="16">
        <v>1.1839778389902809</v>
      </c>
      <c r="E7" s="19">
        <v>0.5</v>
      </c>
      <c r="F7" s="4">
        <v>12400000</v>
      </c>
      <c r="G7" s="4">
        <v>10473169</v>
      </c>
      <c r="H7" s="4">
        <v>1926831</v>
      </c>
      <c r="I7" s="17">
        <v>1.1839778389902809</v>
      </c>
      <c r="J7" s="18">
        <f t="shared" si="0"/>
        <v>0.18397783899028086</v>
      </c>
      <c r="K7" s="4">
        <f t="shared" si="1"/>
        <v>1033333.3333333334</v>
      </c>
      <c r="L7" s="4">
        <f t="shared" si="2"/>
        <v>1033333.3333333334</v>
      </c>
      <c r="M7" s="3">
        <v>88</v>
      </c>
      <c r="N7" s="3">
        <v>19</v>
      </c>
      <c r="O7" s="3">
        <v>39</v>
      </c>
      <c r="P7" s="3">
        <v>82</v>
      </c>
      <c r="Q7" s="3">
        <v>86</v>
      </c>
      <c r="R7" s="3">
        <v>36</v>
      </c>
    </row>
    <row r="8" spans="1:18" x14ac:dyDescent="0.25">
      <c r="A8" s="3" t="str">
        <f>IFERROR(INDEX(PIBA!A:A, MATCH(B8, PIBA!B:B, 0)), "Not Found")</f>
        <v>Icy Luck Inc.</v>
      </c>
      <c r="B8" s="3" t="s">
        <v>3613</v>
      </c>
      <c r="C8" s="3">
        <v>1</v>
      </c>
      <c r="D8" s="16">
        <v>1.0905820053345929</v>
      </c>
      <c r="E8" s="19">
        <v>0.5</v>
      </c>
      <c r="F8" s="4">
        <v>49000000</v>
      </c>
      <c r="G8" s="4">
        <v>44930138</v>
      </c>
      <c r="H8" s="4">
        <v>4069862</v>
      </c>
      <c r="I8" s="17">
        <v>1.0905820053345929</v>
      </c>
      <c r="J8" s="18">
        <f t="shared" si="0"/>
        <v>9.058200533459293E-2</v>
      </c>
      <c r="K8" s="4">
        <f t="shared" si="1"/>
        <v>4083333.3333333335</v>
      </c>
      <c r="L8" s="4">
        <f t="shared" si="2"/>
        <v>4083333.3333333335</v>
      </c>
      <c r="M8" s="3">
        <v>80</v>
      </c>
      <c r="N8" s="3">
        <v>28</v>
      </c>
      <c r="O8" s="3">
        <v>41</v>
      </c>
      <c r="P8" s="3">
        <v>59</v>
      </c>
      <c r="Q8" s="3">
        <v>61</v>
      </c>
      <c r="R8" s="3">
        <v>30</v>
      </c>
    </row>
    <row r="9" spans="1:18" x14ac:dyDescent="0.25">
      <c r="A9" s="3" t="str">
        <f>IFERROR(INDEX(PIBA!A:A, MATCH(B9, PIBA!B:B, 0)), "Not Found")</f>
        <v>Pro Hockey Consulting / Garrusso, Norton, Cooley, McGlone PC</v>
      </c>
      <c r="B9" s="3" t="s">
        <v>3602</v>
      </c>
      <c r="C9" s="3">
        <v>1</v>
      </c>
      <c r="D9" s="16">
        <v>1.0043838886945067</v>
      </c>
      <c r="E9" s="19">
        <v>0.66666666666666663</v>
      </c>
      <c r="F9" s="4">
        <v>30500000</v>
      </c>
      <c r="G9" s="4">
        <v>30366875</v>
      </c>
      <c r="H9" s="4">
        <v>133125</v>
      </c>
      <c r="I9" s="17">
        <v>1.0043838886945067</v>
      </c>
      <c r="J9" s="18">
        <f t="shared" si="0"/>
        <v>4.3838886945066768E-3</v>
      </c>
      <c r="K9" s="4">
        <f t="shared" si="1"/>
        <v>2541666.6666666665</v>
      </c>
      <c r="L9" s="4">
        <f t="shared" si="2"/>
        <v>2541666.6666666665</v>
      </c>
      <c r="M9" s="3">
        <v>85</v>
      </c>
      <c r="N9" s="3">
        <v>40</v>
      </c>
      <c r="O9" s="3">
        <v>12</v>
      </c>
      <c r="P9" s="3">
        <v>72</v>
      </c>
      <c r="Q9" s="3">
        <v>70</v>
      </c>
      <c r="R9" s="3">
        <v>42</v>
      </c>
    </row>
    <row r="10" spans="1:18" x14ac:dyDescent="0.25">
      <c r="A10" s="3" t="str">
        <f>IFERROR(INDEX(PIBA!A:A, MATCH(B10, PIBA!B:B, 0)), "Not Found")</f>
        <v>Quartexx Management</v>
      </c>
      <c r="B10" s="3" t="s">
        <v>3302</v>
      </c>
      <c r="C10" s="3">
        <v>1</v>
      </c>
      <c r="D10" s="16">
        <v>0.84965430152375399</v>
      </c>
      <c r="E10" s="19">
        <v>0.5</v>
      </c>
      <c r="F10" s="4">
        <v>19550000</v>
      </c>
      <c r="G10" s="4">
        <v>23009358</v>
      </c>
      <c r="H10" s="4">
        <v>-3459358</v>
      </c>
      <c r="I10" s="17">
        <v>0.84965430152375399</v>
      </c>
      <c r="J10" s="18">
        <f t="shared" si="0"/>
        <v>-0.15034569847624601</v>
      </c>
      <c r="K10" s="4">
        <f t="shared" si="1"/>
        <v>1629166.6666666667</v>
      </c>
      <c r="L10" s="4">
        <f t="shared" si="2"/>
        <v>1629166.6666666667</v>
      </c>
      <c r="M10" s="3">
        <v>86</v>
      </c>
      <c r="N10" s="3">
        <v>58</v>
      </c>
      <c r="O10" s="3">
        <v>43</v>
      </c>
      <c r="P10" s="3">
        <v>76</v>
      </c>
      <c r="Q10" s="3">
        <v>75</v>
      </c>
      <c r="R10" s="3">
        <v>50</v>
      </c>
    </row>
    <row r="11" spans="1:18" x14ac:dyDescent="0.25">
      <c r="A11" s="3" t="str">
        <f>IFERROR(INDEX(PIBA!A:A, MATCH(B11, PIBA!B:B, 0)), "Not Found")</f>
        <v>PRIME SPORTS GmbH</v>
      </c>
      <c r="B11" s="3" t="s">
        <v>1503</v>
      </c>
      <c r="C11" s="3">
        <v>1</v>
      </c>
      <c r="D11" s="16">
        <v>0.75128149144772682</v>
      </c>
      <c r="E11" s="19">
        <v>0.33333333333333331</v>
      </c>
      <c r="F11" s="4">
        <v>8100000</v>
      </c>
      <c r="G11" s="4">
        <v>10781578</v>
      </c>
      <c r="H11" s="4">
        <v>-2681578</v>
      </c>
      <c r="I11" s="17">
        <v>0.75128149144772682</v>
      </c>
      <c r="J11" s="18">
        <f t="shared" si="0"/>
        <v>-0.24871850855227318</v>
      </c>
      <c r="K11" s="4">
        <f t="shared" si="1"/>
        <v>675000</v>
      </c>
      <c r="L11" s="4">
        <f t="shared" si="2"/>
        <v>675000</v>
      </c>
      <c r="M11" s="3">
        <v>90</v>
      </c>
      <c r="N11" s="3">
        <v>76</v>
      </c>
      <c r="O11" s="3">
        <v>76</v>
      </c>
      <c r="P11" s="3">
        <v>87</v>
      </c>
      <c r="Q11" s="3">
        <v>84</v>
      </c>
      <c r="R11" s="3">
        <v>47</v>
      </c>
    </row>
    <row r="12" spans="1:18" x14ac:dyDescent="0.25">
      <c r="A12" s="3" t="str">
        <f>IFERROR(INDEX(PIBA!A:A, MATCH(B12, PIBA!B:B, 0)), "Not Found")</f>
        <v>Monir Kalgoum</v>
      </c>
      <c r="B12" s="3" t="s">
        <v>2732</v>
      </c>
      <c r="C12" s="3">
        <v>1</v>
      </c>
      <c r="D12" s="16">
        <v>0.68884191293194652</v>
      </c>
      <c r="E12" s="19">
        <v>0.83333333333333337</v>
      </c>
      <c r="F12" s="4">
        <v>38750000</v>
      </c>
      <c r="G12" s="4">
        <v>56253836</v>
      </c>
      <c r="H12" s="4">
        <v>-17503836</v>
      </c>
      <c r="I12" s="17">
        <v>0.68884191293194652</v>
      </c>
      <c r="J12" s="18">
        <f t="shared" si="0"/>
        <v>-0.31115808706805348</v>
      </c>
      <c r="K12" s="4">
        <f t="shared" si="1"/>
        <v>3229166.6666666665</v>
      </c>
      <c r="L12" s="4">
        <f t="shared" si="2"/>
        <v>3229166.6666666665</v>
      </c>
      <c r="M12" s="3">
        <v>83</v>
      </c>
      <c r="N12" s="3">
        <v>85</v>
      </c>
      <c r="O12" s="3">
        <v>1</v>
      </c>
      <c r="P12" s="3">
        <v>66</v>
      </c>
      <c r="Q12" s="3">
        <v>55</v>
      </c>
      <c r="R12" s="3">
        <v>69</v>
      </c>
    </row>
    <row r="13" spans="1:18" x14ac:dyDescent="0.25">
      <c r="A13" s="3" t="str">
        <f>IFERROR(INDEX(PIBA!A:A, MATCH(B13, PIBA!B:B, 0)), "Not Found")</f>
        <v>Mazerolle &amp; Lemay LLP</v>
      </c>
      <c r="B13" s="3" t="s">
        <v>2619</v>
      </c>
      <c r="C13" s="3">
        <v>1</v>
      </c>
      <c r="D13" s="16">
        <v>0.62563804512392418</v>
      </c>
      <c r="E13" s="19">
        <v>0.83333333333333337</v>
      </c>
      <c r="F13" s="4">
        <v>18500000</v>
      </c>
      <c r="G13" s="4">
        <v>29569813</v>
      </c>
      <c r="H13" s="4">
        <v>-11069813</v>
      </c>
      <c r="I13" s="17">
        <v>0.62563804512392418</v>
      </c>
      <c r="J13" s="18">
        <f t="shared" si="0"/>
        <v>-0.37436195487607582</v>
      </c>
      <c r="K13" s="4">
        <f t="shared" si="1"/>
        <v>1541666.6666666667</v>
      </c>
      <c r="L13" s="4">
        <f t="shared" si="2"/>
        <v>1541666.6666666667</v>
      </c>
      <c r="M13" s="3">
        <v>87</v>
      </c>
      <c r="N13" s="3">
        <v>88</v>
      </c>
      <c r="O13" s="3">
        <v>2</v>
      </c>
      <c r="P13" s="3">
        <v>78</v>
      </c>
      <c r="Q13" s="3">
        <v>71</v>
      </c>
      <c r="R13" s="3">
        <v>64</v>
      </c>
    </row>
    <row r="14" spans="1:18" x14ac:dyDescent="0.25">
      <c r="A14" s="3" t="str">
        <f>IFERROR(INDEX(PIBA!A:A, MATCH(B14, PIBA!B:B, 0)), "Not Found")</f>
        <v>Top Shelf Sports Management LLC.</v>
      </c>
      <c r="B14" s="3" t="s">
        <v>2016</v>
      </c>
      <c r="C14" s="3">
        <v>2</v>
      </c>
      <c r="D14" s="16">
        <v>1.5430618369290063</v>
      </c>
      <c r="E14" s="19">
        <v>0.16666666666666666</v>
      </c>
      <c r="F14" s="4">
        <v>84625000</v>
      </c>
      <c r="G14" s="4">
        <v>54842261</v>
      </c>
      <c r="H14" s="4">
        <v>29782739</v>
      </c>
      <c r="I14" s="17">
        <v>1.5430618369290063</v>
      </c>
      <c r="J14" s="18">
        <f t="shared" si="0"/>
        <v>0.54306183692900634</v>
      </c>
      <c r="K14" s="4">
        <f t="shared" si="1"/>
        <v>7052083.333333333</v>
      </c>
      <c r="L14" s="4">
        <f t="shared" si="2"/>
        <v>3526041.6666666665</v>
      </c>
      <c r="M14" s="3">
        <v>70</v>
      </c>
      <c r="N14" s="3">
        <v>4</v>
      </c>
      <c r="O14" s="3">
        <v>86</v>
      </c>
      <c r="P14" s="3">
        <v>38</v>
      </c>
      <c r="Q14" s="3">
        <v>56</v>
      </c>
      <c r="R14" s="3">
        <v>5</v>
      </c>
    </row>
    <row r="15" spans="1:18" x14ac:dyDescent="0.25">
      <c r="A15" s="3" t="str">
        <f>IFERROR(INDEX(PIBA!A:A, MATCH(B15, PIBA!B:B, 0)), "Not Found")</f>
        <v>Sports Consulting Group Inc.</v>
      </c>
      <c r="B15" s="3" t="s">
        <v>3697</v>
      </c>
      <c r="C15" s="3">
        <v>2</v>
      </c>
      <c r="D15" s="16">
        <v>1.3664280956390655</v>
      </c>
      <c r="E15" s="19">
        <v>0.16666666666666666</v>
      </c>
      <c r="F15" s="4">
        <v>54150000</v>
      </c>
      <c r="G15" s="4">
        <v>39628869</v>
      </c>
      <c r="H15" s="4">
        <v>14521131</v>
      </c>
      <c r="I15" s="17">
        <v>1.3664280956390655</v>
      </c>
      <c r="J15" s="18">
        <f t="shared" si="0"/>
        <v>0.36642809563906553</v>
      </c>
      <c r="K15" s="4">
        <f t="shared" si="1"/>
        <v>4512500</v>
      </c>
      <c r="L15" s="4">
        <f t="shared" si="2"/>
        <v>2256250</v>
      </c>
      <c r="M15" s="3">
        <v>72</v>
      </c>
      <c r="N15" s="3">
        <v>8</v>
      </c>
      <c r="O15" s="3">
        <v>87</v>
      </c>
      <c r="P15" s="3">
        <v>55</v>
      </c>
      <c r="Q15" s="3">
        <v>65</v>
      </c>
      <c r="R15" s="3">
        <v>14</v>
      </c>
    </row>
    <row r="16" spans="1:18" x14ac:dyDescent="0.25">
      <c r="A16" s="3" t="str">
        <f>IFERROR(INDEX(PIBA!A:A, MATCH(B16, PIBA!B:B, 0)), "Not Found")</f>
        <v>Sport Prospects Inc.</v>
      </c>
      <c r="B16" s="3" t="s">
        <v>1468</v>
      </c>
      <c r="C16" s="3">
        <v>2</v>
      </c>
      <c r="D16" s="16">
        <v>1.3549729592177073</v>
      </c>
      <c r="E16" s="19">
        <v>0.42857142857142855</v>
      </c>
      <c r="F16" s="4">
        <v>35100000</v>
      </c>
      <c r="G16" s="4">
        <v>25904576</v>
      </c>
      <c r="H16" s="4">
        <v>9195424</v>
      </c>
      <c r="I16" s="17">
        <v>1.3549729592177073</v>
      </c>
      <c r="J16" s="18">
        <f t="shared" si="0"/>
        <v>0.35497295921770733</v>
      </c>
      <c r="K16" s="4">
        <f t="shared" si="1"/>
        <v>2925000</v>
      </c>
      <c r="L16" s="4">
        <f t="shared" si="2"/>
        <v>1462500</v>
      </c>
      <c r="M16" s="3">
        <v>74</v>
      </c>
      <c r="N16" s="3">
        <v>9</v>
      </c>
      <c r="O16" s="3">
        <v>64</v>
      </c>
      <c r="P16" s="3">
        <v>68</v>
      </c>
      <c r="Q16" s="3">
        <v>73</v>
      </c>
      <c r="R16" s="3">
        <v>21</v>
      </c>
    </row>
    <row r="17" spans="1:18" x14ac:dyDescent="0.25">
      <c r="A17" s="3" t="str">
        <f>IFERROR(INDEX(PIBA!A:A, MATCH(B17, PIBA!B:B, 0)), "Not Found")</f>
        <v>PCI Hockey</v>
      </c>
      <c r="B17" s="3" t="s">
        <v>3715</v>
      </c>
      <c r="C17" s="3">
        <v>2</v>
      </c>
      <c r="D17" s="16">
        <v>1.1599628548053313</v>
      </c>
      <c r="E17" s="19">
        <v>0.125</v>
      </c>
      <c r="F17" s="4">
        <v>14412195.121951219</v>
      </c>
      <c r="G17" s="4">
        <v>12424704</v>
      </c>
      <c r="H17" s="4">
        <v>1987491.1219512196</v>
      </c>
      <c r="I17" s="17">
        <v>1.1599628548053313</v>
      </c>
      <c r="J17" s="18">
        <f t="shared" si="0"/>
        <v>0.15996285480533134</v>
      </c>
      <c r="K17" s="4">
        <f t="shared" si="1"/>
        <v>1201016.2601626015</v>
      </c>
      <c r="L17" s="4">
        <f t="shared" si="2"/>
        <v>600508.13008130074</v>
      </c>
      <c r="M17" s="3">
        <v>77</v>
      </c>
      <c r="N17" s="3">
        <v>22</v>
      </c>
      <c r="O17" s="3">
        <v>89</v>
      </c>
      <c r="P17" s="3">
        <v>80</v>
      </c>
      <c r="Q17" s="3">
        <v>82</v>
      </c>
      <c r="R17" s="3">
        <v>35</v>
      </c>
    </row>
    <row r="18" spans="1:18" x14ac:dyDescent="0.25">
      <c r="A18" s="3" t="str">
        <f>IFERROR(INDEX(PIBA!A:A, MATCH(B18, PIBA!B:B, 0)), "Not Found")</f>
        <v>Apollo Athletics</v>
      </c>
      <c r="B18" s="3" t="s">
        <v>429</v>
      </c>
      <c r="C18" s="3">
        <v>2</v>
      </c>
      <c r="D18" s="16">
        <v>1.0962433024182037</v>
      </c>
      <c r="E18" s="19">
        <v>0.5</v>
      </c>
      <c r="F18" s="4">
        <v>85500000</v>
      </c>
      <c r="G18" s="4">
        <v>77993635</v>
      </c>
      <c r="H18" s="4">
        <v>7506365</v>
      </c>
      <c r="I18" s="17">
        <v>1.0962433024182037</v>
      </c>
      <c r="J18" s="18">
        <f t="shared" si="0"/>
        <v>9.6243302418203669E-2</v>
      </c>
      <c r="K18" s="4">
        <f t="shared" si="1"/>
        <v>7125000</v>
      </c>
      <c r="L18" s="4">
        <f t="shared" si="2"/>
        <v>3562500</v>
      </c>
      <c r="M18" s="3">
        <v>69</v>
      </c>
      <c r="N18" s="3">
        <v>27</v>
      </c>
      <c r="O18" s="3">
        <v>40</v>
      </c>
      <c r="P18" s="3">
        <v>37</v>
      </c>
      <c r="Q18" s="3">
        <v>42</v>
      </c>
      <c r="R18" s="3">
        <v>25</v>
      </c>
    </row>
    <row r="19" spans="1:18" x14ac:dyDescent="0.25">
      <c r="A19" s="3" t="str">
        <f>IFERROR(INDEX(PIBA!A:A, MATCH(B19, PIBA!B:B, 0)), "Not Found")</f>
        <v>Rufener Hockey LLC</v>
      </c>
      <c r="B19" s="3" t="s">
        <v>346</v>
      </c>
      <c r="C19" s="3">
        <v>2</v>
      </c>
      <c r="D19" s="16">
        <v>1.0354173519260255</v>
      </c>
      <c r="E19" s="19">
        <v>0.66666666666666663</v>
      </c>
      <c r="F19" s="4">
        <v>64900000</v>
      </c>
      <c r="G19" s="4">
        <v>62680039</v>
      </c>
      <c r="H19" s="4">
        <v>2219961</v>
      </c>
      <c r="I19" s="17">
        <v>1.0354173519260255</v>
      </c>
      <c r="J19" s="18">
        <f t="shared" si="0"/>
        <v>3.5417351926025464E-2</v>
      </c>
      <c r="K19" s="4">
        <f t="shared" si="1"/>
        <v>5408333.333333333</v>
      </c>
      <c r="L19" s="4">
        <f t="shared" si="2"/>
        <v>2704166.6666666665</v>
      </c>
      <c r="M19" s="3">
        <v>71</v>
      </c>
      <c r="N19" s="3">
        <v>32</v>
      </c>
      <c r="O19" s="3">
        <v>11</v>
      </c>
      <c r="P19" s="3">
        <v>48</v>
      </c>
      <c r="Q19" s="3">
        <v>51</v>
      </c>
      <c r="R19" s="3">
        <v>34</v>
      </c>
    </row>
    <row r="20" spans="1:18" x14ac:dyDescent="0.25">
      <c r="A20" s="3" t="str">
        <f>IFERROR(INDEX(PIBA!A:A, MATCH(B20, PIBA!B:B, 0)), "Not Found")</f>
        <v>O2K Worldwide Management Group, LLC - Sports Management and Marketing Group</v>
      </c>
      <c r="B20" s="3" t="s">
        <v>3704</v>
      </c>
      <c r="C20" s="3">
        <v>2</v>
      </c>
      <c r="D20" s="16">
        <v>0.83165178749430257</v>
      </c>
      <c r="E20" s="19">
        <v>0.63636363636363635</v>
      </c>
      <c r="F20" s="4">
        <v>34040000</v>
      </c>
      <c r="G20" s="4">
        <v>40930592</v>
      </c>
      <c r="H20" s="4">
        <v>-6890592</v>
      </c>
      <c r="I20" s="17">
        <v>0.83165178749430257</v>
      </c>
      <c r="J20" s="18">
        <f t="shared" si="0"/>
        <v>-0.16834821250569743</v>
      </c>
      <c r="K20" s="4">
        <f t="shared" si="1"/>
        <v>2836666.6666666665</v>
      </c>
      <c r="L20" s="4">
        <f t="shared" si="2"/>
        <v>1418333.3333333333</v>
      </c>
      <c r="M20" s="3">
        <v>75</v>
      </c>
      <c r="N20" s="3">
        <v>65</v>
      </c>
      <c r="O20" s="3">
        <v>16</v>
      </c>
      <c r="P20" s="3">
        <v>69</v>
      </c>
      <c r="Q20" s="3">
        <v>64</v>
      </c>
      <c r="R20" s="3">
        <v>55</v>
      </c>
    </row>
    <row r="21" spans="1:18" x14ac:dyDescent="0.25">
      <c r="A21" s="3" t="str">
        <f>IFERROR(INDEX(PIBA!A:A, MATCH(B21, PIBA!B:B, 0)), "Not Found")</f>
        <v>Forward Hockey</v>
      </c>
      <c r="B21" s="3" t="s">
        <v>1459</v>
      </c>
      <c r="C21" s="3">
        <v>2</v>
      </c>
      <c r="D21" s="16">
        <v>0.70466146274221297</v>
      </c>
      <c r="E21" s="19">
        <v>0.8</v>
      </c>
      <c r="F21" s="4">
        <v>7733334</v>
      </c>
      <c r="G21" s="4">
        <v>10974538</v>
      </c>
      <c r="H21" s="4">
        <v>-3241204</v>
      </c>
      <c r="I21" s="17">
        <v>0.70466146274221297</v>
      </c>
      <c r="J21" s="18">
        <f t="shared" si="0"/>
        <v>-0.29533853725778703</v>
      </c>
      <c r="K21" s="4">
        <f t="shared" si="1"/>
        <v>644444.5</v>
      </c>
      <c r="L21" s="4">
        <f t="shared" si="2"/>
        <v>322222.25</v>
      </c>
      <c r="M21" s="3">
        <v>78</v>
      </c>
      <c r="N21" s="3">
        <v>81</v>
      </c>
      <c r="O21" s="3">
        <v>3</v>
      </c>
      <c r="P21" s="3">
        <v>88</v>
      </c>
      <c r="Q21" s="3">
        <v>83</v>
      </c>
      <c r="R21" s="3">
        <v>49</v>
      </c>
    </row>
    <row r="22" spans="1:18" x14ac:dyDescent="0.25">
      <c r="A22" s="3" t="str">
        <f>IFERROR(INDEX(PIBA!A:A, MATCH(B22, PIBA!B:B, 0)), "Not Found")</f>
        <v>Siskinds Sports Management</v>
      </c>
      <c r="B22" s="3" t="s">
        <v>659</v>
      </c>
      <c r="C22" s="3">
        <v>2</v>
      </c>
      <c r="D22" s="16">
        <v>0.69118395968275914</v>
      </c>
      <c r="E22" s="19">
        <v>0.6</v>
      </c>
      <c r="F22" s="4">
        <v>18700000</v>
      </c>
      <c r="G22" s="4">
        <v>27055026</v>
      </c>
      <c r="H22" s="4">
        <v>-8355026</v>
      </c>
      <c r="I22" s="17">
        <v>0.69118395968275914</v>
      </c>
      <c r="J22" s="18">
        <f t="shared" si="0"/>
        <v>-0.30881604031724086</v>
      </c>
      <c r="K22" s="4">
        <f t="shared" si="1"/>
        <v>1558333.3333333333</v>
      </c>
      <c r="L22" s="4">
        <f t="shared" si="2"/>
        <v>779166.66666666663</v>
      </c>
      <c r="M22" s="3">
        <v>76</v>
      </c>
      <c r="N22" s="3">
        <v>84</v>
      </c>
      <c r="O22" s="3">
        <v>19</v>
      </c>
      <c r="P22" s="3">
        <v>77</v>
      </c>
      <c r="Q22" s="3">
        <v>72</v>
      </c>
      <c r="R22" s="3">
        <v>57</v>
      </c>
    </row>
    <row r="23" spans="1:18" x14ac:dyDescent="0.25">
      <c r="A23" s="3" t="str">
        <f>IFERROR(INDEX(PIBA!A:A, MATCH(B23, PIBA!B:B, 0)), "Not Found")</f>
        <v>Moliver Sports Management</v>
      </c>
      <c r="B23" s="3" t="s">
        <v>2651</v>
      </c>
      <c r="C23" s="3">
        <v>2</v>
      </c>
      <c r="D23" s="16">
        <v>0.53471679758689417</v>
      </c>
      <c r="E23" s="19">
        <v>0.77777777777777779</v>
      </c>
      <c r="F23" s="4">
        <v>40600000</v>
      </c>
      <c r="G23" s="4">
        <v>75928043</v>
      </c>
      <c r="H23" s="4">
        <v>-35328043</v>
      </c>
      <c r="I23" s="17">
        <v>0.53471679758689417</v>
      </c>
      <c r="J23" s="18">
        <f t="shared" si="0"/>
        <v>-0.46528320241310583</v>
      </c>
      <c r="K23" s="4">
        <f t="shared" si="1"/>
        <v>3383333.3333333335</v>
      </c>
      <c r="L23" s="4">
        <f t="shared" si="2"/>
        <v>1691666.6666666667</v>
      </c>
      <c r="M23" s="3">
        <v>73</v>
      </c>
      <c r="N23" s="3">
        <v>89</v>
      </c>
      <c r="O23" s="3">
        <v>4</v>
      </c>
      <c r="P23" s="3">
        <v>64</v>
      </c>
      <c r="Q23" s="3">
        <v>44</v>
      </c>
      <c r="R23" s="3">
        <v>82</v>
      </c>
    </row>
    <row r="24" spans="1:18" x14ac:dyDescent="0.25">
      <c r="A24" s="3" t="str">
        <f>IFERROR(INDEX(PIBA!A:A, MATCH(B24, PIBA!B:B, 0)), "Not Found")</f>
        <v>Quartexx Management</v>
      </c>
      <c r="B24" s="3" t="s">
        <v>3634</v>
      </c>
      <c r="C24" s="3">
        <v>3</v>
      </c>
      <c r="D24" s="16">
        <v>1.4004402579012025</v>
      </c>
      <c r="E24" s="19">
        <v>0.4</v>
      </c>
      <c r="F24" s="4">
        <v>6360000</v>
      </c>
      <c r="G24" s="4">
        <v>4541429</v>
      </c>
      <c r="H24" s="4">
        <v>1818571</v>
      </c>
      <c r="I24" s="17">
        <v>1.4004402579012025</v>
      </c>
      <c r="J24" s="18">
        <f t="shared" si="0"/>
        <v>0.40044025790120252</v>
      </c>
      <c r="K24" s="4">
        <f t="shared" si="1"/>
        <v>530000</v>
      </c>
      <c r="L24" s="4">
        <f t="shared" si="2"/>
        <v>176666.66666666666</v>
      </c>
      <c r="M24" s="3">
        <v>68</v>
      </c>
      <c r="N24" s="3">
        <v>6</v>
      </c>
      <c r="O24" s="3">
        <v>71</v>
      </c>
      <c r="P24" s="3">
        <v>90</v>
      </c>
      <c r="Q24" s="3">
        <v>90</v>
      </c>
      <c r="R24" s="3">
        <v>38</v>
      </c>
    </row>
    <row r="25" spans="1:18" x14ac:dyDescent="0.25">
      <c r="A25" s="3" t="str">
        <f>IFERROR(INDEX(PIBA!A:A, MATCH(B25, PIBA!B:B, 0)), "Not Found")</f>
        <v>Maloney &amp; Thompson Sports Management</v>
      </c>
      <c r="B25" s="3" t="s">
        <v>356</v>
      </c>
      <c r="C25" s="3">
        <v>3</v>
      </c>
      <c r="D25" s="16">
        <v>1.1626256412061426</v>
      </c>
      <c r="E25" s="19">
        <v>0.22222222222222221</v>
      </c>
      <c r="F25" s="4">
        <v>12374603.658536585</v>
      </c>
      <c r="G25" s="4">
        <v>10643670</v>
      </c>
      <c r="H25" s="4">
        <v>1730933.658536585</v>
      </c>
      <c r="I25" s="17">
        <v>1.1626256412061426</v>
      </c>
      <c r="J25" s="18">
        <f t="shared" si="0"/>
        <v>0.16262564120614265</v>
      </c>
      <c r="K25" s="4">
        <f t="shared" si="1"/>
        <v>1031216.9715447155</v>
      </c>
      <c r="L25" s="4">
        <f t="shared" si="2"/>
        <v>343738.99051490513</v>
      </c>
      <c r="M25" s="3">
        <v>66</v>
      </c>
      <c r="N25" s="3">
        <v>21</v>
      </c>
      <c r="O25" s="3">
        <v>84</v>
      </c>
      <c r="P25" s="3">
        <v>83</v>
      </c>
      <c r="Q25" s="3">
        <v>85</v>
      </c>
      <c r="R25" s="3">
        <v>39</v>
      </c>
    </row>
    <row r="26" spans="1:18" x14ac:dyDescent="0.25">
      <c r="A26" s="3" t="str">
        <f>IFERROR(INDEX(PIBA!A:A, MATCH(B26, PIBA!B:B, 0)), "Not Found")</f>
        <v>Sports Consulting Group Inc.</v>
      </c>
      <c r="B26" s="3" t="s">
        <v>3643</v>
      </c>
      <c r="C26" s="3">
        <v>3</v>
      </c>
      <c r="D26" s="16">
        <v>1.1375374810846459</v>
      </c>
      <c r="E26" s="19">
        <v>0.45454545454545453</v>
      </c>
      <c r="F26" s="4">
        <v>59785000</v>
      </c>
      <c r="G26" s="4">
        <v>52556510</v>
      </c>
      <c r="H26" s="4">
        <v>7228490</v>
      </c>
      <c r="I26" s="17">
        <v>1.1375374810846459</v>
      </c>
      <c r="J26" s="18">
        <f t="shared" si="0"/>
        <v>0.13753748108464592</v>
      </c>
      <c r="K26" s="4">
        <f t="shared" si="1"/>
        <v>4982083.333333333</v>
      </c>
      <c r="L26" s="4">
        <f t="shared" si="2"/>
        <v>1660694.4444444443</v>
      </c>
      <c r="M26" s="3">
        <v>64</v>
      </c>
      <c r="N26" s="3">
        <v>23</v>
      </c>
      <c r="O26" s="3">
        <v>54</v>
      </c>
      <c r="P26" s="3">
        <v>51</v>
      </c>
      <c r="Q26" s="3">
        <v>59</v>
      </c>
      <c r="R26" s="3">
        <v>26</v>
      </c>
    </row>
    <row r="27" spans="1:18" x14ac:dyDescent="0.25">
      <c r="A27" s="3" t="str">
        <f>IFERROR(INDEX(PIBA!A:A, MATCH(B27, PIBA!B:B, 0)), "Not Found")</f>
        <v>Momentum Hockey</v>
      </c>
      <c r="B27" s="3" t="s">
        <v>2793</v>
      </c>
      <c r="C27" s="3">
        <v>3</v>
      </c>
      <c r="D27" s="16">
        <v>1.0660158389184369</v>
      </c>
      <c r="E27" s="19">
        <v>0.41666666666666669</v>
      </c>
      <c r="F27" s="4">
        <v>37725000</v>
      </c>
      <c r="G27" s="4">
        <v>35388780</v>
      </c>
      <c r="H27" s="4">
        <v>2336220</v>
      </c>
      <c r="I27" s="17">
        <v>1.0660158389184369</v>
      </c>
      <c r="J27" s="18">
        <f t="shared" si="0"/>
        <v>6.6015838918436875E-2</v>
      </c>
      <c r="K27" s="4">
        <f t="shared" si="1"/>
        <v>3143750</v>
      </c>
      <c r="L27" s="4">
        <f t="shared" si="2"/>
        <v>1047916.6666666666</v>
      </c>
      <c r="M27" s="3">
        <v>65</v>
      </c>
      <c r="N27" s="3">
        <v>30</v>
      </c>
      <c r="O27" s="3">
        <v>68</v>
      </c>
      <c r="P27" s="3">
        <v>67</v>
      </c>
      <c r="Q27" s="3">
        <v>67</v>
      </c>
      <c r="R27" s="3">
        <v>33</v>
      </c>
    </row>
    <row r="28" spans="1:18" x14ac:dyDescent="0.25">
      <c r="A28" s="3" t="str">
        <f>IFERROR(INDEX(PIBA!A:A, MATCH(B28, PIBA!B:B, 0)), "Not Found")</f>
        <v>O2K Worldwide Management Group, LLC - Sports Management and Marketing Group</v>
      </c>
      <c r="B28" s="3" t="s">
        <v>2623</v>
      </c>
      <c r="C28" s="3">
        <v>3</v>
      </c>
      <c r="D28" s="16">
        <v>0.66218866340143911</v>
      </c>
      <c r="E28" s="19">
        <v>0.5</v>
      </c>
      <c r="F28" s="4">
        <v>9280000</v>
      </c>
      <c r="G28" s="4">
        <v>14014133</v>
      </c>
      <c r="H28" s="4">
        <v>-4734133</v>
      </c>
      <c r="I28" s="17">
        <v>0.66218866340143911</v>
      </c>
      <c r="J28" s="18">
        <f t="shared" si="0"/>
        <v>-0.33781133659856089</v>
      </c>
      <c r="K28" s="4">
        <f t="shared" si="1"/>
        <v>773333.33333333337</v>
      </c>
      <c r="L28" s="4">
        <f t="shared" si="2"/>
        <v>257777.77777777778</v>
      </c>
      <c r="M28" s="3">
        <v>67</v>
      </c>
      <c r="N28" s="3">
        <v>87</v>
      </c>
      <c r="O28" s="3">
        <v>44</v>
      </c>
      <c r="P28" s="3">
        <v>86</v>
      </c>
      <c r="Q28" s="3">
        <v>80</v>
      </c>
      <c r="R28" s="3">
        <v>52</v>
      </c>
    </row>
    <row r="29" spans="1:18" x14ac:dyDescent="0.25">
      <c r="A29" s="3" t="str">
        <f>IFERROR(INDEX(PIBA!A:A, MATCH(B29, PIBA!B:B, 0)), "Not Found")</f>
        <v>Sports Management Group, Inc.</v>
      </c>
      <c r="B29" s="3" t="s">
        <v>2413</v>
      </c>
      <c r="C29" s="3">
        <v>4</v>
      </c>
      <c r="D29" s="16">
        <v>1.3184473472066145</v>
      </c>
      <c r="E29" s="19">
        <v>0.47826086956521741</v>
      </c>
      <c r="F29" s="4">
        <v>58315000</v>
      </c>
      <c r="G29" s="4">
        <v>44230056</v>
      </c>
      <c r="H29" s="4">
        <v>14084944</v>
      </c>
      <c r="I29" s="17">
        <v>1.3184473472066145</v>
      </c>
      <c r="J29" s="18">
        <f t="shared" si="0"/>
        <v>0.3184473472066145</v>
      </c>
      <c r="K29" s="4">
        <f t="shared" si="1"/>
        <v>4859583.333333333</v>
      </c>
      <c r="L29" s="4">
        <f t="shared" si="2"/>
        <v>1214895.8333333333</v>
      </c>
      <c r="M29" s="3">
        <v>61</v>
      </c>
      <c r="N29" s="3">
        <v>10</v>
      </c>
      <c r="O29" s="3">
        <v>48</v>
      </c>
      <c r="P29" s="3">
        <v>52</v>
      </c>
      <c r="Q29" s="3">
        <v>62</v>
      </c>
      <c r="R29" s="3">
        <v>15</v>
      </c>
    </row>
    <row r="30" spans="1:18" x14ac:dyDescent="0.25">
      <c r="A30" s="3" t="str">
        <f>IFERROR(INDEX(PIBA!A:A, MATCH(B30, PIBA!B:B, 0)), "Not Found")</f>
        <v>KO Sports, Inc.</v>
      </c>
      <c r="B30" s="3" t="s">
        <v>2240</v>
      </c>
      <c r="C30" s="3">
        <v>4</v>
      </c>
      <c r="D30" s="16">
        <v>1.0025899990906126</v>
      </c>
      <c r="E30" s="19">
        <v>0.65217391304347827</v>
      </c>
      <c r="F30" s="4">
        <v>69975000</v>
      </c>
      <c r="G30" s="4">
        <v>69794233</v>
      </c>
      <c r="H30" s="4">
        <v>180767</v>
      </c>
      <c r="I30" s="17">
        <v>1.0025899990906126</v>
      </c>
      <c r="J30" s="18">
        <f t="shared" si="0"/>
        <v>2.589999090612638E-3</v>
      </c>
      <c r="K30" s="4">
        <f t="shared" si="1"/>
        <v>5831250</v>
      </c>
      <c r="L30" s="4">
        <f t="shared" si="2"/>
        <v>1457812.5</v>
      </c>
      <c r="M30" s="3">
        <v>59</v>
      </c>
      <c r="N30" s="3">
        <v>43</v>
      </c>
      <c r="O30" s="3">
        <v>14</v>
      </c>
      <c r="P30" s="3">
        <v>45</v>
      </c>
      <c r="Q30" s="3">
        <v>47</v>
      </c>
      <c r="R30" s="3">
        <v>41</v>
      </c>
    </row>
    <row r="31" spans="1:18" x14ac:dyDescent="0.25">
      <c r="A31" s="3" t="str">
        <f>IFERROR(INDEX(PIBA!A:A, MATCH(B31, PIBA!B:B, 0)), "Not Found")</f>
        <v>Valette World Sports Inc.</v>
      </c>
      <c r="B31" s="3" t="s">
        <v>3508</v>
      </c>
      <c r="C31" s="3">
        <v>4</v>
      </c>
      <c r="D31" s="16">
        <v>0.81230847910245663</v>
      </c>
      <c r="E31" s="19">
        <v>0.61904761904761907</v>
      </c>
      <c r="F31" s="4">
        <v>67282500</v>
      </c>
      <c r="G31" s="4">
        <v>82828755</v>
      </c>
      <c r="H31" s="4">
        <v>-15546255</v>
      </c>
      <c r="I31" s="17">
        <v>0.81230847910245663</v>
      </c>
      <c r="J31" s="18">
        <f t="shared" si="0"/>
        <v>-0.18769152089754337</v>
      </c>
      <c r="K31" s="4">
        <f t="shared" si="1"/>
        <v>5606875</v>
      </c>
      <c r="L31" s="4">
        <f t="shared" si="2"/>
        <v>1401718.75</v>
      </c>
      <c r="M31" s="3">
        <v>60</v>
      </c>
      <c r="N31" s="3">
        <v>68</v>
      </c>
      <c r="O31" s="3">
        <v>18</v>
      </c>
      <c r="P31" s="3">
        <v>46</v>
      </c>
      <c r="Q31" s="3">
        <v>41</v>
      </c>
      <c r="R31" s="3">
        <v>67</v>
      </c>
    </row>
    <row r="32" spans="1:18" x14ac:dyDescent="0.25">
      <c r="A32" s="3" t="str">
        <f>IFERROR(INDEX(PIBA!A:A, MATCH(B32, PIBA!B:B, 0)), "Not Found")</f>
        <v>Quartexx Management</v>
      </c>
      <c r="B32" s="3" t="s">
        <v>1285</v>
      </c>
      <c r="C32" s="3">
        <v>4</v>
      </c>
      <c r="D32" s="16">
        <v>0.78157417925222283</v>
      </c>
      <c r="E32" s="19">
        <v>0.5714285714285714</v>
      </c>
      <c r="F32" s="4">
        <v>17834512.195121951</v>
      </c>
      <c r="G32" s="4">
        <v>22818707</v>
      </c>
      <c r="H32" s="4">
        <v>-4984194.8048780486</v>
      </c>
      <c r="I32" s="17">
        <v>0.78157417925222283</v>
      </c>
      <c r="J32" s="18">
        <f t="shared" si="0"/>
        <v>-0.21842582074777717</v>
      </c>
      <c r="K32" s="4">
        <f t="shared" si="1"/>
        <v>1486209.349593496</v>
      </c>
      <c r="L32" s="4">
        <f t="shared" si="2"/>
        <v>371552.33739837399</v>
      </c>
      <c r="M32" s="3">
        <v>62</v>
      </c>
      <c r="N32" s="3">
        <v>70</v>
      </c>
      <c r="O32" s="3">
        <v>26</v>
      </c>
      <c r="P32" s="3">
        <v>79</v>
      </c>
      <c r="Q32" s="3">
        <v>76</v>
      </c>
      <c r="R32" s="3">
        <v>53</v>
      </c>
    </row>
    <row r="33" spans="1:18" x14ac:dyDescent="0.25">
      <c r="A33" s="3" t="str">
        <f>IFERROR(INDEX(PIBA!A:A, MATCH(B33, PIBA!B:B, 0)), "Not Found")</f>
        <v>Unlimited Sports Management LLC</v>
      </c>
      <c r="B33" s="3" t="s">
        <v>3655</v>
      </c>
      <c r="C33" s="3">
        <v>4</v>
      </c>
      <c r="D33" s="16">
        <v>0.70514974603688685</v>
      </c>
      <c r="E33" s="19">
        <v>0.7</v>
      </c>
      <c r="F33" s="4">
        <v>6780000</v>
      </c>
      <c r="G33" s="4">
        <v>9614979</v>
      </c>
      <c r="H33" s="4">
        <v>-2834979</v>
      </c>
      <c r="I33" s="17">
        <v>0.70514974603688685</v>
      </c>
      <c r="J33" s="18">
        <f t="shared" si="0"/>
        <v>-0.29485025396311315</v>
      </c>
      <c r="K33" s="4">
        <f t="shared" si="1"/>
        <v>565000</v>
      </c>
      <c r="L33" s="4">
        <f t="shared" si="2"/>
        <v>141250</v>
      </c>
      <c r="M33" s="3">
        <v>63</v>
      </c>
      <c r="N33" s="3">
        <v>80</v>
      </c>
      <c r="O33" s="3">
        <v>8</v>
      </c>
      <c r="P33" s="3">
        <v>89</v>
      </c>
      <c r="Q33" s="3">
        <v>87</v>
      </c>
      <c r="R33" s="3">
        <v>48</v>
      </c>
    </row>
    <row r="34" spans="1:18" x14ac:dyDescent="0.25">
      <c r="A34" s="3" t="str">
        <f>IFERROR(INDEX(PIBA!A:A, MATCH(B34, PIBA!B:B, 0)), "Not Found")</f>
        <v>O2K Worldwide Management Group, LLC - Sports Management and Marketing Group</v>
      </c>
      <c r="B34" s="3" t="s">
        <v>2634</v>
      </c>
      <c r="C34" s="3">
        <v>5</v>
      </c>
      <c r="D34" s="16">
        <v>1.4099136942252011</v>
      </c>
      <c r="E34" s="19">
        <v>0.2857142857142857</v>
      </c>
      <c r="F34" s="4">
        <v>74725000</v>
      </c>
      <c r="G34" s="4">
        <v>52999698</v>
      </c>
      <c r="H34" s="4">
        <v>21725302</v>
      </c>
      <c r="I34" s="17">
        <v>1.4099136942252011</v>
      </c>
      <c r="J34" s="18">
        <f t="shared" ref="J34:J65" si="3">I34-1</f>
        <v>0.40991369422520108</v>
      </c>
      <c r="K34" s="4">
        <f t="shared" ref="K34:K65" si="4">(F34/6)*0.5</f>
        <v>6227083.333333333</v>
      </c>
      <c r="L34" s="4">
        <f t="shared" ref="L34:L65" si="5">K34/C34</f>
        <v>1245416.6666666665</v>
      </c>
      <c r="M34" s="3">
        <v>53</v>
      </c>
      <c r="N34" s="3">
        <v>5</v>
      </c>
      <c r="O34" s="3">
        <v>78</v>
      </c>
      <c r="P34" s="3">
        <v>42</v>
      </c>
      <c r="Q34" s="3">
        <v>58</v>
      </c>
      <c r="R34" s="3">
        <v>8</v>
      </c>
    </row>
    <row r="35" spans="1:18" x14ac:dyDescent="0.25">
      <c r="A35" s="3" t="str">
        <f>IFERROR(INDEX(PIBA!A:A, MATCH(B35, PIBA!B:B, 0)), "Not Found")</f>
        <v>Achieve Sports Management</v>
      </c>
      <c r="B35" s="3" t="s">
        <v>2169</v>
      </c>
      <c r="C35" s="3">
        <v>5</v>
      </c>
      <c r="D35" s="16">
        <v>1.3724951332021</v>
      </c>
      <c r="E35" s="19">
        <v>0.36363636363636365</v>
      </c>
      <c r="F35" s="4">
        <v>29870000</v>
      </c>
      <c r="G35" s="4">
        <v>21763283</v>
      </c>
      <c r="H35" s="4">
        <v>8106717</v>
      </c>
      <c r="I35" s="17">
        <v>1.3724951332021</v>
      </c>
      <c r="J35" s="18">
        <f t="shared" si="3"/>
        <v>0.37249513320210004</v>
      </c>
      <c r="K35" s="4">
        <f t="shared" si="4"/>
        <v>2489166.6666666665</v>
      </c>
      <c r="L35" s="4">
        <f t="shared" si="5"/>
        <v>497833.33333333331</v>
      </c>
      <c r="M35" s="3">
        <v>57</v>
      </c>
      <c r="N35" s="3">
        <v>7</v>
      </c>
      <c r="O35" s="3">
        <v>74</v>
      </c>
      <c r="P35" s="3">
        <v>73</v>
      </c>
      <c r="Q35" s="3">
        <v>77</v>
      </c>
      <c r="R35" s="3">
        <v>23</v>
      </c>
    </row>
    <row r="36" spans="1:18" x14ac:dyDescent="0.25">
      <c r="A36" s="3" t="str">
        <f>IFERROR(INDEX(PIBA!A:A, MATCH(B36, PIBA!B:B, 0)), "Not Found")</f>
        <v>The Orr Hockey Group</v>
      </c>
      <c r="B36" s="3" t="s">
        <v>3436</v>
      </c>
      <c r="C36" s="3">
        <v>5</v>
      </c>
      <c r="D36" s="16">
        <v>1.3150213948150793</v>
      </c>
      <c r="E36" s="19">
        <v>0.2857142857142857</v>
      </c>
      <c r="F36" s="4">
        <v>126875000</v>
      </c>
      <c r="G36" s="4">
        <v>96481320</v>
      </c>
      <c r="H36" s="4">
        <v>30393680</v>
      </c>
      <c r="I36" s="17">
        <v>1.3150213948150793</v>
      </c>
      <c r="J36" s="18">
        <f t="shared" si="3"/>
        <v>0.31502139481507929</v>
      </c>
      <c r="K36" s="4">
        <f t="shared" si="4"/>
        <v>10572916.666666666</v>
      </c>
      <c r="L36" s="4">
        <f t="shared" si="5"/>
        <v>2114583.333333333</v>
      </c>
      <c r="M36" s="3">
        <v>52</v>
      </c>
      <c r="N36" s="3">
        <v>11</v>
      </c>
      <c r="O36" s="3">
        <v>79</v>
      </c>
      <c r="P36" s="3">
        <v>30</v>
      </c>
      <c r="Q36" s="3">
        <v>39</v>
      </c>
      <c r="R36" s="3">
        <v>4</v>
      </c>
    </row>
    <row r="37" spans="1:18" x14ac:dyDescent="0.25">
      <c r="A37" s="3" t="str">
        <f>IFERROR(INDEX(PIBA!A:A, MATCH(B37, PIBA!B:B, 0)), "Not Found")</f>
        <v>O2K Worldwide Management Group, LLC - Sports Management and Marketing Group</v>
      </c>
      <c r="B37" s="3" t="s">
        <v>1427</v>
      </c>
      <c r="C37" s="3">
        <v>5</v>
      </c>
      <c r="D37" s="16">
        <v>1.0337288273169776</v>
      </c>
      <c r="E37" s="19">
        <v>0.56521739130434778</v>
      </c>
      <c r="F37" s="4">
        <v>157945731.70731708</v>
      </c>
      <c r="G37" s="4">
        <v>152792229</v>
      </c>
      <c r="H37" s="4">
        <v>5153502.7073170729</v>
      </c>
      <c r="I37" s="17">
        <v>1.0337288273169776</v>
      </c>
      <c r="J37" s="18">
        <f t="shared" si="3"/>
        <v>3.3728827316977572E-2</v>
      </c>
      <c r="K37" s="4">
        <f t="shared" si="4"/>
        <v>13162144.308943091</v>
      </c>
      <c r="L37" s="4">
        <f t="shared" si="5"/>
        <v>2632428.8617886184</v>
      </c>
      <c r="M37" s="3">
        <v>51</v>
      </c>
      <c r="N37" s="3">
        <v>35</v>
      </c>
      <c r="O37" s="3">
        <v>29</v>
      </c>
      <c r="P37" s="3">
        <v>24</v>
      </c>
      <c r="Q37" s="3">
        <v>27</v>
      </c>
      <c r="R37" s="3">
        <v>29</v>
      </c>
    </row>
    <row r="38" spans="1:18" x14ac:dyDescent="0.25">
      <c r="A38" s="3" t="str">
        <f>IFERROR(INDEX(PIBA!A:A, MATCH(B38, PIBA!B:B, 0)), "Not Found")</f>
        <v>Thunder Creek Professional Player Management</v>
      </c>
      <c r="B38" s="3" t="s">
        <v>1935</v>
      </c>
      <c r="C38" s="3">
        <v>5</v>
      </c>
      <c r="D38" s="16">
        <v>1.0043532081988817</v>
      </c>
      <c r="E38" s="19">
        <v>0.35294117647058826</v>
      </c>
      <c r="F38" s="4">
        <v>12915000</v>
      </c>
      <c r="G38" s="4">
        <v>12859022</v>
      </c>
      <c r="H38" s="4">
        <v>55978</v>
      </c>
      <c r="I38" s="17">
        <v>1.0043532081988817</v>
      </c>
      <c r="J38" s="18">
        <f t="shared" si="3"/>
        <v>4.3532081988817417E-3</v>
      </c>
      <c r="K38" s="4">
        <f t="shared" si="4"/>
        <v>1076250</v>
      </c>
      <c r="L38" s="4">
        <f t="shared" si="5"/>
        <v>215250</v>
      </c>
      <c r="M38" s="3">
        <v>58</v>
      </c>
      <c r="N38" s="3">
        <v>41</v>
      </c>
      <c r="O38" s="3">
        <v>75</v>
      </c>
      <c r="P38" s="3">
        <v>81</v>
      </c>
      <c r="Q38" s="3">
        <v>81</v>
      </c>
      <c r="R38" s="3">
        <v>43</v>
      </c>
    </row>
    <row r="39" spans="1:18" x14ac:dyDescent="0.25">
      <c r="A39" s="3" t="str">
        <f>IFERROR(INDEX(PIBA!A:A, MATCH(B39, PIBA!B:B, 0)), "Not Found")</f>
        <v>R.W.G. Sport Management</v>
      </c>
      <c r="B39" s="3" t="s">
        <v>3618</v>
      </c>
      <c r="C39" s="3">
        <v>5</v>
      </c>
      <c r="D39" s="16">
        <v>0.9658546239219773</v>
      </c>
      <c r="E39" s="19">
        <v>0.27272727272727271</v>
      </c>
      <c r="F39" s="4">
        <v>62127743.902439021</v>
      </c>
      <c r="G39" s="4">
        <v>64324115</v>
      </c>
      <c r="H39" s="4">
        <v>-2196371.0975609757</v>
      </c>
      <c r="I39" s="17">
        <v>0.9658546239219773</v>
      </c>
      <c r="J39" s="18">
        <f t="shared" si="3"/>
        <v>-3.4145376078022704E-2</v>
      </c>
      <c r="K39" s="4">
        <f t="shared" si="4"/>
        <v>5177311.9918699181</v>
      </c>
      <c r="L39" s="4">
        <f t="shared" si="5"/>
        <v>1035462.3983739836</v>
      </c>
      <c r="M39" s="3">
        <v>54</v>
      </c>
      <c r="N39" s="3">
        <v>47</v>
      </c>
      <c r="O39" s="3">
        <v>81</v>
      </c>
      <c r="P39" s="3">
        <v>49</v>
      </c>
      <c r="Q39" s="3">
        <v>49</v>
      </c>
      <c r="R39" s="3">
        <v>46</v>
      </c>
    </row>
    <row r="40" spans="1:18" x14ac:dyDescent="0.25">
      <c r="A40" s="3" t="str">
        <f>IFERROR(INDEX(PIBA!A:A, MATCH(B40, PIBA!B:B, 0)), "Not Found")</f>
        <v>Wasserman Media Group, LLC</v>
      </c>
      <c r="B40" s="3" t="s">
        <v>3245</v>
      </c>
      <c r="C40" s="3">
        <v>5</v>
      </c>
      <c r="D40" s="16">
        <v>0.84854854194809204</v>
      </c>
      <c r="E40" s="19">
        <v>0.59090909090909094</v>
      </c>
      <c r="F40" s="4">
        <v>38834512.195121951</v>
      </c>
      <c r="G40" s="4">
        <v>45765811</v>
      </c>
      <c r="H40" s="4">
        <v>-6931298.8048780486</v>
      </c>
      <c r="I40" s="17">
        <v>0.84854854194809204</v>
      </c>
      <c r="J40" s="18">
        <f t="shared" si="3"/>
        <v>-0.15145145805190796</v>
      </c>
      <c r="K40" s="4">
        <f t="shared" si="4"/>
        <v>3236209.349593496</v>
      </c>
      <c r="L40" s="4">
        <f t="shared" si="5"/>
        <v>647241.86991869914</v>
      </c>
      <c r="M40" s="3">
        <v>56</v>
      </c>
      <c r="N40" s="3">
        <v>59</v>
      </c>
      <c r="O40" s="3">
        <v>22</v>
      </c>
      <c r="P40" s="3">
        <v>65</v>
      </c>
      <c r="Q40" s="3">
        <v>60</v>
      </c>
      <c r="R40" s="3">
        <v>56</v>
      </c>
    </row>
    <row r="41" spans="1:18" x14ac:dyDescent="0.25">
      <c r="A41" s="3" t="str">
        <f>IFERROR(INDEX(PIBA!A:A, MATCH(B41, PIBA!B:B, 0)), "Not Found")</f>
        <v>Eclipse Sports Management</v>
      </c>
      <c r="B41" s="3" t="s">
        <v>2682</v>
      </c>
      <c r="C41" s="3">
        <v>5</v>
      </c>
      <c r="D41" s="16">
        <v>0.70429241861857561</v>
      </c>
      <c r="E41" s="19">
        <v>0.75</v>
      </c>
      <c r="F41" s="4">
        <v>44091463.414634146</v>
      </c>
      <c r="G41" s="4">
        <v>62603916</v>
      </c>
      <c r="H41" s="4">
        <v>-18512452.585365854</v>
      </c>
      <c r="I41" s="17">
        <v>0.70429241861857561</v>
      </c>
      <c r="J41" s="18">
        <f t="shared" si="3"/>
        <v>-0.29570758138142439</v>
      </c>
      <c r="K41" s="4">
        <f t="shared" si="4"/>
        <v>3674288.6178861787</v>
      </c>
      <c r="L41" s="4">
        <f t="shared" si="5"/>
        <v>734857.72357723571</v>
      </c>
      <c r="M41" s="3">
        <v>55</v>
      </c>
      <c r="N41" s="3">
        <v>82</v>
      </c>
      <c r="O41" s="3">
        <v>5</v>
      </c>
      <c r="P41" s="3">
        <v>62</v>
      </c>
      <c r="Q41" s="3">
        <v>52</v>
      </c>
      <c r="R41" s="3">
        <v>71</v>
      </c>
    </row>
    <row r="42" spans="1:18" x14ac:dyDescent="0.25">
      <c r="A42" s="3" t="str">
        <f>IFERROR(INDEX(PIBA!A:A, MATCH(B42, PIBA!B:B, 0)), "Not Found")</f>
        <v>Titan Sports Management, Inc.</v>
      </c>
      <c r="B42" s="3" t="s">
        <v>1837</v>
      </c>
      <c r="C42" s="3">
        <v>6</v>
      </c>
      <c r="D42" s="16">
        <v>1.2238175383127858</v>
      </c>
      <c r="E42" s="19">
        <v>0.22727272727272727</v>
      </c>
      <c r="F42" s="4">
        <v>66079440.548780486</v>
      </c>
      <c r="G42" s="4">
        <v>53994520</v>
      </c>
      <c r="H42" s="4">
        <v>12084920.548780488</v>
      </c>
      <c r="I42" s="17">
        <v>1.2238175383127858</v>
      </c>
      <c r="J42" s="18">
        <f t="shared" si="3"/>
        <v>0.22381753831278584</v>
      </c>
      <c r="K42" s="4">
        <f t="shared" si="4"/>
        <v>5506620.0457317075</v>
      </c>
      <c r="L42" s="4">
        <f t="shared" si="5"/>
        <v>917770.00762195128</v>
      </c>
      <c r="M42" s="3">
        <v>47</v>
      </c>
      <c r="N42" s="3">
        <v>16</v>
      </c>
      <c r="O42" s="3">
        <v>83</v>
      </c>
      <c r="P42" s="3">
        <v>47</v>
      </c>
      <c r="Q42" s="3">
        <v>57</v>
      </c>
      <c r="R42" s="3">
        <v>19</v>
      </c>
    </row>
    <row r="43" spans="1:18" x14ac:dyDescent="0.25">
      <c r="A43" s="3" t="str">
        <f>IFERROR(INDEX(PIBA!A:A, MATCH(B43, PIBA!B:B, 0)), "Not Found")</f>
        <v>International Sports Advisors Co., Inc.</v>
      </c>
      <c r="B43" s="3" t="s">
        <v>2427</v>
      </c>
      <c r="C43" s="3">
        <v>6</v>
      </c>
      <c r="D43" s="16">
        <v>1.0239258400136066</v>
      </c>
      <c r="E43" s="19">
        <v>0.46666666666666667</v>
      </c>
      <c r="F43" s="4">
        <v>157450000</v>
      </c>
      <c r="G43" s="4">
        <v>153770902</v>
      </c>
      <c r="H43" s="4">
        <v>3679098</v>
      </c>
      <c r="I43" s="17">
        <v>1.0239258400136066</v>
      </c>
      <c r="J43" s="18">
        <f t="shared" si="3"/>
        <v>2.3925840013606647E-2</v>
      </c>
      <c r="K43" s="4">
        <f t="shared" si="4"/>
        <v>13120833.333333334</v>
      </c>
      <c r="L43" s="4">
        <f t="shared" si="5"/>
        <v>2186805.5555555555</v>
      </c>
      <c r="M43" s="3">
        <v>46</v>
      </c>
      <c r="N43" s="3">
        <v>37</v>
      </c>
      <c r="O43" s="3">
        <v>53</v>
      </c>
      <c r="P43" s="3">
        <v>25</v>
      </c>
      <c r="Q43" s="3">
        <v>26</v>
      </c>
      <c r="R43" s="3">
        <v>31</v>
      </c>
    </row>
    <row r="44" spans="1:18" x14ac:dyDescent="0.25">
      <c r="A44" s="3" t="str">
        <f>IFERROR(INDEX(PIBA!A:A, MATCH(B44, PIBA!B:B, 0)), "Not Found")</f>
        <v>The Orr Hockey Group</v>
      </c>
      <c r="B44" s="3" t="s">
        <v>2660</v>
      </c>
      <c r="C44" s="3">
        <v>6</v>
      </c>
      <c r="D44" s="16">
        <v>1.0037456355566694</v>
      </c>
      <c r="E44" s="19">
        <v>0.7142857142857143</v>
      </c>
      <c r="F44" s="4">
        <v>60490000</v>
      </c>
      <c r="G44" s="4">
        <v>60264272</v>
      </c>
      <c r="H44" s="4">
        <v>225728</v>
      </c>
      <c r="I44" s="17">
        <v>1.0037456355566694</v>
      </c>
      <c r="J44" s="18">
        <f t="shared" si="3"/>
        <v>3.7456355566694022E-3</v>
      </c>
      <c r="K44" s="4">
        <f t="shared" si="4"/>
        <v>5040833.333333333</v>
      </c>
      <c r="L44" s="4">
        <f t="shared" si="5"/>
        <v>840138.88888888888</v>
      </c>
      <c r="M44" s="3">
        <v>48</v>
      </c>
      <c r="N44" s="3">
        <v>42</v>
      </c>
      <c r="O44" s="3">
        <v>6</v>
      </c>
      <c r="P44" s="3">
        <v>50</v>
      </c>
      <c r="Q44" s="3">
        <v>54</v>
      </c>
      <c r="R44" s="3">
        <v>40</v>
      </c>
    </row>
    <row r="45" spans="1:18" x14ac:dyDescent="0.25">
      <c r="A45" s="3" t="str">
        <f>IFERROR(INDEX(PIBA!A:A, MATCH(B45, PIBA!B:B, 0)), "Not Found")</f>
        <v>Paraphe Sports-Management</v>
      </c>
      <c r="B45" s="3" t="s">
        <v>3183</v>
      </c>
      <c r="C45" s="3">
        <v>6</v>
      </c>
      <c r="D45" s="16">
        <v>0.86087599836835249</v>
      </c>
      <c r="E45" s="19">
        <v>0.7142857142857143</v>
      </c>
      <c r="F45" s="4">
        <v>32481875</v>
      </c>
      <c r="G45" s="4">
        <v>37731189</v>
      </c>
      <c r="H45" s="4">
        <v>-5249314</v>
      </c>
      <c r="I45" s="17">
        <v>0.86087599836835249</v>
      </c>
      <c r="J45" s="18">
        <f t="shared" si="3"/>
        <v>-0.13912400163164751</v>
      </c>
      <c r="K45" s="4">
        <f t="shared" si="4"/>
        <v>2706822.9166666665</v>
      </c>
      <c r="L45" s="4">
        <f t="shared" si="5"/>
        <v>451137.15277777775</v>
      </c>
      <c r="M45" s="3">
        <v>49</v>
      </c>
      <c r="N45" s="3">
        <v>56</v>
      </c>
      <c r="O45" s="3">
        <v>7</v>
      </c>
      <c r="P45" s="3">
        <v>70</v>
      </c>
      <c r="Q45" s="3">
        <v>66</v>
      </c>
      <c r="R45" s="3">
        <v>54</v>
      </c>
    </row>
    <row r="46" spans="1:18" x14ac:dyDescent="0.25">
      <c r="A46" s="3" t="str">
        <f>IFERROR(INDEX(PIBA!A:A, MATCH(B46, PIBA!B:B, 0)), "Not Found")</f>
        <v>Buckley Sports Management</v>
      </c>
      <c r="B46" s="3" t="s">
        <v>1962</v>
      </c>
      <c r="C46" s="3">
        <v>6</v>
      </c>
      <c r="D46" s="16">
        <v>0.72168728689821671</v>
      </c>
      <c r="E46" s="19">
        <v>0.27777777777777779</v>
      </c>
      <c r="F46" s="4">
        <v>23137370.195121951</v>
      </c>
      <c r="G46" s="4">
        <v>32060105</v>
      </c>
      <c r="H46" s="4">
        <v>-8922734.8048780486</v>
      </c>
      <c r="I46" s="17">
        <v>0.72168728689821671</v>
      </c>
      <c r="J46" s="18">
        <f t="shared" si="3"/>
        <v>-0.27831271310178329</v>
      </c>
      <c r="K46" s="4">
        <f t="shared" si="4"/>
        <v>1928114.1829268292</v>
      </c>
      <c r="L46" s="4">
        <f t="shared" si="5"/>
        <v>321352.36382113822</v>
      </c>
      <c r="M46" s="3">
        <v>50</v>
      </c>
      <c r="N46" s="3">
        <v>77</v>
      </c>
      <c r="O46" s="3">
        <v>80</v>
      </c>
      <c r="P46" s="3">
        <v>74</v>
      </c>
      <c r="Q46" s="3">
        <v>69</v>
      </c>
      <c r="R46" s="3">
        <v>58</v>
      </c>
    </row>
    <row r="47" spans="1:18" x14ac:dyDescent="0.25">
      <c r="A47" s="3" t="str">
        <f>IFERROR(INDEX(PIBA!A:A, MATCH(B47, PIBA!B:B, 0)), "Not Found")</f>
        <v>KO Sports, Inc.</v>
      </c>
      <c r="B47" s="3" t="s">
        <v>3666</v>
      </c>
      <c r="C47" s="3">
        <v>7</v>
      </c>
      <c r="D47" s="16">
        <v>0.83894611334812208</v>
      </c>
      <c r="E47" s="19">
        <v>0.625</v>
      </c>
      <c r="F47" s="4">
        <v>53481707.317073166</v>
      </c>
      <c r="G47" s="4">
        <v>63748680</v>
      </c>
      <c r="H47" s="4">
        <v>-10266972.68292683</v>
      </c>
      <c r="I47" s="17">
        <v>0.83894611334812208</v>
      </c>
      <c r="J47" s="18">
        <f t="shared" si="3"/>
        <v>-0.16105388665187792</v>
      </c>
      <c r="K47" s="4">
        <f t="shared" si="4"/>
        <v>4456808.9430894302</v>
      </c>
      <c r="L47" s="4">
        <f t="shared" si="5"/>
        <v>636686.99186991865</v>
      </c>
      <c r="M47" s="3">
        <v>44</v>
      </c>
      <c r="N47" s="3">
        <v>63</v>
      </c>
      <c r="O47" s="3">
        <v>17</v>
      </c>
      <c r="P47" s="3">
        <v>56</v>
      </c>
      <c r="Q47" s="3">
        <v>50</v>
      </c>
      <c r="R47" s="3">
        <v>63</v>
      </c>
    </row>
    <row r="48" spans="1:18" x14ac:dyDescent="0.25">
      <c r="A48" s="3" t="str">
        <f>IFERROR(INDEX(PIBA!A:A, MATCH(B48, PIBA!B:B, 0)), "Not Found")</f>
        <v>MPR-Hockey Oy</v>
      </c>
      <c r="B48" s="3" t="s">
        <v>2707</v>
      </c>
      <c r="C48" s="3">
        <v>7</v>
      </c>
      <c r="D48" s="16">
        <v>0.81797432262338687</v>
      </c>
      <c r="E48" s="19">
        <v>0.5714285714285714</v>
      </c>
      <c r="F48" s="4">
        <v>53203536.585365854</v>
      </c>
      <c r="G48" s="4">
        <v>65043040</v>
      </c>
      <c r="H48" s="4">
        <v>-11839503.414634146</v>
      </c>
      <c r="I48" s="17">
        <v>0.81797432262338687</v>
      </c>
      <c r="J48" s="18">
        <f t="shared" si="3"/>
        <v>-0.18202567737661313</v>
      </c>
      <c r="K48" s="4">
        <f t="shared" si="4"/>
        <v>4433628.0487804879</v>
      </c>
      <c r="L48" s="4">
        <f t="shared" si="5"/>
        <v>633375.43554006971</v>
      </c>
      <c r="M48" s="3">
        <v>45</v>
      </c>
      <c r="N48" s="3">
        <v>66</v>
      </c>
      <c r="O48" s="3">
        <v>25</v>
      </c>
      <c r="P48" s="3">
        <v>57</v>
      </c>
      <c r="Q48" s="3">
        <v>48</v>
      </c>
      <c r="R48" s="3">
        <v>65</v>
      </c>
    </row>
    <row r="49" spans="1:18" x14ac:dyDescent="0.25">
      <c r="A49" s="3" t="str">
        <f>IFERROR(INDEX(PIBA!A:A, MATCH(B49, PIBA!B:B, 0)), "Not Found")</f>
        <v>O2K Worldwide Management Group, LLC - Sports Management and Marketing Group</v>
      </c>
      <c r="B49" s="3" t="s">
        <v>1475</v>
      </c>
      <c r="C49" s="3">
        <v>8</v>
      </c>
      <c r="D49" s="16">
        <v>1.3049476776437969</v>
      </c>
      <c r="E49" s="19">
        <v>0.45161290322580644</v>
      </c>
      <c r="F49" s="4">
        <v>92539695.121951222</v>
      </c>
      <c r="G49" s="4">
        <v>70914487</v>
      </c>
      <c r="H49" s="4">
        <v>21625208.121951222</v>
      </c>
      <c r="I49" s="17">
        <v>1.3049476776437969</v>
      </c>
      <c r="J49" s="18">
        <f t="shared" si="3"/>
        <v>0.30494767764379693</v>
      </c>
      <c r="K49" s="4">
        <f t="shared" si="4"/>
        <v>7711641.2601626022</v>
      </c>
      <c r="L49" s="4">
        <f t="shared" si="5"/>
        <v>963955.15752032527</v>
      </c>
      <c r="M49" s="3">
        <v>42</v>
      </c>
      <c r="N49" s="3">
        <v>13</v>
      </c>
      <c r="O49" s="3">
        <v>56</v>
      </c>
      <c r="P49" s="3">
        <v>34</v>
      </c>
      <c r="Q49" s="3">
        <v>46</v>
      </c>
      <c r="R49" s="3">
        <v>9</v>
      </c>
    </row>
    <row r="50" spans="1:18" x14ac:dyDescent="0.25">
      <c r="A50" s="3" t="str">
        <f>IFERROR(INDEX(PIBA!A:A, MATCH(B50, PIBA!B:B, 0)), "Not Found")</f>
        <v>I-C-E Hockey Agency</v>
      </c>
      <c r="B50" s="3" t="s">
        <v>2769</v>
      </c>
      <c r="C50" s="3">
        <v>8</v>
      </c>
      <c r="D50" s="16">
        <v>1.2012028713421918</v>
      </c>
      <c r="E50" s="19">
        <v>0.42105263157894735</v>
      </c>
      <c r="F50" s="4">
        <v>128599268.29268292</v>
      </c>
      <c r="G50" s="4">
        <v>107058742</v>
      </c>
      <c r="H50" s="4">
        <v>21540526.292682927</v>
      </c>
      <c r="I50" s="17">
        <v>1.2012028713421918</v>
      </c>
      <c r="J50" s="18">
        <f t="shared" si="3"/>
        <v>0.20120287134219184</v>
      </c>
      <c r="K50" s="4">
        <f t="shared" si="4"/>
        <v>10716605.691056909</v>
      </c>
      <c r="L50" s="4">
        <f t="shared" si="5"/>
        <v>1339575.7113821136</v>
      </c>
      <c r="M50" s="3">
        <v>41</v>
      </c>
      <c r="N50" s="3">
        <v>18</v>
      </c>
      <c r="O50" s="3">
        <v>66</v>
      </c>
      <c r="P50" s="3">
        <v>29</v>
      </c>
      <c r="Q50" s="3">
        <v>33</v>
      </c>
      <c r="R50" s="3">
        <v>11</v>
      </c>
    </row>
    <row r="51" spans="1:18" x14ac:dyDescent="0.25">
      <c r="A51" s="3" t="str">
        <f>IFERROR(INDEX(PIBA!A:A, MATCH(B51, PIBA!B:B, 0)), "Not Found")</f>
        <v>KMJ Sports &amp; Entertainment AB</v>
      </c>
      <c r="B51" s="3" t="s">
        <v>1987</v>
      </c>
      <c r="C51" s="3">
        <v>8</v>
      </c>
      <c r="D51" s="16">
        <v>0.51643301449145995</v>
      </c>
      <c r="E51" s="19">
        <v>0.68181818181818177</v>
      </c>
      <c r="F51" s="4">
        <v>54353242.378048778</v>
      </c>
      <c r="G51" s="4">
        <v>105247420</v>
      </c>
      <c r="H51" s="4">
        <v>-50894177.621951222</v>
      </c>
      <c r="I51" s="17">
        <v>0.51643301449145995</v>
      </c>
      <c r="J51" s="18">
        <f t="shared" si="3"/>
        <v>-0.48356698550854005</v>
      </c>
      <c r="K51" s="4">
        <f t="shared" si="4"/>
        <v>4529436.8648373978</v>
      </c>
      <c r="L51" s="4">
        <f t="shared" si="5"/>
        <v>566179.60810467473</v>
      </c>
      <c r="M51" s="3">
        <v>43</v>
      </c>
      <c r="N51" s="3">
        <v>90</v>
      </c>
      <c r="O51" s="3">
        <v>10</v>
      </c>
      <c r="P51" s="3">
        <v>54</v>
      </c>
      <c r="Q51" s="3">
        <v>34</v>
      </c>
      <c r="R51" s="3">
        <v>87</v>
      </c>
    </row>
    <row r="52" spans="1:18" x14ac:dyDescent="0.25">
      <c r="A52" s="3" t="str">
        <f>IFERROR(INDEX(PIBA!A:A, MATCH(B52, PIBA!B:B, 0)), "Not Found")</f>
        <v>JMG Sports Agency d/b/a Puck Agency, LLC</v>
      </c>
      <c r="B52" s="3" t="s">
        <v>1906</v>
      </c>
      <c r="C52" s="3">
        <v>9</v>
      </c>
      <c r="D52" s="16">
        <v>1.2285057817643041</v>
      </c>
      <c r="E52" s="19">
        <v>0.42857142857142855</v>
      </c>
      <c r="F52" s="4">
        <v>9903353.658536585</v>
      </c>
      <c r="G52" s="4">
        <v>8061300</v>
      </c>
      <c r="H52" s="4">
        <v>1842053.6585365853</v>
      </c>
      <c r="I52" s="17">
        <v>1.2285057817643041</v>
      </c>
      <c r="J52" s="18">
        <f t="shared" si="3"/>
        <v>0.22850578176430414</v>
      </c>
      <c r="K52" s="4">
        <f t="shared" si="4"/>
        <v>825279.47154471546</v>
      </c>
      <c r="L52" s="4">
        <f t="shared" si="5"/>
        <v>91697.719060523945</v>
      </c>
      <c r="M52" s="3">
        <v>40</v>
      </c>
      <c r="N52" s="3">
        <v>15</v>
      </c>
      <c r="O52" s="3">
        <v>65</v>
      </c>
      <c r="P52" s="3">
        <v>85</v>
      </c>
      <c r="Q52" s="3">
        <v>89</v>
      </c>
      <c r="R52" s="3">
        <v>37</v>
      </c>
    </row>
    <row r="53" spans="1:18" x14ac:dyDescent="0.25">
      <c r="A53" s="3" t="str">
        <f>IFERROR(INDEX(PIBA!A:A, MATCH(B53, PIBA!B:B, 0)), "Not Found")</f>
        <v>Raze Sports</v>
      </c>
      <c r="B53" s="3" t="s">
        <v>3774</v>
      </c>
      <c r="C53" s="3">
        <v>9</v>
      </c>
      <c r="D53" s="16">
        <v>0.76393807723226137</v>
      </c>
      <c r="E53" s="19">
        <v>0.47727272727272729</v>
      </c>
      <c r="F53" s="4">
        <v>72338949.695121959</v>
      </c>
      <c r="G53" s="4">
        <v>94692164</v>
      </c>
      <c r="H53" s="4">
        <v>-22353214.304878049</v>
      </c>
      <c r="I53" s="17">
        <v>0.76393807723226137</v>
      </c>
      <c r="J53" s="18">
        <f t="shared" si="3"/>
        <v>-0.23606192276773863</v>
      </c>
      <c r="K53" s="4">
        <f t="shared" si="4"/>
        <v>6028245.8079268299</v>
      </c>
      <c r="L53" s="4">
        <f t="shared" si="5"/>
        <v>669805.08976964781</v>
      </c>
      <c r="M53" s="3">
        <v>39</v>
      </c>
      <c r="N53" s="3">
        <v>72</v>
      </c>
      <c r="O53" s="3">
        <v>49</v>
      </c>
      <c r="P53" s="3">
        <v>44</v>
      </c>
      <c r="Q53" s="3">
        <v>40</v>
      </c>
      <c r="R53" s="3">
        <v>75</v>
      </c>
    </row>
    <row r="54" spans="1:18" x14ac:dyDescent="0.25">
      <c r="A54" s="3" t="str">
        <f>IFERROR(INDEX(PIBA!A:A, MATCH(B54, PIBA!B:B, 0)), "Not Found")</f>
        <v>Alpha Hockey Inc.</v>
      </c>
      <c r="B54" s="3" t="s">
        <v>3401</v>
      </c>
      <c r="C54" s="3">
        <v>9</v>
      </c>
      <c r="D54" s="16">
        <v>0.7073361390984142</v>
      </c>
      <c r="E54" s="19">
        <v>0.54761904761904767</v>
      </c>
      <c r="F54" s="4">
        <v>102158414.63414635</v>
      </c>
      <c r="G54" s="4">
        <v>144426969</v>
      </c>
      <c r="H54" s="4">
        <v>-42268554.36585366</v>
      </c>
      <c r="I54" s="17">
        <v>0.7073361390984142</v>
      </c>
      <c r="J54" s="18">
        <f t="shared" si="3"/>
        <v>-0.2926638609015858</v>
      </c>
      <c r="K54" s="4">
        <f t="shared" si="4"/>
        <v>8513201.2195121963</v>
      </c>
      <c r="L54" s="4">
        <f t="shared" si="5"/>
        <v>945911.24661246629</v>
      </c>
      <c r="M54" s="3">
        <v>38</v>
      </c>
      <c r="N54" s="3">
        <v>79</v>
      </c>
      <c r="O54" s="3">
        <v>32</v>
      </c>
      <c r="P54" s="3">
        <v>33</v>
      </c>
      <c r="Q54" s="3">
        <v>28</v>
      </c>
      <c r="R54" s="3">
        <v>84</v>
      </c>
    </row>
    <row r="55" spans="1:18" x14ac:dyDescent="0.25">
      <c r="A55" s="3" t="str">
        <f>IFERROR(INDEX(PIBA!A:A, MATCH(B55, PIBA!B:B, 0)), "Not Found")</f>
        <v>Octagon Athlete Representation</v>
      </c>
      <c r="B55" s="3" t="s">
        <v>3567</v>
      </c>
      <c r="C55" s="3">
        <v>10</v>
      </c>
      <c r="D55" s="16">
        <v>1.1687722800323177</v>
      </c>
      <c r="E55" s="19">
        <v>0.52500000000000002</v>
      </c>
      <c r="F55" s="4">
        <v>83068597.560975611</v>
      </c>
      <c r="G55" s="4">
        <v>71073381</v>
      </c>
      <c r="H55" s="4">
        <v>11995216.560975611</v>
      </c>
      <c r="I55" s="17">
        <v>1.1687722800323177</v>
      </c>
      <c r="J55" s="18">
        <f t="shared" si="3"/>
        <v>0.1687722800323177</v>
      </c>
      <c r="K55" s="4">
        <f t="shared" si="4"/>
        <v>6922383.1300813006</v>
      </c>
      <c r="L55" s="4">
        <f t="shared" si="5"/>
        <v>692238.31300813006</v>
      </c>
      <c r="M55" s="3">
        <v>35</v>
      </c>
      <c r="N55" s="3">
        <v>20</v>
      </c>
      <c r="O55" s="3">
        <v>35</v>
      </c>
      <c r="P55" s="3">
        <v>40</v>
      </c>
      <c r="Q55" s="3">
        <v>45</v>
      </c>
      <c r="R55" s="3">
        <v>20</v>
      </c>
    </row>
    <row r="56" spans="1:18" x14ac:dyDescent="0.25">
      <c r="A56" s="3" t="str">
        <f>IFERROR(INDEX(PIBA!A:A, MATCH(B56, PIBA!B:B, 0)), "Not Found")</f>
        <v>WD Sports &amp; Entertainment</v>
      </c>
      <c r="B56" s="3" t="s">
        <v>2738</v>
      </c>
      <c r="C56" s="3">
        <v>10</v>
      </c>
      <c r="D56" s="16">
        <v>0.78962599948725221</v>
      </c>
      <c r="E56" s="19">
        <v>0.4375</v>
      </c>
      <c r="F56" s="4">
        <v>47842945.792682931</v>
      </c>
      <c r="G56" s="4">
        <v>60589375</v>
      </c>
      <c r="H56" s="4">
        <v>-12746429.207317073</v>
      </c>
      <c r="I56" s="17">
        <v>0.78962599948725221</v>
      </c>
      <c r="J56" s="18">
        <f t="shared" si="3"/>
        <v>-0.21037400051274779</v>
      </c>
      <c r="K56" s="4">
        <f t="shared" si="4"/>
        <v>3986912.1493902444</v>
      </c>
      <c r="L56" s="4">
        <f t="shared" si="5"/>
        <v>398691.21493902442</v>
      </c>
      <c r="M56" s="3">
        <v>36</v>
      </c>
      <c r="N56" s="3">
        <v>69</v>
      </c>
      <c r="O56" s="3">
        <v>62</v>
      </c>
      <c r="P56" s="3">
        <v>60</v>
      </c>
      <c r="Q56" s="3">
        <v>53</v>
      </c>
      <c r="R56" s="3">
        <v>66</v>
      </c>
    </row>
    <row r="57" spans="1:18" x14ac:dyDescent="0.25">
      <c r="A57" s="3" t="str">
        <f>IFERROR(INDEX(PIBA!A:A, MATCH(B57, PIBA!B:B, 0)), "Not Found")</f>
        <v>Forward Hockey</v>
      </c>
      <c r="B57" s="3" t="s">
        <v>1161</v>
      </c>
      <c r="C57" s="3">
        <v>10</v>
      </c>
      <c r="D57" s="16">
        <v>0.7026379310363049</v>
      </c>
      <c r="E57" s="19">
        <v>0.69444444444444442</v>
      </c>
      <c r="F57" s="4">
        <v>22701402.439024389</v>
      </c>
      <c r="G57" s="4">
        <v>32308820</v>
      </c>
      <c r="H57" s="4">
        <v>-9607417.5609756112</v>
      </c>
      <c r="I57" s="17">
        <v>0.7026379310363049</v>
      </c>
      <c r="J57" s="18">
        <f t="shared" si="3"/>
        <v>-0.2973620689636951</v>
      </c>
      <c r="K57" s="4">
        <f t="shared" si="4"/>
        <v>1891783.5365853657</v>
      </c>
      <c r="L57" s="4">
        <f t="shared" si="5"/>
        <v>189178.35365853657</v>
      </c>
      <c r="M57" s="3">
        <v>37</v>
      </c>
      <c r="N57" s="3">
        <v>83</v>
      </c>
      <c r="O57" s="3">
        <v>9</v>
      </c>
      <c r="P57" s="3">
        <v>75</v>
      </c>
      <c r="Q57" s="3">
        <v>68</v>
      </c>
      <c r="R57" s="3">
        <v>60</v>
      </c>
    </row>
    <row r="58" spans="1:18" x14ac:dyDescent="0.25">
      <c r="A58" s="3" t="str">
        <f>IFERROR(INDEX(PIBA!A:A, MATCH(B58, PIBA!B:B, 0)), "Not Found")</f>
        <v>Top Shelf Sports Management Inc.</v>
      </c>
      <c r="B58" s="3" t="s">
        <v>2083</v>
      </c>
      <c r="C58" s="3">
        <v>11</v>
      </c>
      <c r="D58" s="16">
        <v>0.93485199799442076</v>
      </c>
      <c r="E58" s="19">
        <v>0.56000000000000005</v>
      </c>
      <c r="F58" s="4">
        <v>135007268.29268295</v>
      </c>
      <c r="G58" s="4">
        <v>144415660</v>
      </c>
      <c r="H58" s="4">
        <v>-9408391.7073170692</v>
      </c>
      <c r="I58" s="17">
        <v>0.93485199799442076</v>
      </c>
      <c r="J58" s="18">
        <f t="shared" si="3"/>
        <v>-6.5148002005579242E-2</v>
      </c>
      <c r="K58" s="4">
        <f t="shared" si="4"/>
        <v>11250605.691056913</v>
      </c>
      <c r="L58" s="4">
        <f t="shared" si="5"/>
        <v>1022782.3355506285</v>
      </c>
      <c r="M58" s="3">
        <v>32</v>
      </c>
      <c r="N58" s="3">
        <v>49</v>
      </c>
      <c r="O58" s="3">
        <v>30</v>
      </c>
      <c r="P58" s="3">
        <v>28</v>
      </c>
      <c r="Q58" s="3">
        <v>29</v>
      </c>
      <c r="R58" s="3">
        <v>59</v>
      </c>
    </row>
    <row r="59" spans="1:18" x14ac:dyDescent="0.25">
      <c r="A59" s="3" t="str">
        <f>IFERROR(INDEX(PIBA!A:A, MATCH(B59, PIBA!B:B, 0)), "Not Found")</f>
        <v>International Sports Advisors Co., Inc.</v>
      </c>
      <c r="B59" s="3" t="s">
        <v>2446</v>
      </c>
      <c r="C59" s="3">
        <v>11</v>
      </c>
      <c r="D59" s="16">
        <v>0.89776527473917</v>
      </c>
      <c r="E59" s="19">
        <v>0.56666666666666665</v>
      </c>
      <c r="F59" s="4">
        <v>90025609.756097555</v>
      </c>
      <c r="G59" s="4">
        <v>100277447</v>
      </c>
      <c r="H59" s="4">
        <v>-10251837.243902441</v>
      </c>
      <c r="I59" s="17">
        <v>0.89776527473917</v>
      </c>
      <c r="J59" s="18">
        <f t="shared" si="3"/>
        <v>-0.10223472526083</v>
      </c>
      <c r="K59" s="4">
        <f t="shared" si="4"/>
        <v>7502134.1463414626</v>
      </c>
      <c r="L59" s="4">
        <f t="shared" si="5"/>
        <v>682012.19512195117</v>
      </c>
      <c r="M59" s="3">
        <v>33</v>
      </c>
      <c r="N59" s="3">
        <v>53</v>
      </c>
      <c r="O59" s="3">
        <v>28</v>
      </c>
      <c r="P59" s="3">
        <v>36</v>
      </c>
      <c r="Q59" s="3">
        <v>37</v>
      </c>
      <c r="R59" s="3">
        <v>62</v>
      </c>
    </row>
    <row r="60" spans="1:18" x14ac:dyDescent="0.25">
      <c r="A60" s="3" t="str">
        <f>IFERROR(INDEX(PIBA!A:A, MATCH(B60, PIBA!B:B, 0)), "Not Found")</f>
        <v>O2K Worldwide Management Group, LLC - Sports Management and Marketing Group</v>
      </c>
      <c r="B60" s="3" t="s">
        <v>1383</v>
      </c>
      <c r="C60" s="3">
        <v>11</v>
      </c>
      <c r="D60" s="16">
        <v>0.67888358256011538</v>
      </c>
      <c r="E60" s="19">
        <v>0.56818181818181823</v>
      </c>
      <c r="F60" s="4">
        <v>51937987.804878049</v>
      </c>
      <c r="G60" s="4">
        <v>76504999</v>
      </c>
      <c r="H60" s="4">
        <v>-24567011.195121951</v>
      </c>
      <c r="I60" s="17">
        <v>0.67888358256011538</v>
      </c>
      <c r="J60" s="18">
        <f t="shared" si="3"/>
        <v>-0.32111641743988462</v>
      </c>
      <c r="K60" s="4">
        <f t="shared" si="4"/>
        <v>4328165.650406504</v>
      </c>
      <c r="L60" s="4">
        <f t="shared" si="5"/>
        <v>393469.60458240943</v>
      </c>
      <c r="M60" s="3">
        <v>34</v>
      </c>
      <c r="N60" s="3">
        <v>86</v>
      </c>
      <c r="O60" s="3">
        <v>27</v>
      </c>
      <c r="P60" s="3">
        <v>58</v>
      </c>
      <c r="Q60" s="3">
        <v>43</v>
      </c>
      <c r="R60" s="3">
        <v>77</v>
      </c>
    </row>
    <row r="61" spans="1:18" x14ac:dyDescent="0.25">
      <c r="A61" s="3" t="str">
        <f>IFERROR(INDEX(PIBA!A:A, MATCH(B61, PIBA!B:B, 0)), "Not Found")</f>
        <v>TMI, LLC</v>
      </c>
      <c r="B61" s="3" t="s">
        <v>3203</v>
      </c>
      <c r="C61" s="3">
        <v>12</v>
      </c>
      <c r="D61" s="16">
        <v>1.0337440615967459</v>
      </c>
      <c r="E61" s="19">
        <v>0.39534883720930231</v>
      </c>
      <c r="F61" s="4">
        <v>230198658.53658536</v>
      </c>
      <c r="G61" s="4">
        <v>222684383</v>
      </c>
      <c r="H61" s="4">
        <v>7514275.5365853664</v>
      </c>
      <c r="I61" s="17">
        <v>1.0337440615967459</v>
      </c>
      <c r="J61" s="18">
        <f t="shared" si="3"/>
        <v>3.3744061596745922E-2</v>
      </c>
      <c r="K61" s="4">
        <f t="shared" si="4"/>
        <v>19183221.544715445</v>
      </c>
      <c r="L61" s="4">
        <f t="shared" si="5"/>
        <v>1598601.7953929538</v>
      </c>
      <c r="M61" s="3">
        <v>28</v>
      </c>
      <c r="N61" s="3">
        <v>34</v>
      </c>
      <c r="O61" s="3">
        <v>72</v>
      </c>
      <c r="P61" s="3">
        <v>17</v>
      </c>
      <c r="Q61" s="3">
        <v>19</v>
      </c>
      <c r="R61" s="3">
        <v>24</v>
      </c>
    </row>
    <row r="62" spans="1:18" x14ac:dyDescent="0.25">
      <c r="A62" s="3" t="str">
        <f>IFERROR(INDEX(PIBA!A:A, MATCH(B62, PIBA!B:B, 0)), "Not Found")</f>
        <v>Alterno Global Management LLC</v>
      </c>
      <c r="B62" s="3" t="s">
        <v>3306</v>
      </c>
      <c r="C62" s="3">
        <v>12</v>
      </c>
      <c r="D62" s="16">
        <v>0.88457077332663681</v>
      </c>
      <c r="E62" s="19">
        <v>0.59090909090909094</v>
      </c>
      <c r="F62" s="4">
        <v>168401820.42682925</v>
      </c>
      <c r="G62" s="4">
        <v>190376876</v>
      </c>
      <c r="H62" s="4">
        <v>-21975055.573170733</v>
      </c>
      <c r="I62" s="17">
        <v>0.88457077332663681</v>
      </c>
      <c r="J62" s="18">
        <f t="shared" si="3"/>
        <v>-0.11542922667336319</v>
      </c>
      <c r="K62" s="4">
        <f t="shared" si="4"/>
        <v>14033485.035569103</v>
      </c>
      <c r="L62" s="4">
        <f t="shared" si="5"/>
        <v>1169457.0862974252</v>
      </c>
      <c r="M62" s="3">
        <v>29</v>
      </c>
      <c r="N62" s="3">
        <v>55</v>
      </c>
      <c r="O62" s="3">
        <v>21</v>
      </c>
      <c r="P62" s="3">
        <v>22</v>
      </c>
      <c r="Q62" s="3">
        <v>22</v>
      </c>
      <c r="R62" s="3">
        <v>73</v>
      </c>
    </row>
    <row r="63" spans="1:18" x14ac:dyDescent="0.25">
      <c r="A63" s="3" t="str">
        <f>IFERROR(INDEX(PIBA!A:A, MATCH(B63, PIBA!B:B, 0)), "Not Found")</f>
        <v>Global Hockey Consultants</v>
      </c>
      <c r="B63" s="3" t="s">
        <v>3263</v>
      </c>
      <c r="C63" s="3">
        <v>12</v>
      </c>
      <c r="D63" s="16">
        <v>0.84702672813892732</v>
      </c>
      <c r="E63" s="19">
        <v>0.59677419354838712</v>
      </c>
      <c r="F63" s="4">
        <v>122051341.46341464</v>
      </c>
      <c r="G63" s="4">
        <v>144093849</v>
      </c>
      <c r="H63" s="4">
        <v>-22042507.536585368</v>
      </c>
      <c r="I63" s="17">
        <v>0.84702672813892732</v>
      </c>
      <c r="J63" s="18">
        <f t="shared" si="3"/>
        <v>-0.15297327186107268</v>
      </c>
      <c r="K63" s="4">
        <f t="shared" si="4"/>
        <v>10170945.121951221</v>
      </c>
      <c r="L63" s="4">
        <f t="shared" si="5"/>
        <v>847578.76016260171</v>
      </c>
      <c r="M63" s="3">
        <v>30</v>
      </c>
      <c r="N63" s="3">
        <v>60</v>
      </c>
      <c r="O63" s="3">
        <v>20</v>
      </c>
      <c r="P63" s="3">
        <v>32</v>
      </c>
      <c r="Q63" s="3">
        <v>30</v>
      </c>
      <c r="R63" s="3">
        <v>74</v>
      </c>
    </row>
    <row r="64" spans="1:18" x14ac:dyDescent="0.25">
      <c r="A64" s="3" t="str">
        <f>IFERROR(INDEX(PIBA!A:A, MATCH(B64, PIBA!B:B, 0)), "Not Found")</f>
        <v>Thunder Creek Professional Player Management</v>
      </c>
      <c r="B64" s="3" t="s">
        <v>1859</v>
      </c>
      <c r="C64" s="3">
        <v>12</v>
      </c>
      <c r="D64" s="16">
        <v>0.76820733510472183</v>
      </c>
      <c r="E64" s="19">
        <v>0.49056603773584906</v>
      </c>
      <c r="F64" s="4">
        <v>92056829.26829268</v>
      </c>
      <c r="G64" s="4">
        <v>119833312</v>
      </c>
      <c r="H64" s="4">
        <v>-27776482.731707316</v>
      </c>
      <c r="I64" s="17">
        <v>0.76820733510472183</v>
      </c>
      <c r="J64" s="18">
        <f t="shared" si="3"/>
        <v>-0.23179266489527817</v>
      </c>
      <c r="K64" s="4">
        <f t="shared" si="4"/>
        <v>7671402.4390243897</v>
      </c>
      <c r="L64" s="4">
        <f t="shared" si="5"/>
        <v>639283.53658536577</v>
      </c>
      <c r="M64" s="3">
        <v>31</v>
      </c>
      <c r="N64" s="3">
        <v>71</v>
      </c>
      <c r="O64" s="3">
        <v>45</v>
      </c>
      <c r="P64" s="3">
        <v>35</v>
      </c>
      <c r="Q64" s="3">
        <v>32</v>
      </c>
      <c r="R64" s="3">
        <v>78</v>
      </c>
    </row>
    <row r="65" spans="1:18" x14ac:dyDescent="0.25">
      <c r="A65" s="3" t="str">
        <f>IFERROR(INDEX(PIBA!A:A, MATCH(B65, PIBA!B:B, 0)), "Not Found")</f>
        <v>Edge Sports Management, LLC</v>
      </c>
      <c r="B65" s="3" t="s">
        <v>2028</v>
      </c>
      <c r="C65" s="3">
        <v>13</v>
      </c>
      <c r="D65" s="16">
        <v>0.96583107490962528</v>
      </c>
      <c r="E65" s="19">
        <v>0.47272727272727272</v>
      </c>
      <c r="F65" s="4">
        <v>122587378.04878049</v>
      </c>
      <c r="G65" s="4">
        <v>126924243</v>
      </c>
      <c r="H65" s="4">
        <v>-4336864.9512195131</v>
      </c>
      <c r="I65" s="17">
        <v>0.96583107490962528</v>
      </c>
      <c r="J65" s="18">
        <f t="shared" si="3"/>
        <v>-3.4168925090374724E-2</v>
      </c>
      <c r="K65" s="4">
        <f t="shared" si="4"/>
        <v>10215614.837398374</v>
      </c>
      <c r="L65" s="4">
        <f t="shared" si="5"/>
        <v>785816.52595372114</v>
      </c>
      <c r="M65" s="3">
        <v>26</v>
      </c>
      <c r="N65" s="3">
        <v>48</v>
      </c>
      <c r="O65" s="3">
        <v>51</v>
      </c>
      <c r="P65" s="3">
        <v>31</v>
      </c>
      <c r="Q65" s="3">
        <v>31</v>
      </c>
      <c r="R65" s="3">
        <v>51</v>
      </c>
    </row>
    <row r="66" spans="1:18" x14ac:dyDescent="0.25">
      <c r="A66" s="3" t="str">
        <f>IFERROR(INDEX(PIBA!A:A, MATCH(B66, PIBA!B:B, 0)), "Not Found")</f>
        <v>O2K Worldwide Management Group, LLC - Sports Management and Marketing Group</v>
      </c>
      <c r="B66" s="3" t="s">
        <v>1312</v>
      </c>
      <c r="C66" s="3">
        <v>13</v>
      </c>
      <c r="D66" s="16">
        <v>0.76326615350121041</v>
      </c>
      <c r="E66" s="19">
        <v>0.40540540540540543</v>
      </c>
      <c r="F66" s="4">
        <v>74871807.926829278</v>
      </c>
      <c r="G66" s="4">
        <v>98093971</v>
      </c>
      <c r="H66" s="4">
        <v>-23222163.073170729</v>
      </c>
      <c r="I66" s="17">
        <v>0.76326615350121041</v>
      </c>
      <c r="J66" s="18">
        <f t="shared" ref="J66:J97" si="6">I66-1</f>
        <v>-0.23673384649878959</v>
      </c>
      <c r="K66" s="4">
        <f t="shared" ref="K66:K91" si="7">(F66/6)*0.5</f>
        <v>6239317.3272357732</v>
      </c>
      <c r="L66" s="4">
        <f t="shared" ref="L66:L97" si="8">K66/C66</f>
        <v>479947.48671044409</v>
      </c>
      <c r="M66" s="3">
        <v>27</v>
      </c>
      <c r="N66" s="3">
        <v>73</v>
      </c>
      <c r="O66" s="3">
        <v>69</v>
      </c>
      <c r="P66" s="3">
        <v>41</v>
      </c>
      <c r="Q66" s="3">
        <v>38</v>
      </c>
      <c r="R66" s="3">
        <v>76</v>
      </c>
    </row>
    <row r="67" spans="1:18" x14ac:dyDescent="0.25">
      <c r="A67" s="3" t="str">
        <f>IFERROR(INDEX(PIBA!A:A, MATCH(B67, PIBA!B:B, 0)), "Not Found")</f>
        <v>Wintersports Ltd. Operating as Raze Sports</v>
      </c>
      <c r="B67" s="3" t="s">
        <v>3522</v>
      </c>
      <c r="C67" s="3">
        <v>15</v>
      </c>
      <c r="D67" s="16">
        <v>0.83166755961345618</v>
      </c>
      <c r="E67" s="19">
        <v>0.44117647058823528</v>
      </c>
      <c r="F67" s="4">
        <v>84168812.243902445</v>
      </c>
      <c r="G67" s="4">
        <v>101204876</v>
      </c>
      <c r="H67" s="4">
        <v>-17036063.756097563</v>
      </c>
      <c r="I67" s="17">
        <v>0.83166755961345618</v>
      </c>
      <c r="J67" s="18">
        <f t="shared" si="6"/>
        <v>-0.16833244038654382</v>
      </c>
      <c r="K67" s="4">
        <f t="shared" si="7"/>
        <v>7014067.6869918704</v>
      </c>
      <c r="L67" s="4">
        <f t="shared" si="8"/>
        <v>467604.51246612467</v>
      </c>
      <c r="M67" s="3">
        <v>25</v>
      </c>
      <c r="N67" s="3">
        <v>64</v>
      </c>
      <c r="O67" s="3">
        <v>58</v>
      </c>
      <c r="P67" s="3">
        <v>39</v>
      </c>
      <c r="Q67" s="3">
        <v>36</v>
      </c>
      <c r="R67" s="3">
        <v>68</v>
      </c>
    </row>
    <row r="68" spans="1:18" x14ac:dyDescent="0.25">
      <c r="A68" s="3" t="str">
        <f>IFERROR(INDEX(PIBA!A:A, MATCH(B68, PIBA!B:B, 0)), "Not Found")</f>
        <v>Titan Sports Management, Inc.</v>
      </c>
      <c r="B68" s="3" t="s">
        <v>2190</v>
      </c>
      <c r="C68" s="3">
        <v>16</v>
      </c>
      <c r="D68" s="16">
        <v>1.1260378958166373</v>
      </c>
      <c r="E68" s="19">
        <v>0.323943661971831</v>
      </c>
      <c r="F68" s="4">
        <v>179148353.65853658</v>
      </c>
      <c r="G68" s="4">
        <v>159096203</v>
      </c>
      <c r="H68" s="4">
        <v>20052150.658536583</v>
      </c>
      <c r="I68" s="17">
        <v>1.1260378958166373</v>
      </c>
      <c r="J68" s="18">
        <f t="shared" si="6"/>
        <v>0.12603789581663727</v>
      </c>
      <c r="K68" s="4">
        <f t="shared" si="7"/>
        <v>14929029.471544715</v>
      </c>
      <c r="L68" s="4">
        <f t="shared" si="8"/>
        <v>933064.34197154467</v>
      </c>
      <c r="M68" s="3">
        <v>24</v>
      </c>
      <c r="N68" s="3">
        <v>24</v>
      </c>
      <c r="O68" s="3">
        <v>77</v>
      </c>
      <c r="P68" s="3">
        <v>20</v>
      </c>
      <c r="Q68" s="3">
        <v>24</v>
      </c>
      <c r="R68" s="3">
        <v>12</v>
      </c>
    </row>
    <row r="69" spans="1:18" x14ac:dyDescent="0.25">
      <c r="A69" s="3" t="str">
        <f>IFERROR(INDEX(PIBA!A:A, MATCH(B69, PIBA!B:B, 0)), "Not Found")</f>
        <v>Octagon Athlete Representation</v>
      </c>
      <c r="B69" s="3" t="s">
        <v>369</v>
      </c>
      <c r="C69" s="3">
        <v>16</v>
      </c>
      <c r="D69" s="16">
        <v>0.92607578592530371</v>
      </c>
      <c r="E69" s="19">
        <v>0.48333333333333334</v>
      </c>
      <c r="F69" s="4">
        <v>226832439.02439025</v>
      </c>
      <c r="G69" s="4">
        <v>244939391</v>
      </c>
      <c r="H69" s="4">
        <v>-18106951.975609757</v>
      </c>
      <c r="I69" s="17">
        <v>0.92607578592530371</v>
      </c>
      <c r="J69" s="18">
        <f t="shared" si="6"/>
        <v>-7.3924214074696293E-2</v>
      </c>
      <c r="K69" s="4">
        <f t="shared" si="7"/>
        <v>18902703.252032522</v>
      </c>
      <c r="L69" s="4">
        <f t="shared" si="8"/>
        <v>1181418.9532520326</v>
      </c>
      <c r="M69" s="3">
        <v>23</v>
      </c>
      <c r="N69" s="3">
        <v>51</v>
      </c>
      <c r="O69" s="3">
        <v>47</v>
      </c>
      <c r="P69" s="3">
        <v>18</v>
      </c>
      <c r="Q69" s="3">
        <v>15</v>
      </c>
      <c r="R69" s="3">
        <v>70</v>
      </c>
    </row>
    <row r="70" spans="1:18" x14ac:dyDescent="0.25">
      <c r="A70" s="3" t="str">
        <f>IFERROR(INDEX(PIBA!A:A, MATCH(B70, PIBA!B:B, 0)), "Not Found")</f>
        <v>Wasserman Media Group, LLC</v>
      </c>
      <c r="B70" s="3" t="s">
        <v>2113</v>
      </c>
      <c r="C70" s="3">
        <v>17</v>
      </c>
      <c r="D70" s="16">
        <v>0.91945855417272238</v>
      </c>
      <c r="E70" s="19">
        <v>0.55000000000000004</v>
      </c>
      <c r="F70" s="4">
        <v>359941435.97560978</v>
      </c>
      <c r="G70" s="4">
        <v>391471083</v>
      </c>
      <c r="H70" s="4">
        <v>-31529647.024390243</v>
      </c>
      <c r="I70" s="17">
        <v>0.91945855417272238</v>
      </c>
      <c r="J70" s="18">
        <f t="shared" si="6"/>
        <v>-8.0541445827277625E-2</v>
      </c>
      <c r="K70" s="4">
        <f t="shared" si="7"/>
        <v>29995119.66463415</v>
      </c>
      <c r="L70" s="4">
        <f t="shared" si="8"/>
        <v>1764418.8038020087</v>
      </c>
      <c r="M70" s="3">
        <v>22</v>
      </c>
      <c r="N70" s="3">
        <v>52</v>
      </c>
      <c r="O70" s="3">
        <v>31</v>
      </c>
      <c r="P70" s="3">
        <v>7</v>
      </c>
      <c r="Q70" s="3">
        <v>5</v>
      </c>
      <c r="R70" s="3">
        <v>80</v>
      </c>
    </row>
    <row r="71" spans="1:18" x14ac:dyDescent="0.25">
      <c r="A71" s="3" t="str">
        <f>IFERROR(INDEX(PIBA!A:A, MATCH(B71, PIBA!B:B, 0)), "Not Found")</f>
        <v>Newport Sports Management Inc.</v>
      </c>
      <c r="B71" s="3" t="s">
        <v>3803</v>
      </c>
      <c r="C71" s="3">
        <v>18</v>
      </c>
      <c r="D71" s="16">
        <v>1.0235144191014101</v>
      </c>
      <c r="E71" s="19">
        <v>0.44086021505376344</v>
      </c>
      <c r="F71" s="4">
        <v>291357097.56097561</v>
      </c>
      <c r="G71" s="4">
        <v>284663403</v>
      </c>
      <c r="H71" s="4">
        <v>6693694.5609756093</v>
      </c>
      <c r="I71" s="17">
        <v>1.0235144191014101</v>
      </c>
      <c r="J71" s="18">
        <f t="shared" si="6"/>
        <v>2.3514419101410056E-2</v>
      </c>
      <c r="K71" s="4">
        <f t="shared" si="7"/>
        <v>24279758.1300813</v>
      </c>
      <c r="L71" s="4">
        <f t="shared" si="8"/>
        <v>1348875.4516711833</v>
      </c>
      <c r="M71" s="3">
        <v>21</v>
      </c>
      <c r="N71" s="3">
        <v>38</v>
      </c>
      <c r="O71" s="3">
        <v>59</v>
      </c>
      <c r="P71" s="3">
        <v>11</v>
      </c>
      <c r="Q71" s="3">
        <v>13</v>
      </c>
      <c r="R71" s="3">
        <v>28</v>
      </c>
    </row>
    <row r="72" spans="1:18" x14ac:dyDescent="0.25">
      <c r="A72" s="3" t="str">
        <f>IFERROR(INDEX(PIBA!A:A, MATCH(B72, PIBA!B:B, 0)), "Not Found")</f>
        <v>Sports Professional Management Inc.</v>
      </c>
      <c r="B72" s="3" t="s">
        <v>2355</v>
      </c>
      <c r="C72" s="3">
        <v>19</v>
      </c>
      <c r="D72" s="16">
        <v>0.81706559128978307</v>
      </c>
      <c r="E72" s="19">
        <v>0.57352941176470584</v>
      </c>
      <c r="F72" s="4">
        <v>159543027.43902439</v>
      </c>
      <c r="G72" s="4">
        <v>195263427</v>
      </c>
      <c r="H72" s="4">
        <v>-35720399.560975611</v>
      </c>
      <c r="I72" s="17">
        <v>0.81706559128978307</v>
      </c>
      <c r="J72" s="18">
        <f t="shared" si="6"/>
        <v>-0.18293440871021693</v>
      </c>
      <c r="K72" s="4">
        <f t="shared" si="7"/>
        <v>13295252.286585366</v>
      </c>
      <c r="L72" s="4">
        <f t="shared" si="8"/>
        <v>699750.12034659821</v>
      </c>
      <c r="M72" s="3">
        <v>20</v>
      </c>
      <c r="N72" s="3">
        <v>67</v>
      </c>
      <c r="O72" s="3">
        <v>24</v>
      </c>
      <c r="P72" s="3">
        <v>23</v>
      </c>
      <c r="Q72" s="3">
        <v>21</v>
      </c>
      <c r="R72" s="3">
        <v>83</v>
      </c>
    </row>
    <row r="73" spans="1:18" x14ac:dyDescent="0.25">
      <c r="A73" s="3" t="str">
        <f>IFERROR(INDEX(PIBA!A:A, MATCH(B73, PIBA!B:B, 0)), "Not Found")</f>
        <v>Wasserman Media Group, LLC</v>
      </c>
      <c r="B73" s="3" t="s">
        <v>3451</v>
      </c>
      <c r="C73" s="3">
        <v>20</v>
      </c>
      <c r="D73" s="16">
        <v>0.71379823854343449</v>
      </c>
      <c r="E73" s="19">
        <v>0.6428571428571429</v>
      </c>
      <c r="F73" s="4">
        <v>73148515.243902445</v>
      </c>
      <c r="G73" s="4">
        <v>102477859</v>
      </c>
      <c r="H73" s="4">
        <v>-29329343.756097559</v>
      </c>
      <c r="I73" s="17">
        <v>0.71379823854343449</v>
      </c>
      <c r="J73" s="18">
        <f t="shared" si="6"/>
        <v>-0.28620176145656551</v>
      </c>
      <c r="K73" s="4">
        <f t="shared" si="7"/>
        <v>6095709.6036585374</v>
      </c>
      <c r="L73" s="4">
        <f t="shared" si="8"/>
        <v>304785.48018292687</v>
      </c>
      <c r="M73" s="3">
        <v>19</v>
      </c>
      <c r="N73" s="3">
        <v>78</v>
      </c>
      <c r="O73" s="3">
        <v>15</v>
      </c>
      <c r="P73" s="3">
        <v>43</v>
      </c>
      <c r="Q73" s="3">
        <v>35</v>
      </c>
      <c r="R73" s="3">
        <v>79</v>
      </c>
    </row>
    <row r="74" spans="1:18" x14ac:dyDescent="0.25">
      <c r="A74" s="3" t="str">
        <f>IFERROR(INDEX(PIBA!A:A, MATCH(B74, PIBA!B:B, 0)), "Not Found")</f>
        <v>Quartexx Management</v>
      </c>
      <c r="B74" s="3" t="s">
        <v>3341</v>
      </c>
      <c r="C74" s="3">
        <v>21</v>
      </c>
      <c r="D74" s="16">
        <v>0.99203217177936498</v>
      </c>
      <c r="E74" s="19">
        <v>0.53424657534246578</v>
      </c>
      <c r="F74" s="4">
        <v>153004925.30487806</v>
      </c>
      <c r="G74" s="4">
        <v>154233834</v>
      </c>
      <c r="H74" s="4">
        <v>-1228908.69512195</v>
      </c>
      <c r="I74" s="17">
        <v>0.99203217177936498</v>
      </c>
      <c r="J74" s="18">
        <f t="shared" si="6"/>
        <v>-7.9678282206350204E-3</v>
      </c>
      <c r="K74" s="4">
        <f t="shared" si="7"/>
        <v>12750410.442073172</v>
      </c>
      <c r="L74" s="4">
        <f t="shared" si="8"/>
        <v>607162.40200348443</v>
      </c>
      <c r="M74" s="3">
        <v>18</v>
      </c>
      <c r="N74" s="3">
        <v>45</v>
      </c>
      <c r="O74" s="3">
        <v>34</v>
      </c>
      <c r="P74" s="3">
        <v>26</v>
      </c>
      <c r="Q74" s="3">
        <v>25</v>
      </c>
      <c r="R74" s="3">
        <v>44</v>
      </c>
    </row>
    <row r="75" spans="1:18" x14ac:dyDescent="0.25">
      <c r="A75" s="3" t="str">
        <f>IFERROR(INDEX(PIBA!A:A, MATCH(B75, PIBA!B:B, 0)), "Not Found")</f>
        <v>The Will Sports Group</v>
      </c>
      <c r="B75" s="3" t="s">
        <v>1613</v>
      </c>
      <c r="C75" s="3">
        <v>22</v>
      </c>
      <c r="D75" s="16">
        <v>1.1004107978772721</v>
      </c>
      <c r="E75" s="19">
        <v>0.43902439024390244</v>
      </c>
      <c r="F75" s="4">
        <v>191439768.29268292</v>
      </c>
      <c r="G75" s="4">
        <v>173971183</v>
      </c>
      <c r="H75" s="4">
        <v>17468585.292682931</v>
      </c>
      <c r="I75" s="17">
        <v>1.1004107978772721</v>
      </c>
      <c r="J75" s="18">
        <f t="shared" si="6"/>
        <v>0.10041079787727214</v>
      </c>
      <c r="K75" s="4">
        <f t="shared" si="7"/>
        <v>15953314.024390243</v>
      </c>
      <c r="L75" s="4">
        <f t="shared" si="8"/>
        <v>725150.63747228379</v>
      </c>
      <c r="M75" s="3">
        <v>17</v>
      </c>
      <c r="N75" s="3">
        <v>26</v>
      </c>
      <c r="O75" s="3">
        <v>61</v>
      </c>
      <c r="P75" s="3">
        <v>19</v>
      </c>
      <c r="Q75" s="3">
        <v>23</v>
      </c>
      <c r="R75" s="3">
        <v>13</v>
      </c>
    </row>
    <row r="76" spans="1:18" x14ac:dyDescent="0.25">
      <c r="A76" s="3" t="str">
        <f>IFERROR(INDEX(PIBA!A:A, MATCH(B76, PIBA!B:B, 0)), "Not Found")</f>
        <v>Quartexx Management</v>
      </c>
      <c r="B76" s="3" t="s">
        <v>1205</v>
      </c>
      <c r="C76" s="3">
        <v>23</v>
      </c>
      <c r="D76" s="16">
        <v>1.0550988549368943</v>
      </c>
      <c r="E76" s="19">
        <v>0.449438202247191</v>
      </c>
      <c r="F76" s="4">
        <v>249173502.43902439</v>
      </c>
      <c r="G76" s="4">
        <v>236161286</v>
      </c>
      <c r="H76" s="4">
        <v>13012216.439024389</v>
      </c>
      <c r="I76" s="17">
        <v>1.0550988549368943</v>
      </c>
      <c r="J76" s="18">
        <f t="shared" si="6"/>
        <v>5.5098854936894259E-2</v>
      </c>
      <c r="K76" s="4">
        <f t="shared" si="7"/>
        <v>20764458.536585364</v>
      </c>
      <c r="L76" s="4">
        <f t="shared" si="8"/>
        <v>902802.54506892886</v>
      </c>
      <c r="M76" s="3">
        <v>16</v>
      </c>
      <c r="N76" s="3">
        <v>31</v>
      </c>
      <c r="O76" s="3">
        <v>57</v>
      </c>
      <c r="P76" s="3">
        <v>15</v>
      </c>
      <c r="Q76" s="3">
        <v>17</v>
      </c>
      <c r="R76" s="3">
        <v>18</v>
      </c>
    </row>
    <row r="77" spans="1:18" x14ac:dyDescent="0.25">
      <c r="A77" s="3" t="str">
        <f>IFERROR(INDEX(PIBA!A:A, MATCH(B77, PIBA!B:B, 0)), "Not Found")</f>
        <v>Octagon Athlete Representation</v>
      </c>
      <c r="B77" s="3" t="s">
        <v>257</v>
      </c>
      <c r="C77" s="3">
        <v>23</v>
      </c>
      <c r="D77" s="16">
        <v>0.88758705330546273</v>
      </c>
      <c r="E77" s="19">
        <v>0.50961538461538458</v>
      </c>
      <c r="F77" s="4">
        <v>263936524.39024389</v>
      </c>
      <c r="G77" s="4">
        <v>297364099</v>
      </c>
      <c r="H77" s="4">
        <v>-33427574.609756097</v>
      </c>
      <c r="I77" s="17">
        <v>0.88758705330546273</v>
      </c>
      <c r="J77" s="18">
        <f t="shared" si="6"/>
        <v>-0.11241294669453727</v>
      </c>
      <c r="K77" s="4">
        <f t="shared" si="7"/>
        <v>21994710.365853656</v>
      </c>
      <c r="L77" s="4">
        <f t="shared" si="8"/>
        <v>956291.75503711554</v>
      </c>
      <c r="M77" s="3">
        <v>15</v>
      </c>
      <c r="N77" s="3">
        <v>54</v>
      </c>
      <c r="O77" s="3">
        <v>38</v>
      </c>
      <c r="P77" s="3">
        <v>13</v>
      </c>
      <c r="Q77" s="3">
        <v>11</v>
      </c>
      <c r="R77" s="3">
        <v>81</v>
      </c>
    </row>
    <row r="78" spans="1:18" x14ac:dyDescent="0.25">
      <c r="A78" s="3" t="str">
        <f>IFERROR(INDEX(PIBA!A:A, MATCH(B78, PIBA!B:B, 0)), "Not Found")</f>
        <v>Wasserman Media Group, LLC</v>
      </c>
      <c r="B78" s="3" t="s">
        <v>2462</v>
      </c>
      <c r="C78" s="3">
        <v>24</v>
      </c>
      <c r="D78" s="16">
        <v>0.75307638801447618</v>
      </c>
      <c r="E78" s="19">
        <v>0.51351351351351349</v>
      </c>
      <c r="F78" s="4">
        <v>152805766.70731708</v>
      </c>
      <c r="G78" s="4">
        <v>202908721</v>
      </c>
      <c r="H78" s="4">
        <v>-50102954.292682931</v>
      </c>
      <c r="I78" s="17">
        <v>0.75307638801447618</v>
      </c>
      <c r="J78" s="18">
        <f t="shared" si="6"/>
        <v>-0.24692361198552382</v>
      </c>
      <c r="K78" s="4">
        <f t="shared" si="7"/>
        <v>12733813.892276423</v>
      </c>
      <c r="L78" s="4">
        <f t="shared" si="8"/>
        <v>530575.578844851</v>
      </c>
      <c r="M78" s="3">
        <v>14</v>
      </c>
      <c r="N78" s="3">
        <v>74</v>
      </c>
      <c r="O78" s="3">
        <v>37</v>
      </c>
      <c r="P78" s="3">
        <v>27</v>
      </c>
      <c r="Q78" s="3">
        <v>20</v>
      </c>
      <c r="R78" s="3">
        <v>86</v>
      </c>
    </row>
    <row r="79" spans="1:18" x14ac:dyDescent="0.25">
      <c r="A79" s="3" t="str">
        <f>IFERROR(INDEX(PIBA!A:A, MATCH(B79, PIBA!B:B, 0)), "Not Found")</f>
        <v>WIN Hockey Agency</v>
      </c>
      <c r="B79" s="3" t="s">
        <v>2543</v>
      </c>
      <c r="C79" s="3">
        <v>25</v>
      </c>
      <c r="D79" s="16">
        <v>0.7522075139245239</v>
      </c>
      <c r="E79" s="19">
        <v>0.65934065934065933</v>
      </c>
      <c r="F79" s="4">
        <v>176397803.35365853</v>
      </c>
      <c r="G79" s="4">
        <v>234506835</v>
      </c>
      <c r="H79" s="4">
        <v>-58109031.646341458</v>
      </c>
      <c r="I79" s="17">
        <v>0.7522075139245239</v>
      </c>
      <c r="J79" s="18">
        <f t="shared" si="6"/>
        <v>-0.2477924860754761</v>
      </c>
      <c r="K79" s="4">
        <f t="shared" si="7"/>
        <v>14699816.946138211</v>
      </c>
      <c r="L79" s="4">
        <f t="shared" si="8"/>
        <v>587992.67784552847</v>
      </c>
      <c r="M79" s="3">
        <v>13</v>
      </c>
      <c r="N79" s="3">
        <v>75</v>
      </c>
      <c r="O79" s="3">
        <v>13</v>
      </c>
      <c r="P79" s="3">
        <v>21</v>
      </c>
      <c r="Q79" s="3">
        <v>18</v>
      </c>
      <c r="R79" s="3">
        <v>90</v>
      </c>
    </row>
    <row r="80" spans="1:18" x14ac:dyDescent="0.25">
      <c r="A80" s="3" t="str">
        <f>IFERROR(INDEX(PIBA!A:A, MATCH(B80, PIBA!B:B, 0)), "Not Found")</f>
        <v>Octagon Athlete Representation</v>
      </c>
      <c r="B80" s="3" t="s">
        <v>438</v>
      </c>
      <c r="C80" s="3">
        <v>26</v>
      </c>
      <c r="D80" s="16">
        <v>0.84629451135261335</v>
      </c>
      <c r="E80" s="19">
        <v>0.54166666666666663</v>
      </c>
      <c r="F80" s="4">
        <v>319670914.63414633</v>
      </c>
      <c r="G80" s="4">
        <v>377730105</v>
      </c>
      <c r="H80" s="4">
        <v>-58059190.36585366</v>
      </c>
      <c r="I80" s="17">
        <v>0.84629451135261335</v>
      </c>
      <c r="J80" s="18">
        <f t="shared" si="6"/>
        <v>-0.15370548864738665</v>
      </c>
      <c r="K80" s="4">
        <f t="shared" si="7"/>
        <v>26639242.886178862</v>
      </c>
      <c r="L80" s="4">
        <f t="shared" si="8"/>
        <v>1024586.2648530331</v>
      </c>
      <c r="M80" s="3">
        <v>12</v>
      </c>
      <c r="N80" s="3">
        <v>61</v>
      </c>
      <c r="O80" s="3">
        <v>33</v>
      </c>
      <c r="P80" s="3">
        <v>8</v>
      </c>
      <c r="Q80" s="3">
        <v>7</v>
      </c>
      <c r="R80" s="3">
        <v>89</v>
      </c>
    </row>
    <row r="81" spans="1:18" x14ac:dyDescent="0.25">
      <c r="A81" s="3" t="str">
        <f>IFERROR(INDEX(PIBA!A:A, MATCH(B81, PIBA!B:B, 0)), "Not Found")</f>
        <v>4sports Hockey AG</v>
      </c>
      <c r="B81" s="3" t="s">
        <v>695</v>
      </c>
      <c r="C81" s="3">
        <v>29</v>
      </c>
      <c r="D81" s="16">
        <v>0.99305634500332907</v>
      </c>
      <c r="E81" s="19">
        <v>0.5</v>
      </c>
      <c r="F81" s="4">
        <v>287575792.68292683</v>
      </c>
      <c r="G81" s="4">
        <v>289586582</v>
      </c>
      <c r="H81" s="4">
        <v>-2010789.3170731701</v>
      </c>
      <c r="I81" s="17">
        <v>0.99305634500332907</v>
      </c>
      <c r="J81" s="18">
        <f t="shared" si="6"/>
        <v>-6.9436549966709338E-3</v>
      </c>
      <c r="K81" s="4">
        <f t="shared" si="7"/>
        <v>23964649.390243903</v>
      </c>
      <c r="L81" s="4">
        <f t="shared" si="8"/>
        <v>826367.22035323805</v>
      </c>
      <c r="M81" s="3">
        <v>11</v>
      </c>
      <c r="N81" s="3">
        <v>44</v>
      </c>
      <c r="O81" s="3">
        <v>42</v>
      </c>
      <c r="P81" s="3">
        <v>12</v>
      </c>
      <c r="Q81" s="3">
        <v>12</v>
      </c>
      <c r="R81" s="3">
        <v>45</v>
      </c>
    </row>
    <row r="82" spans="1:18" x14ac:dyDescent="0.25">
      <c r="A82" s="3" t="str">
        <f>IFERROR(INDEX(PIBA!A:A, MATCH(B82, PIBA!B:B, 0)), "Not Found")</f>
        <v>The Sports Corporation</v>
      </c>
      <c r="B82" s="3" t="s">
        <v>1508</v>
      </c>
      <c r="C82" s="3">
        <v>30</v>
      </c>
      <c r="D82" s="16">
        <v>1.2111310188553925</v>
      </c>
      <c r="E82" s="19">
        <v>0.43902439024390244</v>
      </c>
      <c r="F82" s="4">
        <v>428058673.78048784</v>
      </c>
      <c r="G82" s="4">
        <v>353437132</v>
      </c>
      <c r="H82" s="4">
        <v>74621541.780487791</v>
      </c>
      <c r="I82" s="17">
        <v>1.2111310188553925</v>
      </c>
      <c r="J82" s="18">
        <f t="shared" si="6"/>
        <v>0.21113101885539254</v>
      </c>
      <c r="K82" s="4">
        <f t="shared" si="7"/>
        <v>35671556.148373984</v>
      </c>
      <c r="L82" s="4">
        <f t="shared" si="8"/>
        <v>1189051.8716124662</v>
      </c>
      <c r="M82" s="3">
        <v>9</v>
      </c>
      <c r="N82" s="3">
        <v>17</v>
      </c>
      <c r="O82" s="3">
        <v>60</v>
      </c>
      <c r="P82" s="3">
        <v>5</v>
      </c>
      <c r="Q82" s="3">
        <v>9</v>
      </c>
      <c r="R82" s="3">
        <v>1</v>
      </c>
    </row>
    <row r="83" spans="1:18" x14ac:dyDescent="0.25">
      <c r="A83" s="3" t="str">
        <f>IFERROR(INDEX(PIBA!A:A, MATCH(B83, PIBA!B:B, 0)), "Not Found")</f>
        <v>Quartexx Management</v>
      </c>
      <c r="B83" s="3" t="s">
        <v>3098</v>
      </c>
      <c r="C83" s="3">
        <v>30</v>
      </c>
      <c r="D83" s="16">
        <v>1.0343076874872799</v>
      </c>
      <c r="E83" s="19">
        <v>0.4351145038167939</v>
      </c>
      <c r="F83" s="4">
        <v>251582737.80487803</v>
      </c>
      <c r="G83" s="4">
        <v>243237811</v>
      </c>
      <c r="H83" s="4">
        <v>8344926.8048780523</v>
      </c>
      <c r="I83" s="17">
        <v>1.0343076874872799</v>
      </c>
      <c r="J83" s="18">
        <f t="shared" si="6"/>
        <v>3.4307687487279859E-2</v>
      </c>
      <c r="K83" s="4">
        <f t="shared" si="7"/>
        <v>20965228.150406502</v>
      </c>
      <c r="L83" s="4">
        <f t="shared" si="8"/>
        <v>698840.9383468834</v>
      </c>
      <c r="M83" s="3">
        <v>10</v>
      </c>
      <c r="N83" s="3">
        <v>33</v>
      </c>
      <c r="O83" s="3">
        <v>63</v>
      </c>
      <c r="P83" s="3">
        <v>14</v>
      </c>
      <c r="Q83" s="3">
        <v>16</v>
      </c>
      <c r="R83" s="3">
        <v>22</v>
      </c>
    </row>
    <row r="84" spans="1:18" x14ac:dyDescent="0.25">
      <c r="A84" s="3" t="str">
        <f>IFERROR(INDEX(PIBA!A:A, MATCH(B84, PIBA!B:B, 0)), "Not Found")</f>
        <v>KO Sports, Inc.</v>
      </c>
      <c r="B84" s="3" t="s">
        <v>2252</v>
      </c>
      <c r="C84" s="3">
        <v>33</v>
      </c>
      <c r="D84" s="16">
        <v>1.0186094347870915</v>
      </c>
      <c r="E84" s="19">
        <v>0.4206896551724138</v>
      </c>
      <c r="F84" s="4">
        <v>386623963.41463417</v>
      </c>
      <c r="G84" s="4">
        <v>379560556</v>
      </c>
      <c r="H84" s="4">
        <v>7063407.4146341383</v>
      </c>
      <c r="I84" s="17">
        <v>1.0186094347870915</v>
      </c>
      <c r="J84" s="18">
        <f t="shared" si="6"/>
        <v>1.8609434787091539E-2</v>
      </c>
      <c r="K84" s="4">
        <f t="shared" si="7"/>
        <v>32218663.617886182</v>
      </c>
      <c r="L84" s="4">
        <f t="shared" si="8"/>
        <v>976323.13993594493</v>
      </c>
      <c r="M84" s="3">
        <v>8</v>
      </c>
      <c r="N84" s="3">
        <v>39</v>
      </c>
      <c r="O84" s="3">
        <v>67</v>
      </c>
      <c r="P84" s="3">
        <v>6</v>
      </c>
      <c r="Q84" s="3">
        <v>6</v>
      </c>
      <c r="R84" s="3">
        <v>27</v>
      </c>
    </row>
    <row r="85" spans="1:18" x14ac:dyDescent="0.25">
      <c r="A85" s="3" t="str">
        <f>IFERROR(INDEX(PIBA!A:A, MATCH(B85, PIBA!B:B, 0)), "Not Found")</f>
        <v>Sports Consulting Group Inc.</v>
      </c>
      <c r="B85" s="3" t="s">
        <v>533</v>
      </c>
      <c r="C85" s="3">
        <v>35</v>
      </c>
      <c r="D85" s="16">
        <v>0.92799104766372409</v>
      </c>
      <c r="E85" s="19">
        <v>0.46762589928057552</v>
      </c>
      <c r="F85" s="4">
        <v>242944336.89024392</v>
      </c>
      <c r="G85" s="4">
        <v>261795992</v>
      </c>
      <c r="H85" s="4">
        <v>-18851655.109756097</v>
      </c>
      <c r="I85" s="17">
        <v>0.92799104766372409</v>
      </c>
      <c r="J85" s="18">
        <f t="shared" si="6"/>
        <v>-7.2008952336275911E-2</v>
      </c>
      <c r="K85" s="4">
        <f t="shared" si="7"/>
        <v>20245361.407520328</v>
      </c>
      <c r="L85" s="4">
        <f t="shared" si="8"/>
        <v>578438.89735772368</v>
      </c>
      <c r="M85" s="3">
        <v>7</v>
      </c>
      <c r="N85" s="3">
        <v>50</v>
      </c>
      <c r="O85" s="3">
        <v>52</v>
      </c>
      <c r="P85" s="3">
        <v>16</v>
      </c>
      <c r="Q85" s="3">
        <v>14</v>
      </c>
      <c r="R85" s="3">
        <v>72</v>
      </c>
    </row>
    <row r="86" spans="1:18" x14ac:dyDescent="0.25">
      <c r="A86" s="3" t="str">
        <f>IFERROR(INDEX(PIBA!A:A, MATCH(B86, PIBA!B:B, 0)), "Not Found")</f>
        <v>Gold Star Hockey</v>
      </c>
      <c r="B86" s="3" t="s">
        <v>1042</v>
      </c>
      <c r="C86" s="3">
        <v>35</v>
      </c>
      <c r="D86" s="16">
        <v>0.84273332966938008</v>
      </c>
      <c r="E86" s="19">
        <v>0.58415841584158412</v>
      </c>
      <c r="F86" s="4">
        <v>310670812.92682928</v>
      </c>
      <c r="G86" s="4">
        <v>368646643</v>
      </c>
      <c r="H86" s="4">
        <v>-57975830.073170722</v>
      </c>
      <c r="I86" s="17">
        <v>0.84273332966938008</v>
      </c>
      <c r="J86" s="18">
        <f t="shared" si="6"/>
        <v>-0.15726667033061992</v>
      </c>
      <c r="K86" s="4">
        <f t="shared" si="7"/>
        <v>25889234.410569105</v>
      </c>
      <c r="L86" s="4">
        <f t="shared" si="8"/>
        <v>739692.41173054592</v>
      </c>
      <c r="M86" s="3">
        <v>6</v>
      </c>
      <c r="N86" s="3">
        <v>62</v>
      </c>
      <c r="O86" s="3">
        <v>23</v>
      </c>
      <c r="P86" s="3">
        <v>9</v>
      </c>
      <c r="Q86" s="3">
        <v>8</v>
      </c>
      <c r="R86" s="3">
        <v>88</v>
      </c>
    </row>
    <row r="87" spans="1:18" x14ac:dyDescent="0.25">
      <c r="A87" s="3" t="str">
        <f>IFERROR(INDEX(PIBA!A:A, MATCH(B87, PIBA!B:B, 0)), "Not Found")</f>
        <v>Newport Sports Management Inc.</v>
      </c>
      <c r="B87" s="3" t="s">
        <v>2965</v>
      </c>
      <c r="C87" s="3">
        <v>36</v>
      </c>
      <c r="D87" s="16">
        <v>1.1077186349165073</v>
      </c>
      <c r="E87" s="19">
        <v>0.38414634146341464</v>
      </c>
      <c r="F87" s="4">
        <v>493472620.9512195</v>
      </c>
      <c r="G87" s="4">
        <v>445485528</v>
      </c>
      <c r="H87" s="4">
        <v>47987092.951219514</v>
      </c>
      <c r="I87" s="17">
        <v>1.1077186349165073</v>
      </c>
      <c r="J87" s="18">
        <f t="shared" si="6"/>
        <v>0.10771863491650735</v>
      </c>
      <c r="K87" s="4">
        <f t="shared" si="7"/>
        <v>41122718.412601627</v>
      </c>
      <c r="L87" s="4">
        <f t="shared" si="8"/>
        <v>1142297.7336833784</v>
      </c>
      <c r="M87" s="3">
        <v>5</v>
      </c>
      <c r="N87" s="3">
        <v>25</v>
      </c>
      <c r="O87" s="3">
        <v>73</v>
      </c>
      <c r="P87" s="3">
        <v>4</v>
      </c>
      <c r="Q87" s="3">
        <v>4</v>
      </c>
      <c r="R87" s="3">
        <v>2</v>
      </c>
    </row>
    <row r="88" spans="1:18" x14ac:dyDescent="0.25">
      <c r="A88" s="3" t="str">
        <f>IFERROR(INDEX(PIBA!A:A, MATCH(B88, PIBA!B:B, 0)), "Not Found")</f>
        <v>CAA Hockey</v>
      </c>
      <c r="B88" s="3" t="s">
        <v>1690</v>
      </c>
      <c r="C88" s="3">
        <v>46</v>
      </c>
      <c r="D88" s="16">
        <v>1.0665220390687549</v>
      </c>
      <c r="E88" s="19">
        <v>0.47540983606557374</v>
      </c>
      <c r="F88" s="4">
        <v>607266067.68292677</v>
      </c>
      <c r="G88" s="4">
        <v>569389141</v>
      </c>
      <c r="H88" s="4">
        <v>37876926.682926834</v>
      </c>
      <c r="I88" s="17">
        <v>1.0665220390687549</v>
      </c>
      <c r="J88" s="18">
        <f t="shared" si="6"/>
        <v>6.6522039068754868E-2</v>
      </c>
      <c r="K88" s="4">
        <f t="shared" si="7"/>
        <v>50605505.640243895</v>
      </c>
      <c r="L88" s="4">
        <f t="shared" si="8"/>
        <v>1100119.687831389</v>
      </c>
      <c r="M88" s="3">
        <v>4</v>
      </c>
      <c r="N88" s="3">
        <v>29</v>
      </c>
      <c r="O88" s="3">
        <v>50</v>
      </c>
      <c r="P88" s="3">
        <v>3</v>
      </c>
      <c r="Q88" s="3">
        <v>3</v>
      </c>
      <c r="R88" s="3">
        <v>3</v>
      </c>
    </row>
    <row r="89" spans="1:18" x14ac:dyDescent="0.25">
      <c r="A89" s="3" t="str">
        <f>IFERROR(INDEX(PIBA!A:A, MATCH(B89, PIBA!B:B, 0)), "Not Found")</f>
        <v>CAA Hockey</v>
      </c>
      <c r="B89" s="3" t="s">
        <v>2803</v>
      </c>
      <c r="C89" s="3">
        <v>55</v>
      </c>
      <c r="D89" s="16">
        <v>1.0288859052896897</v>
      </c>
      <c r="E89" s="19">
        <v>0.45217391304347826</v>
      </c>
      <c r="F89" s="4">
        <v>1002088804.4146342</v>
      </c>
      <c r="G89" s="4">
        <v>973955226</v>
      </c>
      <c r="H89" s="4">
        <v>28133578.414634153</v>
      </c>
      <c r="I89" s="17">
        <v>1.0288859052896897</v>
      </c>
      <c r="J89" s="18">
        <f t="shared" si="6"/>
        <v>2.8885905289689706E-2</v>
      </c>
      <c r="K89" s="4">
        <f t="shared" si="7"/>
        <v>83507400.367886186</v>
      </c>
      <c r="L89" s="4">
        <f t="shared" si="8"/>
        <v>1518316.3703252033</v>
      </c>
      <c r="M89" s="3">
        <v>3</v>
      </c>
      <c r="N89" s="3">
        <v>36</v>
      </c>
      <c r="O89" s="3">
        <v>55</v>
      </c>
      <c r="P89" s="3">
        <v>1</v>
      </c>
      <c r="Q89" s="3">
        <v>2</v>
      </c>
      <c r="R89" s="3">
        <v>7</v>
      </c>
    </row>
    <row r="90" spans="1:18" x14ac:dyDescent="0.25">
      <c r="A90" s="3" t="str">
        <f>IFERROR(INDEX(PIBA!A:A, MATCH(B90, PIBA!B:B, 0)), "Not Found")</f>
        <v>RSG Hockey, LLC</v>
      </c>
      <c r="B90" s="3" t="s">
        <v>24</v>
      </c>
      <c r="C90" s="3">
        <v>60</v>
      </c>
      <c r="D90" s="16">
        <v>0.85552330993027614</v>
      </c>
      <c r="E90" s="19">
        <v>0.48514851485148514</v>
      </c>
      <c r="F90" s="4">
        <v>292288057.92682934</v>
      </c>
      <c r="G90" s="4">
        <v>341648269</v>
      </c>
      <c r="H90" s="4">
        <v>-49360211.073170736</v>
      </c>
      <c r="I90" s="17">
        <v>0.85552330993027614</v>
      </c>
      <c r="J90" s="18">
        <f t="shared" si="6"/>
        <v>-0.14447669006972386</v>
      </c>
      <c r="K90" s="4">
        <f t="shared" si="7"/>
        <v>24357338.160569113</v>
      </c>
      <c r="L90" s="4">
        <f t="shared" si="8"/>
        <v>405955.63600948523</v>
      </c>
      <c r="M90" s="3">
        <v>2</v>
      </c>
      <c r="N90" s="3">
        <v>57</v>
      </c>
      <c r="O90" s="3">
        <v>46</v>
      </c>
      <c r="P90" s="3">
        <v>10</v>
      </c>
      <c r="Q90" s="3">
        <v>10</v>
      </c>
      <c r="R90" s="3">
        <v>85</v>
      </c>
    </row>
    <row r="91" spans="1:18" x14ac:dyDescent="0.25">
      <c r="A91" s="3" t="str">
        <f>IFERROR(INDEX(PIBA!A:A, MATCH(B91, PIBA!B:B, 0)), "Not Found")</f>
        <v>Newport Sports Management Inc.</v>
      </c>
      <c r="B91" s="3" t="s">
        <v>798</v>
      </c>
      <c r="C91" s="3">
        <v>72</v>
      </c>
      <c r="D91" s="16">
        <v>0.9897250076852051</v>
      </c>
      <c r="E91" s="19">
        <v>0.51428571428571423</v>
      </c>
      <c r="F91" s="4">
        <v>974735324.53658533</v>
      </c>
      <c r="G91" s="4">
        <v>984854699</v>
      </c>
      <c r="H91" s="4">
        <v>-10119374.463414639</v>
      </c>
      <c r="I91" s="17">
        <v>0.9897250076852051</v>
      </c>
      <c r="J91" s="18">
        <f t="shared" si="6"/>
        <v>-1.0274992314794895E-2</v>
      </c>
      <c r="K91" s="4">
        <f t="shared" si="7"/>
        <v>81227943.711382106</v>
      </c>
      <c r="L91" s="4">
        <f t="shared" si="8"/>
        <v>1128165.8848803071</v>
      </c>
      <c r="M91" s="3">
        <v>1</v>
      </c>
      <c r="N91" s="3">
        <v>46</v>
      </c>
      <c r="O91" s="3">
        <v>36</v>
      </c>
      <c r="P91" s="3">
        <v>2</v>
      </c>
      <c r="Q91" s="3">
        <v>1</v>
      </c>
      <c r="R91" s="3">
        <v>61</v>
      </c>
    </row>
    <row r="92" spans="1:18" hidden="1" x14ac:dyDescent="0.25">
      <c r="J92" s="18"/>
    </row>
    <row r="93" spans="1:18" hidden="1" x14ac:dyDescent="0.25">
      <c r="J93" s="18"/>
    </row>
    <row r="94" spans="1:18" hidden="1" x14ac:dyDescent="0.25">
      <c r="J94" s="18"/>
    </row>
    <row r="95" spans="1:18" hidden="1" x14ac:dyDescent="0.25">
      <c r="J95" s="18"/>
    </row>
    <row r="96" spans="1:18" hidden="1" x14ac:dyDescent="0.25">
      <c r="J96" s="18"/>
    </row>
    <row r="97" spans="10:10" hidden="1" x14ac:dyDescent="0.25">
      <c r="J97" s="18"/>
    </row>
    <row r="98" spans="10:10" hidden="1" x14ac:dyDescent="0.25">
      <c r="J98" s="18"/>
    </row>
    <row r="99" spans="10:10" hidden="1" x14ac:dyDescent="0.25">
      <c r="J99" s="18"/>
    </row>
    <row r="100" spans="10:10" hidden="1" x14ac:dyDescent="0.25">
      <c r="J100" s="18"/>
    </row>
    <row r="101" spans="10:10" hidden="1" x14ac:dyDescent="0.25">
      <c r="J101" s="18"/>
    </row>
    <row r="102" spans="10:10" hidden="1" x14ac:dyDescent="0.25">
      <c r="J102" s="18"/>
    </row>
    <row r="103" spans="10:10" hidden="1" x14ac:dyDescent="0.25">
      <c r="J103" s="18"/>
    </row>
    <row r="104" spans="10:10" hidden="1" x14ac:dyDescent="0.25">
      <c r="J104" s="18"/>
    </row>
    <row r="105" spans="10:10" hidden="1" x14ac:dyDescent="0.25">
      <c r="J105" s="18"/>
    </row>
    <row r="106" spans="10:10" hidden="1" x14ac:dyDescent="0.25">
      <c r="J106" s="18"/>
    </row>
    <row r="107" spans="10:10" hidden="1" x14ac:dyDescent="0.25">
      <c r="J107" s="18"/>
    </row>
    <row r="108" spans="10:10" hidden="1" x14ac:dyDescent="0.25">
      <c r="J108" s="18"/>
    </row>
    <row r="109" spans="10:10" hidden="1" x14ac:dyDescent="0.25">
      <c r="J109" s="18"/>
    </row>
    <row r="110" spans="10:10" hidden="1" x14ac:dyDescent="0.25">
      <c r="J110" s="18"/>
    </row>
    <row r="111" spans="10:10" hidden="1" x14ac:dyDescent="0.25">
      <c r="J111" s="18"/>
    </row>
    <row r="112" spans="10:10" hidden="1" x14ac:dyDescent="0.25">
      <c r="J112" s="18"/>
    </row>
    <row r="113" spans="2:10" hidden="1" x14ac:dyDescent="0.25">
      <c r="J113" s="18"/>
    </row>
    <row r="114" spans="2:10" hidden="1" x14ac:dyDescent="0.25">
      <c r="J114" s="18"/>
    </row>
    <row r="115" spans="2:10" hidden="1" x14ac:dyDescent="0.25">
      <c r="J115" s="18"/>
    </row>
    <row r="116" spans="2:10" hidden="1" x14ac:dyDescent="0.25">
      <c r="J116" s="18"/>
    </row>
    <row r="117" spans="2:10" hidden="1" x14ac:dyDescent="0.25">
      <c r="J117" s="18"/>
    </row>
    <row r="118" spans="2:10" hidden="1" x14ac:dyDescent="0.25">
      <c r="J118" s="18"/>
    </row>
    <row r="119" spans="2:10" hidden="1" x14ac:dyDescent="0.25">
      <c r="J119" s="18"/>
    </row>
    <row r="120" spans="2:10" hidden="1" x14ac:dyDescent="0.25">
      <c r="B120" s="3" t="s">
        <v>3863</v>
      </c>
    </row>
    <row r="121" spans="2:10" hidden="1" x14ac:dyDescent="0.25">
      <c r="B121" s="3" t="s">
        <v>3864</v>
      </c>
    </row>
  </sheetData>
  <autoFilter ref="A1:R121" xr:uid="{1A120E8E-AB0F-4911-8EFD-118D8A52D45C}">
    <sortState xmlns:xlrd2="http://schemas.microsoft.com/office/spreadsheetml/2017/richdata2" ref="A2:R91">
      <sortCondition ref="C1:C121"/>
    </sortState>
  </autoFilter>
  <sortState xmlns:xlrd2="http://schemas.microsoft.com/office/spreadsheetml/2017/richdata2" ref="A2:R91">
    <sortCondition descending="1" ref="J2:J9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664A-72A7-4958-B054-C49C616E1A77}">
  <sheetPr codeName="Sheet5"/>
  <dimension ref="A1:J121"/>
  <sheetViews>
    <sheetView workbookViewId="0">
      <pane ySplit="1" topLeftCell="A2" activePane="bottomLeft" state="frozen"/>
      <selection activeCell="E1" sqref="E1"/>
      <selection pane="bottomLeft" activeCell="E1" sqref="E1:J1"/>
    </sheetView>
  </sheetViews>
  <sheetFormatPr defaultRowHeight="12" zeroHeight="1" x14ac:dyDescent="0.25"/>
  <cols>
    <col min="1" max="1" width="59.85546875" style="3" customWidth="1"/>
    <col min="2" max="2" width="28.42578125" style="3" customWidth="1"/>
    <col min="3" max="3" width="9.140625" style="3"/>
    <col min="4" max="4" width="9.7109375" style="16" customWidth="1"/>
    <col min="5" max="16384" width="9.140625" style="3"/>
  </cols>
  <sheetData>
    <row r="1" spans="1:10" x14ac:dyDescent="0.25">
      <c r="A1" s="1" t="s">
        <v>0</v>
      </c>
      <c r="B1" s="1" t="s">
        <v>1</v>
      </c>
      <c r="C1" s="1" t="s">
        <v>3854</v>
      </c>
      <c r="D1" s="15" t="s">
        <v>3862</v>
      </c>
      <c r="E1" s="1" t="s">
        <v>3865</v>
      </c>
      <c r="F1" s="15" t="s">
        <v>3874</v>
      </c>
      <c r="G1" s="12" t="s">
        <v>3866</v>
      </c>
      <c r="H1" s="13" t="s">
        <v>3867</v>
      </c>
      <c r="I1" s="13" t="s">
        <v>3868</v>
      </c>
      <c r="J1" s="2" t="s">
        <v>3869</v>
      </c>
    </row>
    <row r="2" spans="1:10" x14ac:dyDescent="0.25">
      <c r="A2" s="3" t="str">
        <f>IFERROR(INDEX(PIBA!A:A, MATCH(B2, PIBA!B:B, 0)), "Not Found")</f>
        <v>Jandec Inc.</v>
      </c>
      <c r="B2" s="3" t="s">
        <v>3607</v>
      </c>
      <c r="C2" s="3">
        <v>1</v>
      </c>
      <c r="D2" s="16">
        <v>3.0542937577608025</v>
      </c>
      <c r="E2" s="3">
        <v>82</v>
      </c>
      <c r="F2" s="3">
        <v>1</v>
      </c>
      <c r="G2" s="3">
        <v>90</v>
      </c>
      <c r="H2" s="3">
        <v>63</v>
      </c>
      <c r="I2" s="3">
        <v>79</v>
      </c>
      <c r="J2" s="3">
        <v>6</v>
      </c>
    </row>
    <row r="3" spans="1:10" x14ac:dyDescent="0.25">
      <c r="A3" s="3" t="str">
        <f>IFERROR(INDEX(PIBA!A:A, MATCH(B3, PIBA!B:B, 0)), "Not Found")</f>
        <v>R Murray LLC</v>
      </c>
      <c r="B3" s="3" t="s">
        <v>3597</v>
      </c>
      <c r="C3" s="3">
        <v>1</v>
      </c>
      <c r="D3" s="16">
        <v>1.9367711313543976</v>
      </c>
      <c r="E3" s="3">
        <v>81</v>
      </c>
      <c r="F3" s="3">
        <v>2</v>
      </c>
      <c r="G3" s="3">
        <v>85</v>
      </c>
      <c r="H3" s="3">
        <v>61</v>
      </c>
      <c r="I3" s="3">
        <v>74</v>
      </c>
      <c r="J3" s="3">
        <v>10</v>
      </c>
    </row>
    <row r="4" spans="1:10" x14ac:dyDescent="0.25">
      <c r="A4" s="3" t="str">
        <f>IFERROR(INDEX(PIBA!A:A, MATCH(B4, PIBA!B:B, 0)), "Not Found")</f>
        <v>Future Sports LLC co Stowe Law PLLC</v>
      </c>
      <c r="B4" s="3" t="s">
        <v>2458</v>
      </c>
      <c r="C4" s="3">
        <v>1</v>
      </c>
      <c r="D4" s="16">
        <v>1.78096401410176</v>
      </c>
      <c r="E4" s="3">
        <v>84</v>
      </c>
      <c r="F4" s="3">
        <v>3</v>
      </c>
      <c r="G4" s="3">
        <v>70</v>
      </c>
      <c r="H4" s="3">
        <v>71</v>
      </c>
      <c r="I4" s="3">
        <v>78</v>
      </c>
      <c r="J4" s="3">
        <v>17</v>
      </c>
    </row>
    <row r="5" spans="1:10" x14ac:dyDescent="0.25">
      <c r="A5" s="3" t="str">
        <f>IFERROR(INDEX(PIBA!A:A, MATCH(B5, PIBA!B:B, 0)), "Not Found")</f>
        <v>Top Shelf Sports Management LLC.</v>
      </c>
      <c r="B5" s="3" t="s">
        <v>2016</v>
      </c>
      <c r="C5" s="3">
        <v>2</v>
      </c>
      <c r="D5" s="16">
        <v>1.5430618369290063</v>
      </c>
      <c r="E5" s="3">
        <v>70</v>
      </c>
      <c r="F5" s="3">
        <v>4</v>
      </c>
      <c r="G5" s="3">
        <v>86</v>
      </c>
      <c r="H5" s="3">
        <v>38</v>
      </c>
      <c r="I5" s="3">
        <v>56</v>
      </c>
      <c r="J5" s="3">
        <v>5</v>
      </c>
    </row>
    <row r="6" spans="1:10" x14ac:dyDescent="0.25">
      <c r="A6" s="3" t="str">
        <f>IFERROR(INDEX(PIBA!A:A, MATCH(B6, PIBA!B:B, 0)), "Not Found")</f>
        <v>O2K Worldwide Management Group, LLC - Sports Management and Marketing Group</v>
      </c>
      <c r="B6" s="3" t="s">
        <v>2634</v>
      </c>
      <c r="C6" s="3">
        <v>5</v>
      </c>
      <c r="D6" s="16">
        <v>1.4099136942252011</v>
      </c>
      <c r="E6" s="3">
        <v>53</v>
      </c>
      <c r="F6" s="3">
        <v>5</v>
      </c>
      <c r="G6" s="3">
        <v>78</v>
      </c>
      <c r="H6" s="3">
        <v>42</v>
      </c>
      <c r="I6" s="3">
        <v>58</v>
      </c>
      <c r="J6" s="3">
        <v>8</v>
      </c>
    </row>
    <row r="7" spans="1:10" x14ac:dyDescent="0.25">
      <c r="A7" s="3" t="str">
        <f>IFERROR(INDEX(PIBA!A:A, MATCH(B7, PIBA!B:B, 0)), "Not Found")</f>
        <v>Quartexx Management</v>
      </c>
      <c r="B7" s="3" t="s">
        <v>3634</v>
      </c>
      <c r="C7" s="3">
        <v>3</v>
      </c>
      <c r="D7" s="16">
        <v>1.4004402579012025</v>
      </c>
      <c r="E7" s="3">
        <v>68</v>
      </c>
      <c r="F7" s="3">
        <v>6</v>
      </c>
      <c r="G7" s="3">
        <v>71</v>
      </c>
      <c r="H7" s="3">
        <v>90</v>
      </c>
      <c r="I7" s="3">
        <v>90</v>
      </c>
      <c r="J7" s="3">
        <v>38</v>
      </c>
    </row>
    <row r="8" spans="1:10" x14ac:dyDescent="0.25">
      <c r="A8" s="3" t="str">
        <f>IFERROR(INDEX(PIBA!A:A, MATCH(B8, PIBA!B:B, 0)), "Not Found")</f>
        <v>Achieve Sports Management</v>
      </c>
      <c r="B8" s="3" t="s">
        <v>2169</v>
      </c>
      <c r="C8" s="3">
        <v>5</v>
      </c>
      <c r="D8" s="16">
        <v>1.3724951332021</v>
      </c>
      <c r="E8" s="3">
        <v>57</v>
      </c>
      <c r="F8" s="3">
        <v>7</v>
      </c>
      <c r="G8" s="3">
        <v>74</v>
      </c>
      <c r="H8" s="3">
        <v>73</v>
      </c>
      <c r="I8" s="3">
        <v>77</v>
      </c>
      <c r="J8" s="3">
        <v>23</v>
      </c>
    </row>
    <row r="9" spans="1:10" x14ac:dyDescent="0.25">
      <c r="A9" s="3" t="str">
        <f>IFERROR(INDEX(PIBA!A:A, MATCH(B9, PIBA!B:B, 0)), "Not Found")</f>
        <v>Sports Consulting Group Inc.</v>
      </c>
      <c r="B9" s="3" t="s">
        <v>3697</v>
      </c>
      <c r="C9" s="3">
        <v>2</v>
      </c>
      <c r="D9" s="16">
        <v>1.3664280956390655</v>
      </c>
      <c r="E9" s="3">
        <v>72</v>
      </c>
      <c r="F9" s="3">
        <v>8</v>
      </c>
      <c r="G9" s="3">
        <v>87</v>
      </c>
      <c r="H9" s="3">
        <v>55</v>
      </c>
      <c r="I9" s="3">
        <v>65</v>
      </c>
      <c r="J9" s="3">
        <v>14</v>
      </c>
    </row>
    <row r="10" spans="1:10" x14ac:dyDescent="0.25">
      <c r="A10" s="3" t="str">
        <f>IFERROR(INDEX(PIBA!A:A, MATCH(B10, PIBA!B:B, 0)), "Not Found")</f>
        <v>Sport Prospects Inc.</v>
      </c>
      <c r="B10" s="3" t="s">
        <v>1468</v>
      </c>
      <c r="C10" s="3">
        <v>2</v>
      </c>
      <c r="D10" s="16">
        <v>1.3549729592177073</v>
      </c>
      <c r="E10" s="3">
        <v>74</v>
      </c>
      <c r="F10" s="3">
        <v>9</v>
      </c>
      <c r="G10" s="3">
        <v>64</v>
      </c>
      <c r="H10" s="3">
        <v>68</v>
      </c>
      <c r="I10" s="3">
        <v>73</v>
      </c>
      <c r="J10" s="3">
        <v>21</v>
      </c>
    </row>
    <row r="11" spans="1:10" x14ac:dyDescent="0.25">
      <c r="A11" s="3" t="str">
        <f>IFERROR(INDEX(PIBA!A:A, MATCH(B11, PIBA!B:B, 0)), "Not Found")</f>
        <v>Sports Management Group, Inc.</v>
      </c>
      <c r="B11" s="3" t="s">
        <v>2413</v>
      </c>
      <c r="C11" s="3">
        <v>4</v>
      </c>
      <c r="D11" s="16">
        <v>1.3184473472066145</v>
      </c>
      <c r="E11" s="3">
        <v>61</v>
      </c>
      <c r="F11" s="3">
        <v>10</v>
      </c>
      <c r="G11" s="3">
        <v>48</v>
      </c>
      <c r="H11" s="3">
        <v>52</v>
      </c>
      <c r="I11" s="3">
        <v>62</v>
      </c>
      <c r="J11" s="3">
        <v>15</v>
      </c>
    </row>
    <row r="12" spans="1:10" x14ac:dyDescent="0.25">
      <c r="A12" s="3" t="str">
        <f>IFERROR(INDEX(PIBA!A:A, MATCH(B12, PIBA!B:B, 0)), "Not Found")</f>
        <v>The Orr Hockey Group</v>
      </c>
      <c r="B12" s="3" t="s">
        <v>3436</v>
      </c>
      <c r="C12" s="3">
        <v>5</v>
      </c>
      <c r="D12" s="16">
        <v>1.3150213948150793</v>
      </c>
      <c r="E12" s="3">
        <v>52</v>
      </c>
      <c r="F12" s="3">
        <v>11</v>
      </c>
      <c r="G12" s="3">
        <v>79</v>
      </c>
      <c r="H12" s="3">
        <v>30</v>
      </c>
      <c r="I12" s="3">
        <v>39</v>
      </c>
      <c r="J12" s="3">
        <v>4</v>
      </c>
    </row>
    <row r="13" spans="1:10" x14ac:dyDescent="0.25">
      <c r="A13" s="3" t="str">
        <f>IFERROR(INDEX(PIBA!A:A, MATCH(B13, PIBA!B:B, 0)), "Not Found")</f>
        <v>Stephen W. Screnci, P.A.</v>
      </c>
      <c r="B13" s="3" t="s">
        <v>3710</v>
      </c>
      <c r="C13" s="3">
        <v>1</v>
      </c>
      <c r="D13" s="16">
        <v>1.3079290594745823</v>
      </c>
      <c r="E13" s="3">
        <v>79</v>
      </c>
      <c r="F13" s="3">
        <v>12</v>
      </c>
      <c r="G13" s="3">
        <v>88</v>
      </c>
      <c r="H13" s="3">
        <v>53</v>
      </c>
      <c r="I13" s="3">
        <v>63</v>
      </c>
      <c r="J13" s="3">
        <v>16</v>
      </c>
    </row>
    <row r="14" spans="1:10" x14ac:dyDescent="0.25">
      <c r="A14" s="3" t="str">
        <f>IFERROR(INDEX(PIBA!A:A, MATCH(B14, PIBA!B:B, 0)), "Not Found")</f>
        <v>O2K Worldwide Management Group, LLC - Sports Management and Marketing Group</v>
      </c>
      <c r="B14" s="3" t="s">
        <v>1475</v>
      </c>
      <c r="C14" s="3">
        <v>8</v>
      </c>
      <c r="D14" s="16">
        <v>1.3049476776437969</v>
      </c>
      <c r="E14" s="3">
        <v>42</v>
      </c>
      <c r="F14" s="3">
        <v>13</v>
      </c>
      <c r="G14" s="3">
        <v>56</v>
      </c>
      <c r="H14" s="3">
        <v>34</v>
      </c>
      <c r="I14" s="3">
        <v>46</v>
      </c>
      <c r="J14" s="3">
        <v>9</v>
      </c>
    </row>
    <row r="15" spans="1:10" x14ac:dyDescent="0.25">
      <c r="A15" s="3" t="str">
        <f>IFERROR(INDEX(PIBA!A:A, MATCH(B15, PIBA!B:B, 0)), "Not Found")</f>
        <v>KO Sports, Inc.</v>
      </c>
      <c r="B15" s="3" t="s">
        <v>667</v>
      </c>
      <c r="C15" s="3">
        <v>1</v>
      </c>
      <c r="D15" s="16">
        <v>1.2830532988813348</v>
      </c>
      <c r="E15" s="3">
        <v>89</v>
      </c>
      <c r="F15" s="3">
        <v>14</v>
      </c>
      <c r="G15" s="3">
        <v>82</v>
      </c>
      <c r="H15" s="3">
        <v>84</v>
      </c>
      <c r="I15" s="3">
        <v>88</v>
      </c>
      <c r="J15" s="3">
        <v>32</v>
      </c>
    </row>
    <row r="16" spans="1:10" x14ac:dyDescent="0.25">
      <c r="A16" s="3" t="str">
        <f>IFERROR(INDEX(PIBA!A:A, MATCH(B16, PIBA!B:B, 0)), "Not Found")</f>
        <v>JMG Sports Agency d/b/a Puck Agency, LLC</v>
      </c>
      <c r="B16" s="3" t="s">
        <v>1906</v>
      </c>
      <c r="C16" s="3">
        <v>9</v>
      </c>
      <c r="D16" s="16">
        <v>1.2285057817643041</v>
      </c>
      <c r="E16" s="3">
        <v>40</v>
      </c>
      <c r="F16" s="3">
        <v>15</v>
      </c>
      <c r="G16" s="3">
        <v>65</v>
      </c>
      <c r="H16" s="3">
        <v>85</v>
      </c>
      <c r="I16" s="3">
        <v>89</v>
      </c>
      <c r="J16" s="3">
        <v>37</v>
      </c>
    </row>
    <row r="17" spans="1:10" x14ac:dyDescent="0.25">
      <c r="A17" s="3" t="str">
        <f>IFERROR(INDEX(PIBA!A:A, MATCH(B17, PIBA!B:B, 0)), "Not Found")</f>
        <v>Titan Sports Management, Inc.</v>
      </c>
      <c r="B17" s="3" t="s">
        <v>1837</v>
      </c>
      <c r="C17" s="3">
        <v>6</v>
      </c>
      <c r="D17" s="16">
        <v>1.2238175383127858</v>
      </c>
      <c r="E17" s="3">
        <v>47</v>
      </c>
      <c r="F17" s="3">
        <v>16</v>
      </c>
      <c r="G17" s="3">
        <v>83</v>
      </c>
      <c r="H17" s="3">
        <v>47</v>
      </c>
      <c r="I17" s="3">
        <v>57</v>
      </c>
      <c r="J17" s="3">
        <v>19</v>
      </c>
    </row>
    <row r="18" spans="1:10" x14ac:dyDescent="0.25">
      <c r="A18" s="3" t="str">
        <f>IFERROR(INDEX(PIBA!A:A, MATCH(B18, PIBA!B:B, 0)), "Not Found")</f>
        <v>The Sports Corporation</v>
      </c>
      <c r="B18" s="3" t="s">
        <v>1508</v>
      </c>
      <c r="C18" s="3">
        <v>30</v>
      </c>
      <c r="D18" s="16">
        <v>1.2111310188553925</v>
      </c>
      <c r="E18" s="3">
        <v>9</v>
      </c>
      <c r="F18" s="3">
        <v>17</v>
      </c>
      <c r="G18" s="3">
        <v>60</v>
      </c>
      <c r="H18" s="3">
        <v>5</v>
      </c>
      <c r="I18" s="3">
        <v>9</v>
      </c>
      <c r="J18" s="3">
        <v>1</v>
      </c>
    </row>
    <row r="19" spans="1:10" x14ac:dyDescent="0.25">
      <c r="A19" s="3" t="str">
        <f>IFERROR(INDEX(PIBA!A:A, MATCH(B19, PIBA!B:B, 0)), "Not Found")</f>
        <v>I-C-E Hockey Agency</v>
      </c>
      <c r="B19" s="3" t="s">
        <v>2769</v>
      </c>
      <c r="C19" s="3">
        <v>8</v>
      </c>
      <c r="D19" s="16">
        <v>1.2012028713421918</v>
      </c>
      <c r="E19" s="3">
        <v>41</v>
      </c>
      <c r="F19" s="3">
        <v>18</v>
      </c>
      <c r="G19" s="3">
        <v>66</v>
      </c>
      <c r="H19" s="3">
        <v>29</v>
      </c>
      <c r="I19" s="3">
        <v>33</v>
      </c>
      <c r="J19" s="3">
        <v>11</v>
      </c>
    </row>
    <row r="20" spans="1:10" x14ac:dyDescent="0.25">
      <c r="A20" s="3" t="str">
        <f>IFERROR(INDEX(PIBA!A:A, MATCH(B20, PIBA!B:B, 0)), "Not Found")</f>
        <v>Jiri Hamal</v>
      </c>
      <c r="B20" s="3" t="s">
        <v>1982</v>
      </c>
      <c r="C20" s="3">
        <v>1</v>
      </c>
      <c r="D20" s="16">
        <v>1.1839778389902809</v>
      </c>
      <c r="E20" s="3">
        <v>88</v>
      </c>
      <c r="F20" s="3">
        <v>19</v>
      </c>
      <c r="G20" s="3">
        <v>39</v>
      </c>
      <c r="H20" s="3">
        <v>82</v>
      </c>
      <c r="I20" s="3">
        <v>86</v>
      </c>
      <c r="J20" s="3">
        <v>36</v>
      </c>
    </row>
    <row r="21" spans="1:10" x14ac:dyDescent="0.25">
      <c r="A21" s="3" t="str">
        <f>IFERROR(INDEX(PIBA!A:A, MATCH(B21, PIBA!B:B, 0)), "Not Found")</f>
        <v>Octagon Athlete Representation</v>
      </c>
      <c r="B21" s="3" t="s">
        <v>3567</v>
      </c>
      <c r="C21" s="3">
        <v>10</v>
      </c>
      <c r="D21" s="16">
        <v>1.1687722800323177</v>
      </c>
      <c r="E21" s="3">
        <v>35</v>
      </c>
      <c r="F21" s="3">
        <v>20</v>
      </c>
      <c r="G21" s="3">
        <v>35</v>
      </c>
      <c r="H21" s="3">
        <v>40</v>
      </c>
      <c r="I21" s="3">
        <v>45</v>
      </c>
      <c r="J21" s="3">
        <v>20</v>
      </c>
    </row>
    <row r="22" spans="1:10" x14ac:dyDescent="0.25">
      <c r="A22" s="3" t="str">
        <f>IFERROR(INDEX(PIBA!A:A, MATCH(B22, PIBA!B:B, 0)), "Not Found")</f>
        <v>Maloney &amp; Thompson Sports Management</v>
      </c>
      <c r="B22" s="3" t="s">
        <v>356</v>
      </c>
      <c r="C22" s="3">
        <v>3</v>
      </c>
      <c r="D22" s="16">
        <v>1.1626256412061426</v>
      </c>
      <c r="E22" s="3">
        <v>66</v>
      </c>
      <c r="F22" s="3">
        <v>21</v>
      </c>
      <c r="G22" s="3">
        <v>84</v>
      </c>
      <c r="H22" s="3">
        <v>83</v>
      </c>
      <c r="I22" s="3">
        <v>85</v>
      </c>
      <c r="J22" s="3">
        <v>39</v>
      </c>
    </row>
    <row r="23" spans="1:10" x14ac:dyDescent="0.25">
      <c r="A23" s="3" t="str">
        <f>IFERROR(INDEX(PIBA!A:A, MATCH(B23, PIBA!B:B, 0)), "Not Found")</f>
        <v>PCI Hockey</v>
      </c>
      <c r="B23" s="3" t="s">
        <v>3715</v>
      </c>
      <c r="C23" s="3">
        <v>2</v>
      </c>
      <c r="D23" s="16">
        <v>1.1599628548053313</v>
      </c>
      <c r="E23" s="3">
        <v>77</v>
      </c>
      <c r="F23" s="3">
        <v>22</v>
      </c>
      <c r="G23" s="3">
        <v>89</v>
      </c>
      <c r="H23" s="3">
        <v>80</v>
      </c>
      <c r="I23" s="3">
        <v>82</v>
      </c>
      <c r="J23" s="3">
        <v>35</v>
      </c>
    </row>
    <row r="24" spans="1:10" x14ac:dyDescent="0.25">
      <c r="A24" s="3" t="str">
        <f>IFERROR(INDEX(PIBA!A:A, MATCH(B24, PIBA!B:B, 0)), "Not Found")</f>
        <v>Sports Consulting Group Inc.</v>
      </c>
      <c r="B24" s="3" t="s">
        <v>3643</v>
      </c>
      <c r="C24" s="3">
        <v>3</v>
      </c>
      <c r="D24" s="16">
        <v>1.1375374810846459</v>
      </c>
      <c r="E24" s="3">
        <v>64</v>
      </c>
      <c r="F24" s="3">
        <v>23</v>
      </c>
      <c r="G24" s="3">
        <v>54</v>
      </c>
      <c r="H24" s="3">
        <v>51</v>
      </c>
      <c r="I24" s="3">
        <v>59</v>
      </c>
      <c r="J24" s="3">
        <v>26</v>
      </c>
    </row>
    <row r="25" spans="1:10" x14ac:dyDescent="0.25">
      <c r="A25" s="3" t="str">
        <f>IFERROR(INDEX(PIBA!A:A, MATCH(B25, PIBA!B:B, 0)), "Not Found")</f>
        <v>Titan Sports Management, Inc.</v>
      </c>
      <c r="B25" s="3" t="s">
        <v>2190</v>
      </c>
      <c r="C25" s="3">
        <v>16</v>
      </c>
      <c r="D25" s="16">
        <v>1.1260378958166373</v>
      </c>
      <c r="E25" s="3">
        <v>24</v>
      </c>
      <c r="F25" s="3">
        <v>24</v>
      </c>
      <c r="G25" s="3">
        <v>77</v>
      </c>
      <c r="H25" s="3">
        <v>20</v>
      </c>
      <c r="I25" s="3">
        <v>24</v>
      </c>
      <c r="J25" s="3">
        <v>12</v>
      </c>
    </row>
    <row r="26" spans="1:10" x14ac:dyDescent="0.25">
      <c r="A26" s="3" t="str">
        <f>IFERROR(INDEX(PIBA!A:A, MATCH(B26, PIBA!B:B, 0)), "Not Found")</f>
        <v>Newport Sports Management Inc.</v>
      </c>
      <c r="B26" s="3" t="s">
        <v>2965</v>
      </c>
      <c r="C26" s="3">
        <v>36</v>
      </c>
      <c r="D26" s="16">
        <v>1.1077186349165073</v>
      </c>
      <c r="E26" s="3">
        <v>5</v>
      </c>
      <c r="F26" s="3">
        <v>25</v>
      </c>
      <c r="G26" s="3">
        <v>73</v>
      </c>
      <c r="H26" s="3">
        <v>4</v>
      </c>
      <c r="I26" s="3">
        <v>4</v>
      </c>
      <c r="J26" s="3">
        <v>2</v>
      </c>
    </row>
    <row r="27" spans="1:10" x14ac:dyDescent="0.25">
      <c r="A27" s="3" t="str">
        <f>IFERROR(INDEX(PIBA!A:A, MATCH(B27, PIBA!B:B, 0)), "Not Found")</f>
        <v>The Will Sports Group</v>
      </c>
      <c r="B27" s="3" t="s">
        <v>1613</v>
      </c>
      <c r="C27" s="3">
        <v>22</v>
      </c>
      <c r="D27" s="16">
        <v>1.1004107978772721</v>
      </c>
      <c r="E27" s="3">
        <v>17</v>
      </c>
      <c r="F27" s="3">
        <v>26</v>
      </c>
      <c r="G27" s="3">
        <v>61</v>
      </c>
      <c r="H27" s="3">
        <v>19</v>
      </c>
      <c r="I27" s="3">
        <v>23</v>
      </c>
      <c r="J27" s="3">
        <v>13</v>
      </c>
    </row>
    <row r="28" spans="1:10" x14ac:dyDescent="0.25">
      <c r="A28" s="3" t="str">
        <f>IFERROR(INDEX(PIBA!A:A, MATCH(B28, PIBA!B:B, 0)), "Not Found")</f>
        <v>Apollo Athletics</v>
      </c>
      <c r="B28" s="3" t="s">
        <v>429</v>
      </c>
      <c r="C28" s="3">
        <v>2</v>
      </c>
      <c r="D28" s="16">
        <v>1.0962433024182037</v>
      </c>
      <c r="E28" s="3">
        <v>69</v>
      </c>
      <c r="F28" s="3">
        <v>27</v>
      </c>
      <c r="G28" s="3">
        <v>40</v>
      </c>
      <c r="H28" s="3">
        <v>37</v>
      </c>
      <c r="I28" s="3">
        <v>42</v>
      </c>
      <c r="J28" s="3">
        <v>25</v>
      </c>
    </row>
    <row r="29" spans="1:10" x14ac:dyDescent="0.25">
      <c r="A29" s="3" t="str">
        <f>IFERROR(INDEX(PIBA!A:A, MATCH(B29, PIBA!B:B, 0)), "Not Found")</f>
        <v>Icy Luck Inc.</v>
      </c>
      <c r="B29" s="3" t="s">
        <v>3613</v>
      </c>
      <c r="C29" s="3">
        <v>1</v>
      </c>
      <c r="D29" s="16">
        <v>1.0905820053345929</v>
      </c>
      <c r="E29" s="3">
        <v>80</v>
      </c>
      <c r="F29" s="3">
        <v>28</v>
      </c>
      <c r="G29" s="3">
        <v>41</v>
      </c>
      <c r="H29" s="3">
        <v>59</v>
      </c>
      <c r="I29" s="3">
        <v>61</v>
      </c>
      <c r="J29" s="3">
        <v>30</v>
      </c>
    </row>
    <row r="30" spans="1:10" x14ac:dyDescent="0.25">
      <c r="A30" s="3" t="str">
        <f>IFERROR(INDEX(PIBA!A:A, MATCH(B30, PIBA!B:B, 0)), "Not Found")</f>
        <v>CAA Hockey</v>
      </c>
      <c r="B30" s="3" t="s">
        <v>1690</v>
      </c>
      <c r="C30" s="3">
        <v>46</v>
      </c>
      <c r="D30" s="16">
        <v>1.0665220390687549</v>
      </c>
      <c r="E30" s="3">
        <v>4</v>
      </c>
      <c r="F30" s="3">
        <v>29</v>
      </c>
      <c r="G30" s="3">
        <v>50</v>
      </c>
      <c r="H30" s="3">
        <v>3</v>
      </c>
      <c r="I30" s="3">
        <v>3</v>
      </c>
      <c r="J30" s="3">
        <v>3</v>
      </c>
    </row>
    <row r="31" spans="1:10" x14ac:dyDescent="0.25">
      <c r="A31" s="3" t="str">
        <f>IFERROR(INDEX(PIBA!A:A, MATCH(B31, PIBA!B:B, 0)), "Not Found")</f>
        <v>Momentum Hockey</v>
      </c>
      <c r="B31" s="3" t="s">
        <v>2793</v>
      </c>
      <c r="C31" s="3">
        <v>3</v>
      </c>
      <c r="D31" s="16">
        <v>1.0660158389184369</v>
      </c>
      <c r="E31" s="3">
        <v>65</v>
      </c>
      <c r="F31" s="3">
        <v>30</v>
      </c>
      <c r="G31" s="3">
        <v>68</v>
      </c>
      <c r="H31" s="3">
        <v>67</v>
      </c>
      <c r="I31" s="3">
        <v>67</v>
      </c>
      <c r="J31" s="3">
        <v>33</v>
      </c>
    </row>
    <row r="32" spans="1:10" x14ac:dyDescent="0.25">
      <c r="A32" s="3" t="str">
        <f>IFERROR(INDEX(PIBA!A:A, MATCH(B32, PIBA!B:B, 0)), "Not Found")</f>
        <v>Quartexx Management</v>
      </c>
      <c r="B32" s="3" t="s">
        <v>1205</v>
      </c>
      <c r="C32" s="3">
        <v>23</v>
      </c>
      <c r="D32" s="16">
        <v>1.0550988549368943</v>
      </c>
      <c r="E32" s="3">
        <v>16</v>
      </c>
      <c r="F32" s="3">
        <v>31</v>
      </c>
      <c r="G32" s="3">
        <v>57</v>
      </c>
      <c r="H32" s="3">
        <v>15</v>
      </c>
      <c r="I32" s="3">
        <v>17</v>
      </c>
      <c r="J32" s="3">
        <v>18</v>
      </c>
    </row>
    <row r="33" spans="1:10" x14ac:dyDescent="0.25">
      <c r="A33" s="3" t="str">
        <f>IFERROR(INDEX(PIBA!A:A, MATCH(B33, PIBA!B:B, 0)), "Not Found")</f>
        <v>Rufener Hockey LLC</v>
      </c>
      <c r="B33" s="3" t="s">
        <v>346</v>
      </c>
      <c r="C33" s="3">
        <v>2</v>
      </c>
      <c r="D33" s="16">
        <v>1.0354173519260255</v>
      </c>
      <c r="E33" s="3">
        <v>71</v>
      </c>
      <c r="F33" s="3">
        <v>32</v>
      </c>
      <c r="G33" s="3">
        <v>11</v>
      </c>
      <c r="H33" s="3">
        <v>48</v>
      </c>
      <c r="I33" s="3">
        <v>51</v>
      </c>
      <c r="J33" s="3">
        <v>34</v>
      </c>
    </row>
    <row r="34" spans="1:10" x14ac:dyDescent="0.25">
      <c r="A34" s="3" t="str">
        <f>IFERROR(INDEX(PIBA!A:A, MATCH(B34, PIBA!B:B, 0)), "Not Found")</f>
        <v>Quartexx Management</v>
      </c>
      <c r="B34" s="3" t="s">
        <v>3098</v>
      </c>
      <c r="C34" s="3">
        <v>30</v>
      </c>
      <c r="D34" s="16">
        <v>1.0343076874872799</v>
      </c>
      <c r="E34" s="3">
        <v>10</v>
      </c>
      <c r="F34" s="3">
        <v>33</v>
      </c>
      <c r="G34" s="3">
        <v>63</v>
      </c>
      <c r="H34" s="3">
        <v>14</v>
      </c>
      <c r="I34" s="3">
        <v>16</v>
      </c>
      <c r="J34" s="3">
        <v>22</v>
      </c>
    </row>
    <row r="35" spans="1:10" x14ac:dyDescent="0.25">
      <c r="A35" s="3" t="str">
        <f>IFERROR(INDEX(PIBA!A:A, MATCH(B35, PIBA!B:B, 0)), "Not Found")</f>
        <v>TMI, LLC</v>
      </c>
      <c r="B35" s="3" t="s">
        <v>3203</v>
      </c>
      <c r="C35" s="3">
        <v>12</v>
      </c>
      <c r="D35" s="16">
        <v>1.0337440615967459</v>
      </c>
      <c r="E35" s="3">
        <v>28</v>
      </c>
      <c r="F35" s="3">
        <v>34</v>
      </c>
      <c r="G35" s="3">
        <v>72</v>
      </c>
      <c r="H35" s="3">
        <v>17</v>
      </c>
      <c r="I35" s="3">
        <v>19</v>
      </c>
      <c r="J35" s="3">
        <v>24</v>
      </c>
    </row>
    <row r="36" spans="1:10" x14ac:dyDescent="0.25">
      <c r="A36" s="3" t="str">
        <f>IFERROR(INDEX(PIBA!A:A, MATCH(B36, PIBA!B:B, 0)), "Not Found")</f>
        <v>O2K Worldwide Management Group, LLC - Sports Management and Marketing Group</v>
      </c>
      <c r="B36" s="3" t="s">
        <v>1427</v>
      </c>
      <c r="C36" s="3">
        <v>5</v>
      </c>
      <c r="D36" s="16">
        <v>1.0337288273169776</v>
      </c>
      <c r="E36" s="3">
        <v>51</v>
      </c>
      <c r="F36" s="3">
        <v>35</v>
      </c>
      <c r="G36" s="3">
        <v>29</v>
      </c>
      <c r="H36" s="3">
        <v>24</v>
      </c>
      <c r="I36" s="3">
        <v>27</v>
      </c>
      <c r="J36" s="3">
        <v>29</v>
      </c>
    </row>
    <row r="37" spans="1:10" x14ac:dyDescent="0.25">
      <c r="A37" s="3" t="str">
        <f>IFERROR(INDEX(PIBA!A:A, MATCH(B37, PIBA!B:B, 0)), "Not Found")</f>
        <v>CAA Hockey</v>
      </c>
      <c r="B37" s="3" t="s">
        <v>2803</v>
      </c>
      <c r="C37" s="3">
        <v>55</v>
      </c>
      <c r="D37" s="16">
        <v>1.0288859052896897</v>
      </c>
      <c r="E37" s="3">
        <v>3</v>
      </c>
      <c r="F37" s="3">
        <v>36</v>
      </c>
      <c r="G37" s="3">
        <v>55</v>
      </c>
      <c r="H37" s="3">
        <v>1</v>
      </c>
      <c r="I37" s="3">
        <v>2</v>
      </c>
      <c r="J37" s="3">
        <v>7</v>
      </c>
    </row>
    <row r="38" spans="1:10" x14ac:dyDescent="0.25">
      <c r="A38" s="3" t="str">
        <f>IFERROR(INDEX(PIBA!A:A, MATCH(B38, PIBA!B:B, 0)), "Not Found")</f>
        <v>International Sports Advisors Co., Inc.</v>
      </c>
      <c r="B38" s="3" t="s">
        <v>2427</v>
      </c>
      <c r="C38" s="3">
        <v>6</v>
      </c>
      <c r="D38" s="16">
        <v>1.0239258400136066</v>
      </c>
      <c r="E38" s="3">
        <v>46</v>
      </c>
      <c r="F38" s="3">
        <v>37</v>
      </c>
      <c r="G38" s="3">
        <v>53</v>
      </c>
      <c r="H38" s="3">
        <v>25</v>
      </c>
      <c r="I38" s="3">
        <v>26</v>
      </c>
      <c r="J38" s="3">
        <v>31</v>
      </c>
    </row>
    <row r="39" spans="1:10" x14ac:dyDescent="0.25">
      <c r="A39" s="3" t="str">
        <f>IFERROR(INDEX(PIBA!A:A, MATCH(B39, PIBA!B:B, 0)), "Not Found")</f>
        <v>Newport Sports Management Inc.</v>
      </c>
      <c r="B39" s="3" t="s">
        <v>3803</v>
      </c>
      <c r="C39" s="3">
        <v>18</v>
      </c>
      <c r="D39" s="16">
        <v>1.0235144191014101</v>
      </c>
      <c r="E39" s="3">
        <v>21</v>
      </c>
      <c r="F39" s="3">
        <v>38</v>
      </c>
      <c r="G39" s="3">
        <v>59</v>
      </c>
      <c r="H39" s="3">
        <v>11</v>
      </c>
      <c r="I39" s="3">
        <v>13</v>
      </c>
      <c r="J39" s="3">
        <v>28</v>
      </c>
    </row>
    <row r="40" spans="1:10" x14ac:dyDescent="0.25">
      <c r="A40" s="3" t="str">
        <f>IFERROR(INDEX(PIBA!A:A, MATCH(B40, PIBA!B:B, 0)), "Not Found")</f>
        <v>KO Sports, Inc.</v>
      </c>
      <c r="B40" s="3" t="s">
        <v>2252</v>
      </c>
      <c r="C40" s="3">
        <v>33</v>
      </c>
      <c r="D40" s="16">
        <v>1.0186094347870915</v>
      </c>
      <c r="E40" s="3">
        <v>8</v>
      </c>
      <c r="F40" s="3">
        <v>39</v>
      </c>
      <c r="G40" s="3">
        <v>67</v>
      </c>
      <c r="H40" s="3">
        <v>6</v>
      </c>
      <c r="I40" s="3">
        <v>6</v>
      </c>
      <c r="J40" s="3">
        <v>27</v>
      </c>
    </row>
    <row r="41" spans="1:10" x14ac:dyDescent="0.25">
      <c r="A41" s="3" t="str">
        <f>IFERROR(INDEX(PIBA!A:A, MATCH(B41, PIBA!B:B, 0)), "Not Found")</f>
        <v>Pro Hockey Consulting / Garrusso, Norton, Cooley, McGlone PC</v>
      </c>
      <c r="B41" s="3" t="s">
        <v>3602</v>
      </c>
      <c r="C41" s="3">
        <v>1</v>
      </c>
      <c r="D41" s="16">
        <v>1.0043838886945067</v>
      </c>
      <c r="E41" s="3">
        <v>85</v>
      </c>
      <c r="F41" s="3">
        <v>40</v>
      </c>
      <c r="G41" s="3">
        <v>12</v>
      </c>
      <c r="H41" s="3">
        <v>72</v>
      </c>
      <c r="I41" s="3">
        <v>70</v>
      </c>
      <c r="J41" s="3">
        <v>42</v>
      </c>
    </row>
    <row r="42" spans="1:10" x14ac:dyDescent="0.25">
      <c r="A42" s="3" t="str">
        <f>IFERROR(INDEX(PIBA!A:A, MATCH(B42, PIBA!B:B, 0)), "Not Found")</f>
        <v>Thunder Creek Professional Player Management</v>
      </c>
      <c r="B42" s="3" t="s">
        <v>1935</v>
      </c>
      <c r="C42" s="3">
        <v>5</v>
      </c>
      <c r="D42" s="16">
        <v>1.0043532081988817</v>
      </c>
      <c r="E42" s="3">
        <v>58</v>
      </c>
      <c r="F42" s="3">
        <v>41</v>
      </c>
      <c r="G42" s="3">
        <v>75</v>
      </c>
      <c r="H42" s="3">
        <v>81</v>
      </c>
      <c r="I42" s="3">
        <v>81</v>
      </c>
      <c r="J42" s="3">
        <v>43</v>
      </c>
    </row>
    <row r="43" spans="1:10" x14ac:dyDescent="0.25">
      <c r="A43" s="3" t="str">
        <f>IFERROR(INDEX(PIBA!A:A, MATCH(B43, PIBA!B:B, 0)), "Not Found")</f>
        <v>The Orr Hockey Group</v>
      </c>
      <c r="B43" s="3" t="s">
        <v>2660</v>
      </c>
      <c r="C43" s="3">
        <v>6</v>
      </c>
      <c r="D43" s="16">
        <v>1.0037456355566694</v>
      </c>
      <c r="E43" s="3">
        <v>48</v>
      </c>
      <c r="F43" s="3">
        <v>42</v>
      </c>
      <c r="G43" s="3">
        <v>6</v>
      </c>
      <c r="H43" s="3">
        <v>50</v>
      </c>
      <c r="I43" s="3">
        <v>54</v>
      </c>
      <c r="J43" s="3">
        <v>40</v>
      </c>
    </row>
    <row r="44" spans="1:10" x14ac:dyDescent="0.25">
      <c r="A44" s="3" t="str">
        <f>IFERROR(INDEX(PIBA!A:A, MATCH(B44, PIBA!B:B, 0)), "Not Found")</f>
        <v>KO Sports, Inc.</v>
      </c>
      <c r="B44" s="3" t="s">
        <v>2240</v>
      </c>
      <c r="C44" s="3">
        <v>4</v>
      </c>
      <c r="D44" s="16">
        <v>1.0025899990906126</v>
      </c>
      <c r="E44" s="3">
        <v>59</v>
      </c>
      <c r="F44" s="3">
        <v>43</v>
      </c>
      <c r="G44" s="3">
        <v>14</v>
      </c>
      <c r="H44" s="3">
        <v>45</v>
      </c>
      <c r="I44" s="3">
        <v>47</v>
      </c>
      <c r="J44" s="3">
        <v>41</v>
      </c>
    </row>
    <row r="45" spans="1:10" x14ac:dyDescent="0.25">
      <c r="A45" s="3" t="str">
        <f>IFERROR(INDEX(PIBA!A:A, MATCH(B45, PIBA!B:B, 0)), "Not Found")</f>
        <v>4sports Hockey AG</v>
      </c>
      <c r="B45" s="3" t="s">
        <v>695</v>
      </c>
      <c r="C45" s="3">
        <v>29</v>
      </c>
      <c r="D45" s="16">
        <v>0.99305634500332907</v>
      </c>
      <c r="E45" s="3">
        <v>11</v>
      </c>
      <c r="F45" s="3">
        <v>44</v>
      </c>
      <c r="G45" s="3">
        <v>42</v>
      </c>
      <c r="H45" s="3">
        <v>12</v>
      </c>
      <c r="I45" s="3">
        <v>12</v>
      </c>
      <c r="J45" s="3">
        <v>45</v>
      </c>
    </row>
    <row r="46" spans="1:10" x14ac:dyDescent="0.25">
      <c r="A46" s="3" t="str">
        <f>IFERROR(INDEX(PIBA!A:A, MATCH(B46, PIBA!B:B, 0)), "Not Found")</f>
        <v>Quartexx Management</v>
      </c>
      <c r="B46" s="3" t="s">
        <v>3341</v>
      </c>
      <c r="C46" s="3">
        <v>21</v>
      </c>
      <c r="D46" s="16">
        <v>0.99203217177936498</v>
      </c>
      <c r="E46" s="3">
        <v>18</v>
      </c>
      <c r="F46" s="3">
        <v>45</v>
      </c>
      <c r="G46" s="3">
        <v>34</v>
      </c>
      <c r="H46" s="3">
        <v>26</v>
      </c>
      <c r="I46" s="3">
        <v>25</v>
      </c>
      <c r="J46" s="3">
        <v>44</v>
      </c>
    </row>
    <row r="47" spans="1:10" x14ac:dyDescent="0.25">
      <c r="A47" s="3" t="str">
        <f>IFERROR(INDEX(PIBA!A:A, MATCH(B47, PIBA!B:B, 0)), "Not Found")</f>
        <v>Newport Sports Management Inc.</v>
      </c>
      <c r="B47" s="3" t="s">
        <v>798</v>
      </c>
      <c r="C47" s="3">
        <v>72</v>
      </c>
      <c r="D47" s="16">
        <v>0.9897250076852051</v>
      </c>
      <c r="E47" s="3">
        <v>1</v>
      </c>
      <c r="F47" s="3">
        <v>46</v>
      </c>
      <c r="G47" s="3">
        <v>36</v>
      </c>
      <c r="H47" s="3">
        <v>2</v>
      </c>
      <c r="I47" s="3">
        <v>1</v>
      </c>
      <c r="J47" s="3">
        <v>61</v>
      </c>
    </row>
    <row r="48" spans="1:10" x14ac:dyDescent="0.25">
      <c r="A48" s="3" t="str">
        <f>IFERROR(INDEX(PIBA!A:A, MATCH(B48, PIBA!B:B, 0)), "Not Found")</f>
        <v>R.W.G. Sport Management</v>
      </c>
      <c r="B48" s="3" t="s">
        <v>3618</v>
      </c>
      <c r="C48" s="3">
        <v>5</v>
      </c>
      <c r="D48" s="16">
        <v>0.9658546239219773</v>
      </c>
      <c r="E48" s="3">
        <v>54</v>
      </c>
      <c r="F48" s="3">
        <v>47</v>
      </c>
      <c r="G48" s="3">
        <v>81</v>
      </c>
      <c r="H48" s="3">
        <v>49</v>
      </c>
      <c r="I48" s="3">
        <v>49</v>
      </c>
      <c r="J48" s="3">
        <v>46</v>
      </c>
    </row>
    <row r="49" spans="1:10" x14ac:dyDescent="0.25">
      <c r="A49" s="3" t="str">
        <f>IFERROR(INDEX(PIBA!A:A, MATCH(B49, PIBA!B:B, 0)), "Not Found")</f>
        <v>Edge Sports Management, LLC</v>
      </c>
      <c r="B49" s="3" t="s">
        <v>2028</v>
      </c>
      <c r="C49" s="3">
        <v>13</v>
      </c>
      <c r="D49" s="16">
        <v>0.96583107490962528</v>
      </c>
      <c r="E49" s="3">
        <v>26</v>
      </c>
      <c r="F49" s="3">
        <v>48</v>
      </c>
      <c r="G49" s="3">
        <v>51</v>
      </c>
      <c r="H49" s="3">
        <v>31</v>
      </c>
      <c r="I49" s="3">
        <v>31</v>
      </c>
      <c r="J49" s="3">
        <v>51</v>
      </c>
    </row>
    <row r="50" spans="1:10" x14ac:dyDescent="0.25">
      <c r="A50" s="3" t="str">
        <f>IFERROR(INDEX(PIBA!A:A, MATCH(B50, PIBA!B:B, 0)), "Not Found")</f>
        <v>Top Shelf Sports Management Inc.</v>
      </c>
      <c r="B50" s="3" t="s">
        <v>2083</v>
      </c>
      <c r="C50" s="3">
        <v>11</v>
      </c>
      <c r="D50" s="16">
        <v>0.93485199799442076</v>
      </c>
      <c r="E50" s="3">
        <v>32</v>
      </c>
      <c r="F50" s="3">
        <v>49</v>
      </c>
      <c r="G50" s="3">
        <v>30</v>
      </c>
      <c r="H50" s="3">
        <v>28</v>
      </c>
      <c r="I50" s="3">
        <v>29</v>
      </c>
      <c r="J50" s="3">
        <v>59</v>
      </c>
    </row>
    <row r="51" spans="1:10" x14ac:dyDescent="0.25">
      <c r="A51" s="3" t="str">
        <f>IFERROR(INDEX(PIBA!A:A, MATCH(B51, PIBA!B:B, 0)), "Not Found")</f>
        <v>Sports Consulting Group Inc.</v>
      </c>
      <c r="B51" s="3" t="s">
        <v>533</v>
      </c>
      <c r="C51" s="3">
        <v>35</v>
      </c>
      <c r="D51" s="16">
        <v>0.92799104766372409</v>
      </c>
      <c r="E51" s="3">
        <v>7</v>
      </c>
      <c r="F51" s="3">
        <v>50</v>
      </c>
      <c r="G51" s="3">
        <v>52</v>
      </c>
      <c r="H51" s="3">
        <v>16</v>
      </c>
      <c r="I51" s="3">
        <v>14</v>
      </c>
      <c r="J51" s="3">
        <v>72</v>
      </c>
    </row>
    <row r="52" spans="1:10" x14ac:dyDescent="0.25">
      <c r="A52" s="3" t="str">
        <f>IFERROR(INDEX(PIBA!A:A, MATCH(B52, PIBA!B:B, 0)), "Not Found")</f>
        <v>Octagon Athlete Representation</v>
      </c>
      <c r="B52" s="3" t="s">
        <v>369</v>
      </c>
      <c r="C52" s="3">
        <v>16</v>
      </c>
      <c r="D52" s="16">
        <v>0.92607578592530371</v>
      </c>
      <c r="E52" s="3">
        <v>23</v>
      </c>
      <c r="F52" s="3">
        <v>51</v>
      </c>
      <c r="G52" s="3">
        <v>47</v>
      </c>
      <c r="H52" s="3">
        <v>18</v>
      </c>
      <c r="I52" s="3">
        <v>15</v>
      </c>
      <c r="J52" s="3">
        <v>70</v>
      </c>
    </row>
    <row r="53" spans="1:10" x14ac:dyDescent="0.25">
      <c r="A53" s="3" t="str">
        <f>IFERROR(INDEX(PIBA!A:A, MATCH(B53, PIBA!B:B, 0)), "Not Found")</f>
        <v>Wasserman Media Group, LLC</v>
      </c>
      <c r="B53" s="3" t="s">
        <v>2113</v>
      </c>
      <c r="C53" s="3">
        <v>17</v>
      </c>
      <c r="D53" s="16">
        <v>0.91945855417272238</v>
      </c>
      <c r="E53" s="3">
        <v>22</v>
      </c>
      <c r="F53" s="3">
        <v>52</v>
      </c>
      <c r="G53" s="3">
        <v>31</v>
      </c>
      <c r="H53" s="3">
        <v>7</v>
      </c>
      <c r="I53" s="3">
        <v>5</v>
      </c>
      <c r="J53" s="3">
        <v>80</v>
      </c>
    </row>
    <row r="54" spans="1:10" x14ac:dyDescent="0.25">
      <c r="A54" s="3" t="str">
        <f>IFERROR(INDEX(PIBA!A:A, MATCH(B54, PIBA!B:B, 0)), "Not Found")</f>
        <v>International Sports Advisors Co., Inc.</v>
      </c>
      <c r="B54" s="3" t="s">
        <v>2446</v>
      </c>
      <c r="C54" s="3">
        <v>11</v>
      </c>
      <c r="D54" s="16">
        <v>0.89776527473917</v>
      </c>
      <c r="E54" s="3">
        <v>33</v>
      </c>
      <c r="F54" s="3">
        <v>53</v>
      </c>
      <c r="G54" s="3">
        <v>28</v>
      </c>
      <c r="H54" s="3">
        <v>36</v>
      </c>
      <c r="I54" s="3">
        <v>37</v>
      </c>
      <c r="J54" s="3">
        <v>62</v>
      </c>
    </row>
    <row r="55" spans="1:10" x14ac:dyDescent="0.25">
      <c r="A55" s="3" t="str">
        <f>IFERROR(INDEX(PIBA!A:A, MATCH(B55, PIBA!B:B, 0)), "Not Found")</f>
        <v>Octagon Athlete Representation</v>
      </c>
      <c r="B55" s="3" t="s">
        <v>257</v>
      </c>
      <c r="C55" s="3">
        <v>23</v>
      </c>
      <c r="D55" s="16">
        <v>0.88758705330546273</v>
      </c>
      <c r="E55" s="3">
        <v>15</v>
      </c>
      <c r="F55" s="3">
        <v>54</v>
      </c>
      <c r="G55" s="3">
        <v>38</v>
      </c>
      <c r="H55" s="3">
        <v>13</v>
      </c>
      <c r="I55" s="3">
        <v>11</v>
      </c>
      <c r="J55" s="3">
        <v>81</v>
      </c>
    </row>
    <row r="56" spans="1:10" x14ac:dyDescent="0.25">
      <c r="A56" s="3" t="str">
        <f>IFERROR(INDEX(PIBA!A:A, MATCH(B56, PIBA!B:B, 0)), "Not Found")</f>
        <v>Alterno Global Management LLC</v>
      </c>
      <c r="B56" s="3" t="s">
        <v>3306</v>
      </c>
      <c r="C56" s="3">
        <v>12</v>
      </c>
      <c r="D56" s="16">
        <v>0.88457077332663681</v>
      </c>
      <c r="E56" s="3">
        <v>29</v>
      </c>
      <c r="F56" s="3">
        <v>55</v>
      </c>
      <c r="G56" s="3">
        <v>21</v>
      </c>
      <c r="H56" s="3">
        <v>22</v>
      </c>
      <c r="I56" s="3">
        <v>22</v>
      </c>
      <c r="J56" s="3">
        <v>73</v>
      </c>
    </row>
    <row r="57" spans="1:10" x14ac:dyDescent="0.25">
      <c r="A57" s="3" t="str">
        <f>IFERROR(INDEX(PIBA!A:A, MATCH(B57, PIBA!B:B, 0)), "Not Found")</f>
        <v>Paraphe Sports-Management</v>
      </c>
      <c r="B57" s="3" t="s">
        <v>3183</v>
      </c>
      <c r="C57" s="3">
        <v>6</v>
      </c>
      <c r="D57" s="16">
        <v>0.86087599836835249</v>
      </c>
      <c r="E57" s="3">
        <v>49</v>
      </c>
      <c r="F57" s="3">
        <v>56</v>
      </c>
      <c r="G57" s="3">
        <v>7</v>
      </c>
      <c r="H57" s="3">
        <v>70</v>
      </c>
      <c r="I57" s="3">
        <v>66</v>
      </c>
      <c r="J57" s="3">
        <v>54</v>
      </c>
    </row>
    <row r="58" spans="1:10" x14ac:dyDescent="0.25">
      <c r="A58" s="3" t="str">
        <f>IFERROR(INDEX(PIBA!A:A, MATCH(B58, PIBA!B:B, 0)), "Not Found")</f>
        <v>RSG Hockey, LLC</v>
      </c>
      <c r="B58" s="3" t="s">
        <v>24</v>
      </c>
      <c r="C58" s="3">
        <v>60</v>
      </c>
      <c r="D58" s="16">
        <v>0.85552330993027614</v>
      </c>
      <c r="E58" s="3">
        <v>2</v>
      </c>
      <c r="F58" s="3">
        <v>57</v>
      </c>
      <c r="G58" s="3">
        <v>46</v>
      </c>
      <c r="H58" s="3">
        <v>10</v>
      </c>
      <c r="I58" s="3">
        <v>10</v>
      </c>
      <c r="J58" s="3">
        <v>85</v>
      </c>
    </row>
    <row r="59" spans="1:10" x14ac:dyDescent="0.25">
      <c r="A59" s="3" t="str">
        <f>IFERROR(INDEX(PIBA!A:A, MATCH(B59, PIBA!B:B, 0)), "Not Found")</f>
        <v>Quartexx Management</v>
      </c>
      <c r="B59" s="3" t="s">
        <v>3302</v>
      </c>
      <c r="C59" s="3">
        <v>1</v>
      </c>
      <c r="D59" s="16">
        <v>0.84965430152375399</v>
      </c>
      <c r="E59" s="3">
        <v>86</v>
      </c>
      <c r="F59" s="3">
        <v>58</v>
      </c>
      <c r="G59" s="3">
        <v>43</v>
      </c>
      <c r="H59" s="3">
        <v>76</v>
      </c>
      <c r="I59" s="3">
        <v>75</v>
      </c>
      <c r="J59" s="3">
        <v>50</v>
      </c>
    </row>
    <row r="60" spans="1:10" x14ac:dyDescent="0.25">
      <c r="A60" s="3" t="str">
        <f>IFERROR(INDEX(PIBA!A:A, MATCH(B60, PIBA!B:B, 0)), "Not Found")</f>
        <v>Wasserman Media Group, LLC</v>
      </c>
      <c r="B60" s="3" t="s">
        <v>3245</v>
      </c>
      <c r="C60" s="3">
        <v>5</v>
      </c>
      <c r="D60" s="16">
        <v>0.84854854194809204</v>
      </c>
      <c r="E60" s="3">
        <v>56</v>
      </c>
      <c r="F60" s="3">
        <v>59</v>
      </c>
      <c r="G60" s="3">
        <v>22</v>
      </c>
      <c r="H60" s="3">
        <v>65</v>
      </c>
      <c r="I60" s="3">
        <v>60</v>
      </c>
      <c r="J60" s="3">
        <v>56</v>
      </c>
    </row>
    <row r="61" spans="1:10" x14ac:dyDescent="0.25">
      <c r="A61" s="3" t="str">
        <f>IFERROR(INDEX(PIBA!A:A, MATCH(B61, PIBA!B:B, 0)), "Not Found")</f>
        <v>Global Hockey Consultants</v>
      </c>
      <c r="B61" s="3" t="s">
        <v>3263</v>
      </c>
      <c r="C61" s="3">
        <v>12</v>
      </c>
      <c r="D61" s="16">
        <v>0.84702672813892732</v>
      </c>
      <c r="E61" s="3">
        <v>30</v>
      </c>
      <c r="F61" s="3">
        <v>60</v>
      </c>
      <c r="G61" s="3">
        <v>20</v>
      </c>
      <c r="H61" s="3">
        <v>32</v>
      </c>
      <c r="I61" s="3">
        <v>30</v>
      </c>
      <c r="J61" s="3">
        <v>74</v>
      </c>
    </row>
    <row r="62" spans="1:10" x14ac:dyDescent="0.25">
      <c r="A62" s="3" t="str">
        <f>IFERROR(INDEX(PIBA!A:A, MATCH(B62, PIBA!B:B, 0)), "Not Found")</f>
        <v>Octagon Athlete Representation</v>
      </c>
      <c r="B62" s="3" t="s">
        <v>438</v>
      </c>
      <c r="C62" s="3">
        <v>26</v>
      </c>
      <c r="D62" s="16">
        <v>0.84629451135261335</v>
      </c>
      <c r="E62" s="3">
        <v>12</v>
      </c>
      <c r="F62" s="3">
        <v>61</v>
      </c>
      <c r="G62" s="3">
        <v>33</v>
      </c>
      <c r="H62" s="3">
        <v>8</v>
      </c>
      <c r="I62" s="3">
        <v>7</v>
      </c>
      <c r="J62" s="3">
        <v>89</v>
      </c>
    </row>
    <row r="63" spans="1:10" x14ac:dyDescent="0.25">
      <c r="A63" s="3" t="str">
        <f>IFERROR(INDEX(PIBA!A:A, MATCH(B63, PIBA!B:B, 0)), "Not Found")</f>
        <v>Gold Star Hockey</v>
      </c>
      <c r="B63" s="3" t="s">
        <v>1042</v>
      </c>
      <c r="C63" s="3">
        <v>35</v>
      </c>
      <c r="D63" s="16">
        <v>0.84273332966938008</v>
      </c>
      <c r="E63" s="3">
        <v>6</v>
      </c>
      <c r="F63" s="3">
        <v>62</v>
      </c>
      <c r="G63" s="3">
        <v>23</v>
      </c>
      <c r="H63" s="3">
        <v>9</v>
      </c>
      <c r="I63" s="3">
        <v>8</v>
      </c>
      <c r="J63" s="3">
        <v>88</v>
      </c>
    </row>
    <row r="64" spans="1:10" x14ac:dyDescent="0.25">
      <c r="A64" s="3" t="str">
        <f>IFERROR(INDEX(PIBA!A:A, MATCH(B64, PIBA!B:B, 0)), "Not Found")</f>
        <v>KO Sports, Inc.</v>
      </c>
      <c r="B64" s="3" t="s">
        <v>3666</v>
      </c>
      <c r="C64" s="3">
        <v>7</v>
      </c>
      <c r="D64" s="16">
        <v>0.83894611334812208</v>
      </c>
      <c r="E64" s="3">
        <v>44</v>
      </c>
      <c r="F64" s="3">
        <v>63</v>
      </c>
      <c r="G64" s="3">
        <v>17</v>
      </c>
      <c r="H64" s="3">
        <v>56</v>
      </c>
      <c r="I64" s="3">
        <v>50</v>
      </c>
      <c r="J64" s="3">
        <v>63</v>
      </c>
    </row>
    <row r="65" spans="1:10" x14ac:dyDescent="0.25">
      <c r="A65" s="3" t="str">
        <f>IFERROR(INDEX(PIBA!A:A, MATCH(B65, PIBA!B:B, 0)), "Not Found")</f>
        <v>Wintersports Ltd. Operating as Raze Sports</v>
      </c>
      <c r="B65" s="3" t="s">
        <v>3522</v>
      </c>
      <c r="C65" s="3">
        <v>15</v>
      </c>
      <c r="D65" s="16">
        <v>0.83166755961345618</v>
      </c>
      <c r="E65" s="3">
        <v>25</v>
      </c>
      <c r="F65" s="3">
        <v>64</v>
      </c>
      <c r="G65" s="3">
        <v>58</v>
      </c>
      <c r="H65" s="3">
        <v>39</v>
      </c>
      <c r="I65" s="3">
        <v>36</v>
      </c>
      <c r="J65" s="3">
        <v>68</v>
      </c>
    </row>
    <row r="66" spans="1:10" x14ac:dyDescent="0.25">
      <c r="A66" s="3" t="str">
        <f>IFERROR(INDEX(PIBA!A:A, MATCH(B66, PIBA!B:B, 0)), "Not Found")</f>
        <v>O2K Worldwide Management Group, LLC - Sports Management and Marketing Group</v>
      </c>
      <c r="B66" s="3" t="s">
        <v>3704</v>
      </c>
      <c r="C66" s="3">
        <v>2</v>
      </c>
      <c r="D66" s="16">
        <v>0.83165178749430257</v>
      </c>
      <c r="E66" s="3">
        <v>75</v>
      </c>
      <c r="F66" s="3">
        <v>65</v>
      </c>
      <c r="G66" s="3">
        <v>16</v>
      </c>
      <c r="H66" s="3">
        <v>69</v>
      </c>
      <c r="I66" s="3">
        <v>64</v>
      </c>
      <c r="J66" s="3">
        <v>55</v>
      </c>
    </row>
    <row r="67" spans="1:10" x14ac:dyDescent="0.25">
      <c r="A67" s="3" t="str">
        <f>IFERROR(INDEX(PIBA!A:A, MATCH(B67, PIBA!B:B, 0)), "Not Found")</f>
        <v>MPR-Hockey Oy</v>
      </c>
      <c r="B67" s="3" t="s">
        <v>2707</v>
      </c>
      <c r="C67" s="3">
        <v>7</v>
      </c>
      <c r="D67" s="16">
        <v>0.81797432262338687</v>
      </c>
      <c r="E67" s="3">
        <v>45</v>
      </c>
      <c r="F67" s="3">
        <v>66</v>
      </c>
      <c r="G67" s="3">
        <v>25</v>
      </c>
      <c r="H67" s="3">
        <v>57</v>
      </c>
      <c r="I67" s="3">
        <v>48</v>
      </c>
      <c r="J67" s="3">
        <v>65</v>
      </c>
    </row>
    <row r="68" spans="1:10" x14ac:dyDescent="0.25">
      <c r="A68" s="3" t="str">
        <f>IFERROR(INDEX(PIBA!A:A, MATCH(B68, PIBA!B:B, 0)), "Not Found")</f>
        <v>Sports Professional Management Inc.</v>
      </c>
      <c r="B68" s="3" t="s">
        <v>2355</v>
      </c>
      <c r="C68" s="3">
        <v>19</v>
      </c>
      <c r="D68" s="16">
        <v>0.81706559128978307</v>
      </c>
      <c r="E68" s="3">
        <v>20</v>
      </c>
      <c r="F68" s="3">
        <v>67</v>
      </c>
      <c r="G68" s="3">
        <v>24</v>
      </c>
      <c r="H68" s="3">
        <v>23</v>
      </c>
      <c r="I68" s="3">
        <v>21</v>
      </c>
      <c r="J68" s="3">
        <v>83</v>
      </c>
    </row>
    <row r="69" spans="1:10" x14ac:dyDescent="0.25">
      <c r="A69" s="3" t="str">
        <f>IFERROR(INDEX(PIBA!A:A, MATCH(B69, PIBA!B:B, 0)), "Not Found")</f>
        <v>Valette World Sports Inc.</v>
      </c>
      <c r="B69" s="3" t="s">
        <v>3508</v>
      </c>
      <c r="C69" s="3">
        <v>4</v>
      </c>
      <c r="D69" s="16">
        <v>0.81230847910245663</v>
      </c>
      <c r="E69" s="3">
        <v>60</v>
      </c>
      <c r="F69" s="3">
        <v>68</v>
      </c>
      <c r="G69" s="3">
        <v>18</v>
      </c>
      <c r="H69" s="3">
        <v>46</v>
      </c>
      <c r="I69" s="3">
        <v>41</v>
      </c>
      <c r="J69" s="3">
        <v>67</v>
      </c>
    </row>
    <row r="70" spans="1:10" x14ac:dyDescent="0.25">
      <c r="A70" s="3" t="str">
        <f>IFERROR(INDEX(PIBA!A:A, MATCH(B70, PIBA!B:B, 0)), "Not Found")</f>
        <v>WD Sports &amp; Entertainment</v>
      </c>
      <c r="B70" s="3" t="s">
        <v>2738</v>
      </c>
      <c r="C70" s="3">
        <v>10</v>
      </c>
      <c r="D70" s="16">
        <v>0.78962599948725221</v>
      </c>
      <c r="E70" s="3">
        <v>36</v>
      </c>
      <c r="F70" s="3">
        <v>69</v>
      </c>
      <c r="G70" s="3">
        <v>62</v>
      </c>
      <c r="H70" s="3">
        <v>60</v>
      </c>
      <c r="I70" s="3">
        <v>53</v>
      </c>
      <c r="J70" s="3">
        <v>66</v>
      </c>
    </row>
    <row r="71" spans="1:10" x14ac:dyDescent="0.25">
      <c r="A71" s="3" t="str">
        <f>IFERROR(INDEX(PIBA!A:A, MATCH(B71, PIBA!B:B, 0)), "Not Found")</f>
        <v>Quartexx Management</v>
      </c>
      <c r="B71" s="3" t="s">
        <v>1285</v>
      </c>
      <c r="C71" s="3">
        <v>4</v>
      </c>
      <c r="D71" s="16">
        <v>0.78157417925222283</v>
      </c>
      <c r="E71" s="3">
        <v>62</v>
      </c>
      <c r="F71" s="3">
        <v>70</v>
      </c>
      <c r="G71" s="3">
        <v>26</v>
      </c>
      <c r="H71" s="3">
        <v>79</v>
      </c>
      <c r="I71" s="3">
        <v>76</v>
      </c>
      <c r="J71" s="3">
        <v>53</v>
      </c>
    </row>
    <row r="72" spans="1:10" x14ac:dyDescent="0.25">
      <c r="A72" s="3" t="str">
        <f>IFERROR(INDEX(PIBA!A:A, MATCH(B72, PIBA!B:B, 0)), "Not Found")</f>
        <v>Thunder Creek Professional Player Management</v>
      </c>
      <c r="B72" s="3" t="s">
        <v>1859</v>
      </c>
      <c r="C72" s="3">
        <v>12</v>
      </c>
      <c r="D72" s="16">
        <v>0.76820733510472183</v>
      </c>
      <c r="E72" s="3">
        <v>31</v>
      </c>
      <c r="F72" s="3">
        <v>71</v>
      </c>
      <c r="G72" s="3">
        <v>45</v>
      </c>
      <c r="H72" s="3">
        <v>35</v>
      </c>
      <c r="I72" s="3">
        <v>32</v>
      </c>
      <c r="J72" s="3">
        <v>78</v>
      </c>
    </row>
    <row r="73" spans="1:10" x14ac:dyDescent="0.25">
      <c r="A73" s="3" t="str">
        <f>IFERROR(INDEX(PIBA!A:A, MATCH(B73, PIBA!B:B, 0)), "Not Found")</f>
        <v>Raze Sports</v>
      </c>
      <c r="B73" s="3" t="s">
        <v>3774</v>
      </c>
      <c r="C73" s="3">
        <v>9</v>
      </c>
      <c r="D73" s="16">
        <v>0.76393807723226137</v>
      </c>
      <c r="E73" s="3">
        <v>39</v>
      </c>
      <c r="F73" s="3">
        <v>72</v>
      </c>
      <c r="G73" s="3">
        <v>49</v>
      </c>
      <c r="H73" s="3">
        <v>44</v>
      </c>
      <c r="I73" s="3">
        <v>40</v>
      </c>
      <c r="J73" s="3">
        <v>75</v>
      </c>
    </row>
    <row r="74" spans="1:10" x14ac:dyDescent="0.25">
      <c r="A74" s="3" t="str">
        <f>IFERROR(INDEX(PIBA!A:A, MATCH(B74, PIBA!B:B, 0)), "Not Found")</f>
        <v>O2K Worldwide Management Group, LLC - Sports Management and Marketing Group</v>
      </c>
      <c r="B74" s="3" t="s">
        <v>1312</v>
      </c>
      <c r="C74" s="3">
        <v>13</v>
      </c>
      <c r="D74" s="16">
        <v>0.76326615350121041</v>
      </c>
      <c r="E74" s="3">
        <v>27</v>
      </c>
      <c r="F74" s="3">
        <v>73</v>
      </c>
      <c r="G74" s="3">
        <v>69</v>
      </c>
      <c r="H74" s="3">
        <v>41</v>
      </c>
      <c r="I74" s="3">
        <v>38</v>
      </c>
      <c r="J74" s="3">
        <v>76</v>
      </c>
    </row>
    <row r="75" spans="1:10" x14ac:dyDescent="0.25">
      <c r="A75" s="3" t="str">
        <f>IFERROR(INDEX(PIBA!A:A, MATCH(B75, PIBA!B:B, 0)), "Not Found")</f>
        <v>Wasserman Media Group, LLC</v>
      </c>
      <c r="B75" s="3" t="s">
        <v>2462</v>
      </c>
      <c r="C75" s="3">
        <v>24</v>
      </c>
      <c r="D75" s="16">
        <v>0.75307638801447618</v>
      </c>
      <c r="E75" s="3">
        <v>14</v>
      </c>
      <c r="F75" s="3">
        <v>74</v>
      </c>
      <c r="G75" s="3">
        <v>37</v>
      </c>
      <c r="H75" s="3">
        <v>27</v>
      </c>
      <c r="I75" s="3">
        <v>20</v>
      </c>
      <c r="J75" s="3">
        <v>86</v>
      </c>
    </row>
    <row r="76" spans="1:10" x14ac:dyDescent="0.25">
      <c r="A76" s="3" t="str">
        <f>IFERROR(INDEX(PIBA!A:A, MATCH(B76, PIBA!B:B, 0)), "Not Found")</f>
        <v>WIN Hockey Agency</v>
      </c>
      <c r="B76" s="3" t="s">
        <v>2543</v>
      </c>
      <c r="C76" s="3">
        <v>25</v>
      </c>
      <c r="D76" s="16">
        <v>0.7522075139245239</v>
      </c>
      <c r="E76" s="3">
        <v>13</v>
      </c>
      <c r="F76" s="3">
        <v>75</v>
      </c>
      <c r="G76" s="3">
        <v>13</v>
      </c>
      <c r="H76" s="3">
        <v>21</v>
      </c>
      <c r="I76" s="3">
        <v>18</v>
      </c>
      <c r="J76" s="3">
        <v>90</v>
      </c>
    </row>
    <row r="77" spans="1:10" x14ac:dyDescent="0.25">
      <c r="A77" s="3" t="str">
        <f>IFERROR(INDEX(PIBA!A:A, MATCH(B77, PIBA!B:B, 0)), "Not Found")</f>
        <v>PRIME SPORTS GmbH</v>
      </c>
      <c r="B77" s="3" t="s">
        <v>1503</v>
      </c>
      <c r="C77" s="3">
        <v>1</v>
      </c>
      <c r="D77" s="16">
        <v>0.75128149144772682</v>
      </c>
      <c r="E77" s="3">
        <v>90</v>
      </c>
      <c r="F77" s="3">
        <v>76</v>
      </c>
      <c r="G77" s="3">
        <v>76</v>
      </c>
      <c r="H77" s="3">
        <v>87</v>
      </c>
      <c r="I77" s="3">
        <v>84</v>
      </c>
      <c r="J77" s="3">
        <v>47</v>
      </c>
    </row>
    <row r="78" spans="1:10" x14ac:dyDescent="0.25">
      <c r="A78" s="3" t="str">
        <f>IFERROR(INDEX(PIBA!A:A, MATCH(B78, PIBA!B:B, 0)), "Not Found")</f>
        <v>Buckley Sports Management</v>
      </c>
      <c r="B78" s="3" t="s">
        <v>1962</v>
      </c>
      <c r="C78" s="3">
        <v>6</v>
      </c>
      <c r="D78" s="16">
        <v>0.72168728689821671</v>
      </c>
      <c r="E78" s="3">
        <v>50</v>
      </c>
      <c r="F78" s="3">
        <v>77</v>
      </c>
      <c r="G78" s="3">
        <v>80</v>
      </c>
      <c r="H78" s="3">
        <v>74</v>
      </c>
      <c r="I78" s="3">
        <v>69</v>
      </c>
      <c r="J78" s="3">
        <v>58</v>
      </c>
    </row>
    <row r="79" spans="1:10" x14ac:dyDescent="0.25">
      <c r="A79" s="3" t="str">
        <f>IFERROR(INDEX(PIBA!A:A, MATCH(B79, PIBA!B:B, 0)), "Not Found")</f>
        <v>Wasserman Media Group, LLC</v>
      </c>
      <c r="B79" s="3" t="s">
        <v>3451</v>
      </c>
      <c r="C79" s="3">
        <v>20</v>
      </c>
      <c r="D79" s="16">
        <v>0.71379823854343449</v>
      </c>
      <c r="E79" s="3">
        <v>19</v>
      </c>
      <c r="F79" s="3">
        <v>78</v>
      </c>
      <c r="G79" s="3">
        <v>15</v>
      </c>
      <c r="H79" s="3">
        <v>43</v>
      </c>
      <c r="I79" s="3">
        <v>35</v>
      </c>
      <c r="J79" s="3">
        <v>79</v>
      </c>
    </row>
    <row r="80" spans="1:10" x14ac:dyDescent="0.25">
      <c r="A80" s="3" t="str">
        <f>IFERROR(INDEX(PIBA!A:A, MATCH(B80, PIBA!B:B, 0)), "Not Found")</f>
        <v>Alpha Hockey Inc.</v>
      </c>
      <c r="B80" s="3" t="s">
        <v>3401</v>
      </c>
      <c r="C80" s="3">
        <v>9</v>
      </c>
      <c r="D80" s="16">
        <v>0.7073361390984142</v>
      </c>
      <c r="E80" s="3">
        <v>38</v>
      </c>
      <c r="F80" s="3">
        <v>79</v>
      </c>
      <c r="G80" s="3">
        <v>32</v>
      </c>
      <c r="H80" s="3">
        <v>33</v>
      </c>
      <c r="I80" s="3">
        <v>28</v>
      </c>
      <c r="J80" s="3">
        <v>84</v>
      </c>
    </row>
    <row r="81" spans="1:10" x14ac:dyDescent="0.25">
      <c r="A81" s="3" t="str">
        <f>IFERROR(INDEX(PIBA!A:A, MATCH(B81, PIBA!B:B, 0)), "Not Found")</f>
        <v>Unlimited Sports Management LLC</v>
      </c>
      <c r="B81" s="3" t="s">
        <v>3655</v>
      </c>
      <c r="C81" s="3">
        <v>4</v>
      </c>
      <c r="D81" s="16">
        <v>0.70514974603688685</v>
      </c>
      <c r="E81" s="3">
        <v>63</v>
      </c>
      <c r="F81" s="3">
        <v>80</v>
      </c>
      <c r="G81" s="3">
        <v>8</v>
      </c>
      <c r="H81" s="3">
        <v>89</v>
      </c>
      <c r="I81" s="3">
        <v>87</v>
      </c>
      <c r="J81" s="3">
        <v>48</v>
      </c>
    </row>
    <row r="82" spans="1:10" x14ac:dyDescent="0.25">
      <c r="A82" s="3" t="str">
        <f>IFERROR(INDEX(PIBA!A:A, MATCH(B82, PIBA!B:B, 0)), "Not Found")</f>
        <v>Forward Hockey</v>
      </c>
      <c r="B82" s="3" t="s">
        <v>1459</v>
      </c>
      <c r="C82" s="3">
        <v>2</v>
      </c>
      <c r="D82" s="16">
        <v>0.70466146274221297</v>
      </c>
      <c r="E82" s="3">
        <v>78</v>
      </c>
      <c r="F82" s="3">
        <v>81</v>
      </c>
      <c r="G82" s="3">
        <v>3</v>
      </c>
      <c r="H82" s="3">
        <v>88</v>
      </c>
      <c r="I82" s="3">
        <v>83</v>
      </c>
      <c r="J82" s="3">
        <v>49</v>
      </c>
    </row>
    <row r="83" spans="1:10" x14ac:dyDescent="0.25">
      <c r="A83" s="3" t="str">
        <f>IFERROR(INDEX(PIBA!A:A, MATCH(B83, PIBA!B:B, 0)), "Not Found")</f>
        <v>Eclipse Sports Management</v>
      </c>
      <c r="B83" s="3" t="s">
        <v>2682</v>
      </c>
      <c r="C83" s="3">
        <v>5</v>
      </c>
      <c r="D83" s="16">
        <v>0.70429241861857561</v>
      </c>
      <c r="E83" s="3">
        <v>55</v>
      </c>
      <c r="F83" s="3">
        <v>82</v>
      </c>
      <c r="G83" s="3">
        <v>5</v>
      </c>
      <c r="H83" s="3">
        <v>62</v>
      </c>
      <c r="I83" s="3">
        <v>52</v>
      </c>
      <c r="J83" s="3">
        <v>71</v>
      </c>
    </row>
    <row r="84" spans="1:10" x14ac:dyDescent="0.25">
      <c r="A84" s="3" t="str">
        <f>IFERROR(INDEX(PIBA!A:A, MATCH(B84, PIBA!B:B, 0)), "Not Found")</f>
        <v>Forward Hockey</v>
      </c>
      <c r="B84" s="3" t="s">
        <v>1161</v>
      </c>
      <c r="C84" s="3">
        <v>10</v>
      </c>
      <c r="D84" s="16">
        <v>0.7026379310363049</v>
      </c>
      <c r="E84" s="3">
        <v>37</v>
      </c>
      <c r="F84" s="3">
        <v>83</v>
      </c>
      <c r="G84" s="3">
        <v>9</v>
      </c>
      <c r="H84" s="3">
        <v>75</v>
      </c>
      <c r="I84" s="3">
        <v>68</v>
      </c>
      <c r="J84" s="3">
        <v>60</v>
      </c>
    </row>
    <row r="85" spans="1:10" x14ac:dyDescent="0.25">
      <c r="A85" s="3" t="str">
        <f>IFERROR(INDEX(PIBA!A:A, MATCH(B85, PIBA!B:B, 0)), "Not Found")</f>
        <v>Siskinds Sports Management</v>
      </c>
      <c r="B85" s="3" t="s">
        <v>659</v>
      </c>
      <c r="C85" s="3">
        <v>2</v>
      </c>
      <c r="D85" s="16">
        <v>0.69118395968275914</v>
      </c>
      <c r="E85" s="3">
        <v>76</v>
      </c>
      <c r="F85" s="3">
        <v>84</v>
      </c>
      <c r="G85" s="3">
        <v>19</v>
      </c>
      <c r="H85" s="3">
        <v>77</v>
      </c>
      <c r="I85" s="3">
        <v>72</v>
      </c>
      <c r="J85" s="3">
        <v>57</v>
      </c>
    </row>
    <row r="86" spans="1:10" x14ac:dyDescent="0.25">
      <c r="A86" s="3" t="str">
        <f>IFERROR(INDEX(PIBA!A:A, MATCH(B86, PIBA!B:B, 0)), "Not Found")</f>
        <v>Monir Kalgoum</v>
      </c>
      <c r="B86" s="3" t="s">
        <v>2732</v>
      </c>
      <c r="C86" s="3">
        <v>1</v>
      </c>
      <c r="D86" s="16">
        <v>0.68884191293194652</v>
      </c>
      <c r="E86" s="3">
        <v>83</v>
      </c>
      <c r="F86" s="3">
        <v>85</v>
      </c>
      <c r="G86" s="3">
        <v>1</v>
      </c>
      <c r="H86" s="3">
        <v>66</v>
      </c>
      <c r="I86" s="3">
        <v>55</v>
      </c>
      <c r="J86" s="3">
        <v>69</v>
      </c>
    </row>
    <row r="87" spans="1:10" x14ac:dyDescent="0.25">
      <c r="A87" s="3" t="str">
        <f>IFERROR(INDEX(PIBA!A:A, MATCH(B87, PIBA!B:B, 0)), "Not Found")</f>
        <v>O2K Worldwide Management Group, LLC - Sports Management and Marketing Group</v>
      </c>
      <c r="B87" s="3" t="s">
        <v>1383</v>
      </c>
      <c r="C87" s="3">
        <v>11</v>
      </c>
      <c r="D87" s="16">
        <v>0.67888358256011538</v>
      </c>
      <c r="E87" s="3">
        <v>34</v>
      </c>
      <c r="F87" s="3">
        <v>86</v>
      </c>
      <c r="G87" s="3">
        <v>27</v>
      </c>
      <c r="H87" s="3">
        <v>58</v>
      </c>
      <c r="I87" s="3">
        <v>43</v>
      </c>
      <c r="J87" s="3">
        <v>77</v>
      </c>
    </row>
    <row r="88" spans="1:10" x14ac:dyDescent="0.25">
      <c r="A88" s="3" t="str">
        <f>IFERROR(INDEX(PIBA!A:A, MATCH(B88, PIBA!B:B, 0)), "Not Found")</f>
        <v>O2K Worldwide Management Group, LLC - Sports Management and Marketing Group</v>
      </c>
      <c r="B88" s="3" t="s">
        <v>2623</v>
      </c>
      <c r="C88" s="3">
        <v>3</v>
      </c>
      <c r="D88" s="16">
        <v>0.66218866340143911</v>
      </c>
      <c r="E88" s="3">
        <v>67</v>
      </c>
      <c r="F88" s="3">
        <v>87</v>
      </c>
      <c r="G88" s="3">
        <v>44</v>
      </c>
      <c r="H88" s="3">
        <v>86</v>
      </c>
      <c r="I88" s="3">
        <v>80</v>
      </c>
      <c r="J88" s="3">
        <v>52</v>
      </c>
    </row>
    <row r="89" spans="1:10" x14ac:dyDescent="0.25">
      <c r="A89" s="3" t="str">
        <f>IFERROR(INDEX(PIBA!A:A, MATCH(B89, PIBA!B:B, 0)), "Not Found")</f>
        <v>Mazerolle &amp; Lemay LLP</v>
      </c>
      <c r="B89" s="3" t="s">
        <v>2619</v>
      </c>
      <c r="C89" s="3">
        <v>1</v>
      </c>
      <c r="D89" s="16">
        <v>0.62563804512392418</v>
      </c>
      <c r="E89" s="3">
        <v>87</v>
      </c>
      <c r="F89" s="3">
        <v>88</v>
      </c>
      <c r="G89" s="3">
        <v>2</v>
      </c>
      <c r="H89" s="3">
        <v>78</v>
      </c>
      <c r="I89" s="3">
        <v>71</v>
      </c>
      <c r="J89" s="3">
        <v>64</v>
      </c>
    </row>
    <row r="90" spans="1:10" x14ac:dyDescent="0.25">
      <c r="A90" s="3" t="str">
        <f>IFERROR(INDEX(PIBA!A:A, MATCH(B90, PIBA!B:B, 0)), "Not Found")</f>
        <v>Moliver Sports Management</v>
      </c>
      <c r="B90" s="3" t="s">
        <v>2651</v>
      </c>
      <c r="C90" s="3">
        <v>2</v>
      </c>
      <c r="D90" s="16">
        <v>0.53471679758689417</v>
      </c>
      <c r="E90" s="3">
        <v>73</v>
      </c>
      <c r="F90" s="3">
        <v>89</v>
      </c>
      <c r="G90" s="3">
        <v>4</v>
      </c>
      <c r="H90" s="3">
        <v>64</v>
      </c>
      <c r="I90" s="3">
        <v>44</v>
      </c>
      <c r="J90" s="3">
        <v>82</v>
      </c>
    </row>
    <row r="91" spans="1:10" x14ac:dyDescent="0.25">
      <c r="A91" s="3" t="str">
        <f>IFERROR(INDEX(PIBA!A:A, MATCH(B91, PIBA!B:B, 0)), "Not Found")</f>
        <v>KMJ Sports &amp; Entertainment AB</v>
      </c>
      <c r="B91" s="3" t="s">
        <v>1987</v>
      </c>
      <c r="C91" s="3">
        <v>8</v>
      </c>
      <c r="D91" s="16">
        <v>0.51643301449145995</v>
      </c>
      <c r="E91" s="3">
        <v>43</v>
      </c>
      <c r="F91" s="3">
        <v>90</v>
      </c>
      <c r="G91" s="3">
        <v>10</v>
      </c>
      <c r="H91" s="3">
        <v>54</v>
      </c>
      <c r="I91" s="3">
        <v>34</v>
      </c>
      <c r="J91" s="3">
        <v>87</v>
      </c>
    </row>
    <row r="120" spans="2:2" hidden="1" x14ac:dyDescent="0.25">
      <c r="B120" s="3" t="s">
        <v>3863</v>
      </c>
    </row>
    <row r="121" spans="2:2" hidden="1" x14ac:dyDescent="0.25">
      <c r="B121" s="3" t="s">
        <v>3864</v>
      </c>
    </row>
  </sheetData>
  <autoFilter ref="A1:J121" xr:uid="{1A120E8E-AB0F-4911-8EFD-118D8A52D45C}">
    <sortState xmlns:xlrd2="http://schemas.microsoft.com/office/spreadsheetml/2017/richdata2" ref="A2:J91">
      <sortCondition descending="1" ref="D1:D121"/>
    </sortState>
  </autoFilter>
  <conditionalFormatting sqref="E1:E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PIBA</vt:lpstr>
      <vt:lpstr>PIBA with Teams</vt:lpstr>
      <vt:lpstr>Agents</vt:lpstr>
      <vt:lpstr>Agencies</vt:lpstr>
      <vt:lpstr>Agents Cuts</vt:lpstr>
      <vt:lpstr>Agencies Cuts</vt:lpstr>
      <vt:lpstr>FLSCR</vt:lpstr>
      <vt:lpstr>Agents Trimmed</vt:lpstr>
      <vt:lpstr>Just Agent Ranks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Hetu</dc:creator>
  <cp:lastModifiedBy>Ethan Hetu</cp:lastModifiedBy>
  <dcterms:created xsi:type="dcterms:W3CDTF">2025-02-06T16:47:29Z</dcterms:created>
  <dcterms:modified xsi:type="dcterms:W3CDTF">2025-02-18T18:11:01Z</dcterms:modified>
</cp:coreProperties>
</file>