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ethanlarochelle/Notebook Data/Dartmouth/input/GAMOS/PtG4/"/>
    </mc:Choice>
  </mc:AlternateContent>
  <xr:revisionPtr revIDLastSave="0" documentId="13_ncr:1_{28E56747-BEAF-954A-9A59-7D1792643FD2}" xr6:coauthVersionLast="43" xr6:coauthVersionMax="43" xr10:uidLastSave="{00000000-0000-0000-0000-000000000000}"/>
  <bookViews>
    <workbookView xWindow="680" yWindow="460" windowWidth="28120" windowHeight="17540" tabRatio="500" activeTab="8" xr2:uid="{00000000-000D-0000-FFFF-FFFF00000000}"/>
  </bookViews>
  <sheets>
    <sheet name="volumes" sheetId="12" r:id="rId1"/>
    <sheet name="skin1" sheetId="4" r:id="rId2"/>
    <sheet name="skin2" sheetId="6" r:id="rId3"/>
    <sheet name="skin3" sheetId="7" r:id="rId4"/>
    <sheet name="skin4" sheetId="8" r:id="rId5"/>
    <sheet name="skin5" sheetId="9" r:id="rId6"/>
    <sheet name="skin6" sheetId="10" r:id="rId7"/>
    <sheet name="skin7" sheetId="11" r:id="rId8"/>
    <sheet name="fat" sheetId="14" r:id="rId9"/>
    <sheet name="muscle" sheetId="15" r:id="rId10"/>
    <sheet name="tumor" sheetId="17" r:id="rId11"/>
    <sheet name="air" sheetId="13" r:id="rId1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" i="17" l="1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O14" i="12" l="1"/>
  <c r="O12" i="12"/>
  <c r="O11" i="12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8" i="15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8" i="9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8" i="6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8" i="4"/>
  <c r="O5" i="12"/>
  <c r="B3" i="13"/>
  <c r="O9" i="12" l="1"/>
  <c r="O4" i="12"/>
  <c r="O7" i="12"/>
  <c r="O8" i="12"/>
  <c r="O10" i="12"/>
  <c r="O6" i="12"/>
</calcChain>
</file>

<file path=xl/sharedStrings.xml><?xml version="1.0" encoding="utf-8"?>
<sst xmlns="http://schemas.openxmlformats.org/spreadsheetml/2006/main" count="330" uniqueCount="88">
  <si>
    <t>name</t>
  </si>
  <si>
    <t>density</t>
  </si>
  <si>
    <t>mixture_content</t>
  </si>
  <si>
    <t>mixture_ratio</t>
  </si>
  <si>
    <t>mpt_name</t>
  </si>
  <si>
    <t>mpt_wavelength</t>
  </si>
  <si>
    <t>mpt_rindex</t>
  </si>
  <si>
    <t>mpt_miescat</t>
  </si>
  <si>
    <t>mpt_abs</t>
  </si>
  <si>
    <t>mpt_g</t>
  </si>
  <si>
    <t>mpt1</t>
  </si>
  <si>
    <t>0.95,0.05</t>
  </si>
  <si>
    <t>mpt2</t>
  </si>
  <si>
    <t>mpt3</t>
  </si>
  <si>
    <t>mpt4</t>
  </si>
  <si>
    <t>mpt5</t>
  </si>
  <si>
    <t>mpt6</t>
  </si>
  <si>
    <t>mpt7</t>
  </si>
  <si>
    <t>G4_SKIN_ICRP,G4_WATER</t>
  </si>
  <si>
    <t>0.80,0.2</t>
  </si>
  <si>
    <t>G4_SKIN_ICRP,G4_BLOOD_ICRP,G4_WATER</t>
  </si>
  <si>
    <t>0.46,0.04,.5</t>
  </si>
  <si>
    <t>0.1,0.3,0.6</t>
  </si>
  <si>
    <t>0.26,0.04,0.7</t>
  </si>
  <si>
    <t>0.2,0.1,0.7</t>
  </si>
  <si>
    <t>G4_ADIPOSE_TISSUE_ICRP,G4_BLOOD_ICRP,G4_WATER</t>
  </si>
  <si>
    <t>key</t>
  </si>
  <si>
    <t>value</t>
  </si>
  <si>
    <t>x</t>
  </si>
  <si>
    <t>y</t>
  </si>
  <si>
    <t>z</t>
  </si>
  <si>
    <t>geometry</t>
  </si>
  <si>
    <t>material</t>
  </si>
  <si>
    <t>BOX</t>
  </si>
  <si>
    <t>G4_AIR</t>
  </si>
  <si>
    <t>x_unit</t>
  </si>
  <si>
    <t>y_unit</t>
  </si>
  <si>
    <t>z_unit</t>
  </si>
  <si>
    <t>cm</t>
  </si>
  <si>
    <t>mm</t>
  </si>
  <si>
    <t>vis</t>
  </si>
  <si>
    <t>off</t>
  </si>
  <si>
    <t>on</t>
  </si>
  <si>
    <t>place_x</t>
  </si>
  <si>
    <t>place_x_unit</t>
  </si>
  <si>
    <t>place_y</t>
  </si>
  <si>
    <t>place_y_unit</t>
  </si>
  <si>
    <t>place_z</t>
  </si>
  <si>
    <t>place_z_unit</t>
  </si>
  <si>
    <t>world</t>
  </si>
  <si>
    <t>mother</t>
  </si>
  <si>
    <t>surface_detector</t>
  </si>
  <si>
    <t>mpt_air</t>
  </si>
  <si>
    <t>skin_layer1</t>
  </si>
  <si>
    <t>skin_layer2</t>
  </si>
  <si>
    <t>skin_layer3</t>
  </si>
  <si>
    <t>skin_layer4</t>
  </si>
  <si>
    <t>skin_layer5</t>
  </si>
  <si>
    <t>skin_layer6</t>
  </si>
  <si>
    <t>skin_layer7</t>
  </si>
  <si>
    <t>fat_layer</t>
  </si>
  <si>
    <t>muscle_layer</t>
  </si>
  <si>
    <t>all_tissue</t>
  </si>
  <si>
    <t>mpt_fat</t>
  </si>
  <si>
    <t>G4_MUSCLE_SKELETAL_ICRP,G4_BLOOD_ICRP,G4_WATER</t>
  </si>
  <si>
    <t>mpt_muscle</t>
  </si>
  <si>
    <t>tissue_skin7</t>
  </si>
  <si>
    <t>tissue_skin1</t>
  </si>
  <si>
    <t>tissue_skin2</t>
  </si>
  <si>
    <t>tissue_skin3</t>
  </si>
  <si>
    <t>tissue_skin4</t>
  </si>
  <si>
    <t>tissue_skin5</t>
  </si>
  <si>
    <t>tissue_skin6</t>
  </si>
  <si>
    <t>tissue_fat</t>
  </si>
  <si>
    <t>tissue_muscle</t>
  </si>
  <si>
    <t>0.6,0.005,0.395</t>
  </si>
  <si>
    <t>0.8485,0.0015,.15</t>
  </si>
  <si>
    <t>0.28,0.02,0.7</t>
  </si>
  <si>
    <t>G4_TISSUE_SOFT_ICRP,G4_BLOOD_ICRP,G4_WATER</t>
  </si>
  <si>
    <t>0.9,0.002,0.098</t>
  </si>
  <si>
    <t>tumor_inclusion</t>
  </si>
  <si>
    <t>tissue_tumor</t>
  </si>
  <si>
    <t>mpt_tumor</t>
  </si>
  <si>
    <t>mpt_lifetime</t>
  </si>
  <si>
    <t>mpt_qy</t>
  </si>
  <si>
    <t>mpt_fl_abs</t>
  </si>
  <si>
    <t>mpt_fl_ems</t>
  </si>
  <si>
    <t>40.0*us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</si>
</sst>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workbookViewId="0">
      <selection activeCell="O13" sqref="O13"/>
    </sheetView>
  </sheetViews>
  <sheetFormatPr baseColWidth="10" defaultRowHeight="16"/>
  <cols>
    <col min="1" max="1" width="15.83203125" bestFit="1" customWidth="1"/>
    <col min="17" max="17" width="12.5" bestFit="1" customWidth="1"/>
  </cols>
  <sheetData>
    <row r="1" spans="1:17">
      <c r="A1" t="s">
        <v>0</v>
      </c>
      <c r="B1" t="s">
        <v>31</v>
      </c>
      <c r="C1" t="s">
        <v>28</v>
      </c>
      <c r="D1" t="s">
        <v>35</v>
      </c>
      <c r="E1" t="s">
        <v>29</v>
      </c>
      <c r="F1" t="s">
        <v>36</v>
      </c>
      <c r="G1" t="s">
        <v>30</v>
      </c>
      <c r="H1" t="s">
        <v>37</v>
      </c>
      <c r="I1" t="s">
        <v>32</v>
      </c>
      <c r="J1" t="s">
        <v>40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50</v>
      </c>
    </row>
    <row r="2" spans="1:17">
      <c r="A2" t="s">
        <v>49</v>
      </c>
      <c r="B2" t="s">
        <v>33</v>
      </c>
      <c r="C2">
        <v>5</v>
      </c>
      <c r="D2" t="s">
        <v>38</v>
      </c>
      <c r="E2">
        <v>5</v>
      </c>
      <c r="F2" t="s">
        <v>38</v>
      </c>
      <c r="G2">
        <v>50</v>
      </c>
      <c r="H2" t="s">
        <v>38</v>
      </c>
      <c r="I2" t="s">
        <v>34</v>
      </c>
      <c r="J2" t="s">
        <v>41</v>
      </c>
    </row>
    <row r="3" spans="1:17">
      <c r="A3" t="s">
        <v>62</v>
      </c>
      <c r="B3" t="s">
        <v>33</v>
      </c>
      <c r="C3">
        <v>5</v>
      </c>
      <c r="D3" t="s">
        <v>38</v>
      </c>
      <c r="E3">
        <v>5</v>
      </c>
      <c r="F3" t="s">
        <v>38</v>
      </c>
      <c r="G3">
        <v>25</v>
      </c>
      <c r="H3" t="s">
        <v>39</v>
      </c>
      <c r="I3" t="s">
        <v>66</v>
      </c>
      <c r="J3" t="s">
        <v>42</v>
      </c>
      <c r="K3">
        <v>0</v>
      </c>
      <c r="L3" t="s">
        <v>39</v>
      </c>
      <c r="M3">
        <v>0</v>
      </c>
      <c r="N3" t="s">
        <v>39</v>
      </c>
      <c r="O3">
        <v>-450</v>
      </c>
      <c r="P3" t="s">
        <v>39</v>
      </c>
      <c r="Q3" t="s">
        <v>49</v>
      </c>
    </row>
    <row r="4" spans="1:17">
      <c r="A4" t="s">
        <v>53</v>
      </c>
      <c r="B4" t="s">
        <v>33</v>
      </c>
      <c r="C4">
        <v>5</v>
      </c>
      <c r="D4" t="s">
        <v>38</v>
      </c>
      <c r="E4">
        <v>5</v>
      </c>
      <c r="F4" t="s">
        <v>38</v>
      </c>
      <c r="G4">
        <v>0.01</v>
      </c>
      <c r="H4" t="s">
        <v>39</v>
      </c>
      <c r="I4" t="s">
        <v>67</v>
      </c>
      <c r="J4" t="s">
        <v>42</v>
      </c>
      <c r="K4">
        <v>0</v>
      </c>
      <c r="L4" t="s">
        <v>39</v>
      </c>
      <c r="M4">
        <v>0</v>
      </c>
      <c r="N4" t="s">
        <v>39</v>
      </c>
      <c r="O4">
        <f>G3-G4</f>
        <v>24.99</v>
      </c>
      <c r="P4" t="s">
        <v>39</v>
      </c>
      <c r="Q4" t="s">
        <v>62</v>
      </c>
    </row>
    <row r="5" spans="1:17">
      <c r="A5" t="s">
        <v>54</v>
      </c>
      <c r="B5" t="s">
        <v>33</v>
      </c>
      <c r="C5">
        <v>5</v>
      </c>
      <c r="D5" t="s">
        <v>38</v>
      </c>
      <c r="E5">
        <v>5</v>
      </c>
      <c r="F5" t="s">
        <v>38</v>
      </c>
      <c r="G5">
        <v>0.04</v>
      </c>
      <c r="H5" t="s">
        <v>39</v>
      </c>
      <c r="I5" t="s">
        <v>68</v>
      </c>
      <c r="J5" t="s">
        <v>42</v>
      </c>
      <c r="K5">
        <v>0</v>
      </c>
      <c r="L5" t="s">
        <v>39</v>
      </c>
      <c r="M5">
        <v>0</v>
      </c>
      <c r="N5" t="s">
        <v>39</v>
      </c>
      <c r="O5">
        <f>G3-2*G4-G5</f>
        <v>24.94</v>
      </c>
      <c r="P5" t="s">
        <v>39</v>
      </c>
      <c r="Q5" t="s">
        <v>62</v>
      </c>
    </row>
    <row r="6" spans="1:17">
      <c r="A6" t="s">
        <v>55</v>
      </c>
      <c r="B6" t="s">
        <v>33</v>
      </c>
      <c r="C6">
        <v>5</v>
      </c>
      <c r="D6" t="s">
        <v>38</v>
      </c>
      <c r="E6">
        <v>5</v>
      </c>
      <c r="F6" t="s">
        <v>38</v>
      </c>
      <c r="G6">
        <v>7.4999999999999997E-2</v>
      </c>
      <c r="H6" t="s">
        <v>39</v>
      </c>
      <c r="I6" t="s">
        <v>69</v>
      </c>
      <c r="J6" t="s">
        <v>42</v>
      </c>
      <c r="K6">
        <v>0</v>
      </c>
      <c r="L6" t="s">
        <v>39</v>
      </c>
      <c r="M6">
        <v>0</v>
      </c>
      <c r="N6" t="s">
        <v>39</v>
      </c>
      <c r="O6">
        <f>G3-2*G4-2*G5-G6</f>
        <v>24.825000000000003</v>
      </c>
      <c r="P6" t="s">
        <v>39</v>
      </c>
      <c r="Q6" t="s">
        <v>62</v>
      </c>
    </row>
    <row r="7" spans="1:17">
      <c r="A7" t="s">
        <v>56</v>
      </c>
      <c r="B7" t="s">
        <v>33</v>
      </c>
      <c r="C7">
        <v>5</v>
      </c>
      <c r="D7" t="s">
        <v>38</v>
      </c>
      <c r="E7">
        <v>5</v>
      </c>
      <c r="F7" t="s">
        <v>38</v>
      </c>
      <c r="G7">
        <v>0.04</v>
      </c>
      <c r="H7" t="s">
        <v>39</v>
      </c>
      <c r="I7" t="s">
        <v>70</v>
      </c>
      <c r="J7" t="s">
        <v>42</v>
      </c>
      <c r="K7">
        <v>0</v>
      </c>
      <c r="L7" t="s">
        <v>39</v>
      </c>
      <c r="M7">
        <v>0</v>
      </c>
      <c r="N7" t="s">
        <v>39</v>
      </c>
      <c r="O7">
        <f>G3-2*G4-2*G5-2*G6-G7</f>
        <v>24.710000000000004</v>
      </c>
      <c r="P7" t="s">
        <v>39</v>
      </c>
      <c r="Q7" t="s">
        <v>62</v>
      </c>
    </row>
    <row r="8" spans="1:17">
      <c r="A8" t="s">
        <v>57</v>
      </c>
      <c r="B8" t="s">
        <v>33</v>
      </c>
      <c r="C8">
        <v>5</v>
      </c>
      <c r="D8" t="s">
        <v>38</v>
      </c>
      <c r="E8">
        <v>5</v>
      </c>
      <c r="F8" t="s">
        <v>38</v>
      </c>
      <c r="G8">
        <v>0.75</v>
      </c>
      <c r="H8" t="s">
        <v>39</v>
      </c>
      <c r="I8" t="s">
        <v>71</v>
      </c>
      <c r="J8" t="s">
        <v>42</v>
      </c>
      <c r="K8">
        <v>0</v>
      </c>
      <c r="L8" t="s">
        <v>39</v>
      </c>
      <c r="M8">
        <v>0</v>
      </c>
      <c r="N8" t="s">
        <v>39</v>
      </c>
      <c r="O8">
        <f>G3-2*G4-2*G5-2*G6-2*G7-G8</f>
        <v>23.920000000000005</v>
      </c>
      <c r="P8" t="s">
        <v>39</v>
      </c>
      <c r="Q8" t="s">
        <v>62</v>
      </c>
    </row>
    <row r="9" spans="1:17">
      <c r="A9" t="s">
        <v>58</v>
      </c>
      <c r="B9" t="s">
        <v>33</v>
      </c>
      <c r="C9">
        <v>5</v>
      </c>
      <c r="D9" t="s">
        <v>38</v>
      </c>
      <c r="E9">
        <v>5</v>
      </c>
      <c r="F9" t="s">
        <v>38</v>
      </c>
      <c r="G9">
        <v>0.04</v>
      </c>
      <c r="H9" t="s">
        <v>39</v>
      </c>
      <c r="I9" t="s">
        <v>72</v>
      </c>
      <c r="J9" t="s">
        <v>42</v>
      </c>
      <c r="K9">
        <v>0</v>
      </c>
      <c r="L9" t="s">
        <v>39</v>
      </c>
      <c r="M9">
        <v>0</v>
      </c>
      <c r="N9" t="s">
        <v>39</v>
      </c>
      <c r="O9">
        <f>G3-2*G4-2*G5-2*G6-2*G7-2*G8-G9</f>
        <v>23.130000000000006</v>
      </c>
      <c r="P9" t="s">
        <v>39</v>
      </c>
      <c r="Q9" t="s">
        <v>62</v>
      </c>
    </row>
    <row r="10" spans="1:17">
      <c r="A10" t="s">
        <v>59</v>
      </c>
      <c r="B10" t="s">
        <v>33</v>
      </c>
      <c r="C10">
        <v>5</v>
      </c>
      <c r="D10" t="s">
        <v>38</v>
      </c>
      <c r="E10">
        <v>5</v>
      </c>
      <c r="F10" t="s">
        <v>38</v>
      </c>
      <c r="G10">
        <v>3</v>
      </c>
      <c r="H10" t="s">
        <v>39</v>
      </c>
      <c r="I10" t="s">
        <v>66</v>
      </c>
      <c r="J10" t="s">
        <v>42</v>
      </c>
      <c r="K10">
        <v>0</v>
      </c>
      <c r="L10" t="s">
        <v>39</v>
      </c>
      <c r="M10">
        <v>0</v>
      </c>
      <c r="N10" t="s">
        <v>39</v>
      </c>
      <c r="O10">
        <f>G3-2*G4-2*G5-2*G6-2*G7-2*G8-2*G9-G10</f>
        <v>20.090000000000007</v>
      </c>
      <c r="P10" t="s">
        <v>39</v>
      </c>
      <c r="Q10" t="s">
        <v>62</v>
      </c>
    </row>
    <row r="11" spans="1:17">
      <c r="A11" t="s">
        <v>60</v>
      </c>
      <c r="B11" t="s">
        <v>33</v>
      </c>
      <c r="C11">
        <v>5</v>
      </c>
      <c r="D11" t="s">
        <v>38</v>
      </c>
      <c r="E11">
        <v>5</v>
      </c>
      <c r="F11" t="s">
        <v>38</v>
      </c>
      <c r="G11">
        <v>4</v>
      </c>
      <c r="H11" t="s">
        <v>39</v>
      </c>
      <c r="I11" t="s">
        <v>73</v>
      </c>
      <c r="J11" t="s">
        <v>42</v>
      </c>
      <c r="K11">
        <v>0</v>
      </c>
      <c r="L11" t="s">
        <v>39</v>
      </c>
      <c r="M11">
        <v>0</v>
      </c>
      <c r="N11" t="s">
        <v>39</v>
      </c>
      <c r="O11">
        <f>G3-2*G4-2*G5-2*G6-2*G7-2*G8-2*G9-2*G10-G11</f>
        <v>13.090000000000007</v>
      </c>
      <c r="P11" t="s">
        <v>39</v>
      </c>
      <c r="Q11" t="s">
        <v>62</v>
      </c>
    </row>
    <row r="12" spans="1:17">
      <c r="A12" t="s">
        <v>61</v>
      </c>
      <c r="B12" t="s">
        <v>33</v>
      </c>
      <c r="C12">
        <v>5</v>
      </c>
      <c r="D12" t="s">
        <v>38</v>
      </c>
      <c r="E12">
        <v>5</v>
      </c>
      <c r="F12" t="s">
        <v>38</v>
      </c>
      <c r="G12">
        <v>17</v>
      </c>
      <c r="H12" t="s">
        <v>39</v>
      </c>
      <c r="I12" t="s">
        <v>74</v>
      </c>
      <c r="J12" t="s">
        <v>42</v>
      </c>
      <c r="K12">
        <v>0</v>
      </c>
      <c r="L12" t="s">
        <v>39</v>
      </c>
      <c r="M12">
        <v>0</v>
      </c>
      <c r="N12" t="s">
        <v>39</v>
      </c>
      <c r="O12">
        <f>G3-2*G4-2*G5-2*G6-2*G7-2*G8-2*G9-2*G10-2*G11-G12</f>
        <v>-7.909999999999993</v>
      </c>
      <c r="P12" t="s">
        <v>39</v>
      </c>
      <c r="Q12" t="s">
        <v>62</v>
      </c>
    </row>
    <row r="13" spans="1:17">
      <c r="A13" t="s">
        <v>80</v>
      </c>
      <c r="B13" t="s">
        <v>33</v>
      </c>
      <c r="C13">
        <v>0.5</v>
      </c>
      <c r="D13" t="s">
        <v>38</v>
      </c>
      <c r="E13">
        <v>0.5</v>
      </c>
      <c r="F13" t="s">
        <v>38</v>
      </c>
      <c r="G13">
        <v>5</v>
      </c>
      <c r="H13" t="s">
        <v>39</v>
      </c>
      <c r="I13" t="s">
        <v>81</v>
      </c>
      <c r="J13" t="s">
        <v>42</v>
      </c>
      <c r="K13">
        <v>0</v>
      </c>
      <c r="L13" t="s">
        <v>39</v>
      </c>
      <c r="M13">
        <v>0</v>
      </c>
      <c r="N13" t="s">
        <v>39</v>
      </c>
      <c r="O13">
        <v>18</v>
      </c>
      <c r="P13" t="s">
        <v>39</v>
      </c>
      <c r="Q13" t="s">
        <v>62</v>
      </c>
    </row>
    <row r="14" spans="1:17">
      <c r="A14" t="s">
        <v>51</v>
      </c>
      <c r="B14" t="s">
        <v>33</v>
      </c>
      <c r="C14">
        <v>5</v>
      </c>
      <c r="D14" t="s">
        <v>38</v>
      </c>
      <c r="E14">
        <v>5</v>
      </c>
      <c r="F14" t="s">
        <v>38</v>
      </c>
      <c r="G14">
        <v>0.5</v>
      </c>
      <c r="H14" t="s">
        <v>39</v>
      </c>
      <c r="I14" t="s">
        <v>34</v>
      </c>
      <c r="J14" t="s">
        <v>42</v>
      </c>
      <c r="K14">
        <v>0</v>
      </c>
      <c r="L14" t="s">
        <v>39</v>
      </c>
      <c r="M14">
        <v>0</v>
      </c>
      <c r="N14" t="s">
        <v>39</v>
      </c>
      <c r="O14">
        <f>O3+G3+G14</f>
        <v>-424.5</v>
      </c>
      <c r="P14" t="s">
        <v>39</v>
      </c>
      <c r="Q14" t="s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3655-7310-BE4C-8077-6D9668D1F6A5}">
  <dimension ref="A1:E86"/>
  <sheetViews>
    <sheetView workbookViewId="0">
      <selection activeCell="D36" sqref="D36"/>
    </sheetView>
  </sheetViews>
  <sheetFormatPr baseColWidth="10" defaultRowHeight="16"/>
  <sheetData>
    <row r="1" spans="1:5">
      <c r="A1" s="1" t="s">
        <v>26</v>
      </c>
      <c r="B1" s="1" t="s">
        <v>27</v>
      </c>
      <c r="C1" s="1"/>
      <c r="D1" s="1"/>
      <c r="E1" s="1"/>
    </row>
    <row r="2" spans="1:5">
      <c r="A2" t="s">
        <v>0</v>
      </c>
      <c r="B2" t="s">
        <v>74</v>
      </c>
    </row>
    <row r="3" spans="1:5">
      <c r="A3" t="s">
        <v>1</v>
      </c>
      <c r="B3">
        <v>1.03</v>
      </c>
    </row>
    <row r="4" spans="1:5">
      <c r="A4" t="s">
        <v>2</v>
      </c>
      <c r="B4" t="s">
        <v>64</v>
      </c>
    </row>
    <row r="5" spans="1:5">
      <c r="A5" t="s">
        <v>3</v>
      </c>
      <c r="B5" t="s">
        <v>76</v>
      </c>
    </row>
    <row r="6" spans="1:5">
      <c r="A6" t="s">
        <v>4</v>
      </c>
      <c r="B6" t="s">
        <v>65</v>
      </c>
    </row>
    <row r="7" spans="1:5">
      <c r="A7" t="s">
        <v>5</v>
      </c>
      <c r="B7" t="s">
        <v>6</v>
      </c>
      <c r="C7" t="s">
        <v>7</v>
      </c>
      <c r="D7" t="s">
        <v>8</v>
      </c>
      <c r="E7" t="s">
        <v>9</v>
      </c>
    </row>
    <row r="8" spans="1:5">
      <c r="A8">
        <v>350</v>
      </c>
      <c r="B8">
        <v>1.38</v>
      </c>
      <c r="C8" s="4">
        <v>9.1762540386722673</v>
      </c>
      <c r="D8" s="4">
        <v>0.85772400000000004</v>
      </c>
      <c r="E8" s="4">
        <f>0.833+0.051*(1-EXP(-(A8-469.3)/84.11))</f>
        <v>0.67334824396155135</v>
      </c>
    </row>
    <row r="9" spans="1:5">
      <c r="A9">
        <v>360</v>
      </c>
      <c r="B9">
        <v>1.38</v>
      </c>
      <c r="C9" s="4">
        <v>8.9010337903391346</v>
      </c>
      <c r="D9" s="4">
        <v>0.95647650000000006</v>
      </c>
      <c r="E9" s="4">
        <f t="shared" ref="E9:E63" si="0">0.833+0.051*(1-EXP(-(A9-469.3)/84.11))</f>
        <v>0.6969615150714612</v>
      </c>
    </row>
    <row r="10" spans="1:5">
      <c r="A10">
        <v>370</v>
      </c>
      <c r="B10">
        <v>1.38</v>
      </c>
      <c r="C10" s="4">
        <v>8.6472686420040237</v>
      </c>
      <c r="D10" s="4">
        <v>1.3080270000000001</v>
      </c>
      <c r="E10" s="4">
        <f t="shared" si="0"/>
        <v>0.71792782712916015</v>
      </c>
    </row>
    <row r="11" spans="1:5">
      <c r="A11">
        <v>380</v>
      </c>
      <c r="B11">
        <v>1.38</v>
      </c>
      <c r="C11" s="4">
        <v>8.412686129301294</v>
      </c>
      <c r="D11" s="4">
        <v>2.5389525000000002</v>
      </c>
      <c r="E11" s="4">
        <f t="shared" si="0"/>
        <v>0.73654389430827827</v>
      </c>
    </row>
    <row r="12" spans="1:5">
      <c r="A12">
        <v>390</v>
      </c>
      <c r="B12">
        <v>1.38</v>
      </c>
      <c r="C12" s="4">
        <v>8.1953088546888271</v>
      </c>
      <c r="D12" s="4">
        <v>5.8560915000000007</v>
      </c>
      <c r="E12" s="4">
        <f t="shared" si="0"/>
        <v>0.75307317023738385</v>
      </c>
    </row>
    <row r="13" spans="1:5">
      <c r="A13">
        <v>400</v>
      </c>
      <c r="B13">
        <v>1.38</v>
      </c>
      <c r="C13" s="4">
        <v>7.993409676548171</v>
      </c>
      <c r="D13" s="4">
        <v>6.2840924999999999</v>
      </c>
      <c r="E13" s="4">
        <f t="shared" si="0"/>
        <v>0.76774957638223162</v>
      </c>
    </row>
    <row r="14" spans="1:5">
      <c r="A14">
        <v>410</v>
      </c>
      <c r="B14">
        <v>1.38</v>
      </c>
      <c r="C14" s="4">
        <v>7.8054746306256213</v>
      </c>
      <c r="D14" s="4">
        <v>6.9765465000000004</v>
      </c>
      <c r="E14" s="4">
        <f t="shared" si="0"/>
        <v>0.78078081249035691</v>
      </c>
    </row>
    <row r="15" spans="1:5">
      <c r="A15">
        <v>420</v>
      </c>
      <c r="B15">
        <v>1.38</v>
      </c>
      <c r="C15" s="4">
        <v>7.6301720980844232</v>
      </c>
      <c r="D15" s="4">
        <v>7.2635745000000007</v>
      </c>
      <c r="E15" s="4">
        <f t="shared" si="0"/>
        <v>0.79235129594725706</v>
      </c>
    </row>
    <row r="16" spans="1:5">
      <c r="A16">
        <v>430</v>
      </c>
      <c r="B16">
        <v>1.38</v>
      </c>
      <c r="C16" s="4">
        <v>7.4663270475857075</v>
      </c>
      <c r="D16" s="4">
        <v>7.2964920000000006</v>
      </c>
      <c r="E16" s="4">
        <f t="shared" si="0"/>
        <v>0.8026247716417787</v>
      </c>
    </row>
    <row r="17" spans="1:5">
      <c r="A17">
        <v>440</v>
      </c>
      <c r="B17">
        <v>1.38</v>
      </c>
      <c r="C17" s="4">
        <v>7.3128994204021236</v>
      </c>
      <c r="D17" s="4">
        <v>5.8560915000000007</v>
      </c>
      <c r="E17" s="4">
        <f t="shared" si="0"/>
        <v>0.81174662927539265</v>
      </c>
    </row>
    <row r="18" spans="1:5">
      <c r="A18">
        <v>450</v>
      </c>
      <c r="B18">
        <v>1.38</v>
      </c>
      <c r="C18" s="4">
        <v>7.1689659151593963</v>
      </c>
      <c r="D18" s="4">
        <v>2.5389525000000002</v>
      </c>
      <c r="E18" s="4">
        <f t="shared" si="0"/>
        <v>0.81984596090979678</v>
      </c>
    </row>
    <row r="19" spans="1:5">
      <c r="A19">
        <v>460</v>
      </c>
      <c r="B19">
        <v>1.38</v>
      </c>
      <c r="C19" s="4">
        <v>7.0337045753672509</v>
      </c>
      <c r="D19" s="4">
        <v>1.3080270000000001</v>
      </c>
      <c r="E19" s="4">
        <f t="shared" si="0"/>
        <v>0.82703738787115666</v>
      </c>
    </row>
    <row r="20" spans="1:5">
      <c r="A20">
        <v>470</v>
      </c>
      <c r="B20">
        <v>1.38</v>
      </c>
      <c r="C20" s="4">
        <v>6.9063816980888388</v>
      </c>
      <c r="D20" s="4">
        <v>0.95647650000000006</v>
      </c>
      <c r="E20" s="4">
        <f t="shared" si="0"/>
        <v>0.83342268286523935</v>
      </c>
    </row>
    <row r="21" spans="1:5">
      <c r="A21">
        <v>480</v>
      </c>
      <c r="B21">
        <v>1.38</v>
      </c>
      <c r="C21" s="4">
        <v>6.7863406731339371</v>
      </c>
      <c r="D21" s="4">
        <v>0.85772400000000004</v>
      </c>
      <c r="E21" s="4">
        <f t="shared" si="0"/>
        <v>0.83909221025952796</v>
      </c>
    </row>
    <row r="22" spans="1:5">
      <c r="A22">
        <v>490</v>
      </c>
      <c r="B22">
        <v>1.38</v>
      </c>
      <c r="C22" s="4">
        <v>6.6729924344950859</v>
      </c>
      <c r="D22" s="4">
        <v>0.85350300000000001</v>
      </c>
      <c r="E22" s="4">
        <f t="shared" si="0"/>
        <v>0.8441262049151198</v>
      </c>
    </row>
    <row r="23" spans="1:5">
      <c r="A23">
        <v>500</v>
      </c>
      <c r="B23">
        <v>1.38</v>
      </c>
      <c r="C23" s="4">
        <v>6.565807263514694</v>
      </c>
      <c r="D23" s="4">
        <v>0.92159550000000001</v>
      </c>
      <c r="E23" s="4">
        <f t="shared" si="0"/>
        <v>0.84859590766636783</v>
      </c>
    </row>
    <row r="24" spans="1:5">
      <c r="A24">
        <v>510</v>
      </c>
      <c r="B24">
        <v>1.38</v>
      </c>
      <c r="C24" s="4">
        <v>6.4643077296334788</v>
      </c>
      <c r="D24" s="4">
        <v>1.0518795000000001</v>
      </c>
      <c r="E24" s="4">
        <f t="shared" si="0"/>
        <v>0.85256457351751669</v>
      </c>
    </row>
    <row r="25" spans="1:5">
      <c r="A25">
        <v>520</v>
      </c>
      <c r="B25">
        <v>1.38</v>
      </c>
      <c r="C25" s="4">
        <v>6.3680625919537199</v>
      </c>
      <c r="D25" s="4">
        <v>1.2461610000000001</v>
      </c>
      <c r="E25" s="4">
        <f t="shared" si="0"/>
        <v>0.85608836682428135</v>
      </c>
    </row>
    <row r="26" spans="1:5">
      <c r="A26">
        <v>530</v>
      </c>
      <c r="B26">
        <v>1.38</v>
      </c>
      <c r="C26" s="4">
        <v>6.2766815151288524</v>
      </c>
      <c r="D26" s="4">
        <v>1.626555</v>
      </c>
      <c r="E26" s="4">
        <f t="shared" si="0"/>
        <v>0.85921715612893024</v>
      </c>
    </row>
    <row r="27" spans="1:5">
      <c r="A27">
        <v>540</v>
      </c>
      <c r="B27">
        <v>1.38</v>
      </c>
      <c r="C27" s="4">
        <v>6.1898104777205507</v>
      </c>
      <c r="D27" s="4">
        <v>2.0755140000000001</v>
      </c>
      <c r="E27" s="4">
        <f t="shared" si="0"/>
        <v>0.86199521989733918</v>
      </c>
    </row>
    <row r="28" spans="1:5">
      <c r="A28">
        <v>550</v>
      </c>
      <c r="B28">
        <v>1.38</v>
      </c>
      <c r="C28" s="4">
        <v>6.1071277712820615</v>
      </c>
      <c r="D28" s="4">
        <v>2.2674855000000003</v>
      </c>
      <c r="E28" s="4">
        <f t="shared" si="0"/>
        <v>0.86446187314557155</v>
      </c>
    </row>
    <row r="29" spans="1:5">
      <c r="A29">
        <v>560</v>
      </c>
      <c r="B29">
        <v>1.38</v>
      </c>
      <c r="C29" s="4">
        <v>6.0283405049242296</v>
      </c>
      <c r="D29" s="4">
        <v>2.1627900000000002</v>
      </c>
      <c r="E29" s="4">
        <f t="shared" si="0"/>
        <v>0.86665202382396989</v>
      </c>
    </row>
    <row r="30" spans="1:5">
      <c r="A30">
        <v>570</v>
      </c>
      <c r="B30">
        <v>1.38</v>
      </c>
      <c r="C30" s="4">
        <v>5.9531815437015609</v>
      </c>
      <c r="D30" s="4">
        <v>2.0801970000000001</v>
      </c>
      <c r="E30" s="4">
        <f t="shared" si="0"/>
        <v>0.86859666683268089</v>
      </c>
    </row>
    <row r="31" spans="1:5">
      <c r="A31">
        <v>580</v>
      </c>
      <c r="B31">
        <v>1.38</v>
      </c>
      <c r="C31" s="4">
        <v>5.881406820376661</v>
      </c>
      <c r="D31" s="4">
        <v>1.9208280000000002</v>
      </c>
      <c r="E31" s="4">
        <f t="shared" si="0"/>
        <v>0.87032332265989265</v>
      </c>
    </row>
    <row r="32" spans="1:5">
      <c r="A32">
        <v>590</v>
      </c>
      <c r="B32">
        <v>1.38</v>
      </c>
      <c r="C32" s="4">
        <v>5.8127929694251854</v>
      </c>
      <c r="D32" s="4">
        <v>1.2150075</v>
      </c>
      <c r="E32" s="4">
        <f t="shared" si="0"/>
        <v>0.87185642685037357</v>
      </c>
    </row>
    <row r="33" spans="1:5">
      <c r="A33">
        <v>600</v>
      </c>
      <c r="B33">
        <v>1.38</v>
      </c>
      <c r="C33" s="4">
        <v>5.7471352398846092</v>
      </c>
      <c r="D33" s="4">
        <v>0.63084000000000007</v>
      </c>
      <c r="E33" s="4">
        <f t="shared" si="0"/>
        <v>0.87321767581604948</v>
      </c>
    </row>
    <row r="34" spans="1:5">
      <c r="A34">
        <v>610</v>
      </c>
      <c r="B34">
        <v>1.38</v>
      </c>
      <c r="C34" s="4">
        <v>5.684245650111392</v>
      </c>
      <c r="D34" s="4">
        <v>0.33462449999999999</v>
      </c>
      <c r="E34" s="4">
        <f t="shared" si="0"/>
        <v>0.8744263338825129</v>
      </c>
    </row>
    <row r="35" spans="1:5">
      <c r="A35">
        <v>620</v>
      </c>
      <c r="B35">
        <v>1.38</v>
      </c>
      <c r="C35" s="4">
        <v>5.6239513529221812</v>
      </c>
      <c r="D35" s="4">
        <v>0.2322285</v>
      </c>
      <c r="E35" s="4">
        <f t="shared" si="0"/>
        <v>0.87549950591677173</v>
      </c>
    </row>
    <row r="36" spans="1:5">
      <c r="A36">
        <v>630</v>
      </c>
      <c r="B36">
        <v>1.38</v>
      </c>
      <c r="C36" s="4">
        <v>5.5660931841396639</v>
      </c>
      <c r="D36" s="4">
        <v>0.18854850000000001</v>
      </c>
      <c r="E36" s="4">
        <f t="shared" si="0"/>
        <v>0.87645237939445031</v>
      </c>
    </row>
    <row r="37" spans="1:5">
      <c r="A37">
        <v>640</v>
      </c>
      <c r="B37">
        <v>1.38</v>
      </c>
      <c r="C37" s="4">
        <v>5.5105243713924761</v>
      </c>
      <c r="D37" s="4">
        <v>0.1636425</v>
      </c>
      <c r="E37" s="4">
        <f t="shared" si="0"/>
        <v>0.877298439332166</v>
      </c>
    </row>
    <row r="38" spans="1:5">
      <c r="A38">
        <v>650</v>
      </c>
      <c r="B38">
        <v>1.38</v>
      </c>
      <c r="C38" s="4">
        <v>5.4571093832537336</v>
      </c>
      <c r="D38" s="4">
        <v>0.15302700000000002</v>
      </c>
      <c r="E38" s="4">
        <f t="shared" si="0"/>
        <v>0.87804965912679322</v>
      </c>
    </row>
    <row r="39" spans="1:5">
      <c r="A39">
        <v>660</v>
      </c>
      <c r="B39">
        <v>1.38</v>
      </c>
      <c r="C39" s="4">
        <v>5.4057229015433048</v>
      </c>
      <c r="D39" s="4">
        <v>0.14362949999999999</v>
      </c>
      <c r="E39" s="4">
        <f t="shared" si="0"/>
        <v>0.87871667000236253</v>
      </c>
    </row>
    <row r="40" spans="1:5">
      <c r="A40">
        <v>670</v>
      </c>
      <c r="B40">
        <v>1.38</v>
      </c>
      <c r="C40" s="4">
        <v>5.3562489019472874</v>
      </c>
      <c r="D40" s="4">
        <v>0.1286775</v>
      </c>
      <c r="E40" s="4">
        <f t="shared" si="0"/>
        <v>0.87930891146259782</v>
      </c>
    </row>
    <row r="41" spans="1:5">
      <c r="A41">
        <v>680</v>
      </c>
      <c r="B41">
        <v>1.38</v>
      </c>
      <c r="C41" s="4">
        <v>5.3085798300911229</v>
      </c>
      <c r="D41" s="4">
        <v>0.111363</v>
      </c>
      <c r="E41" s="4">
        <f t="shared" si="0"/>
        <v>0.87983476487828949</v>
      </c>
    </row>
    <row r="42" spans="1:5">
      <c r="A42">
        <v>690</v>
      </c>
      <c r="B42">
        <v>1.38</v>
      </c>
      <c r="C42" s="4">
        <v>5.2626158618958687</v>
      </c>
      <c r="D42" s="4">
        <v>9.6012E-2</v>
      </c>
      <c r="E42" s="4">
        <f t="shared" si="0"/>
        <v>0.88030167210002419</v>
      </c>
    </row>
    <row r="43" spans="1:5">
      <c r="A43">
        <v>700</v>
      </c>
      <c r="B43">
        <v>1.38</v>
      </c>
      <c r="C43" s="4">
        <v>5.2182642384965154</v>
      </c>
      <c r="D43" s="4">
        <v>8.5008000000000014E-2</v>
      </c>
      <c r="E43" s="4">
        <f t="shared" si="0"/>
        <v>0.8807162407748732</v>
      </c>
    </row>
    <row r="44" spans="1:5">
      <c r="A44">
        <v>710</v>
      </c>
      <c r="B44">
        <v>1.38</v>
      </c>
      <c r="C44" s="4">
        <v>5.1754386672445083</v>
      </c>
      <c r="D44" s="4">
        <v>7.7280000000000001E-2</v>
      </c>
      <c r="E44" s="4">
        <f t="shared" si="0"/>
        <v>0.88108433785747453</v>
      </c>
    </row>
    <row r="45" spans="1:5">
      <c r="A45">
        <v>720</v>
      </c>
      <c r="B45">
        <v>1.38</v>
      </c>
      <c r="C45" s="4">
        <v>5.1340587813860044</v>
      </c>
      <c r="D45" s="4">
        <v>7.0780499999999996E-2</v>
      </c>
      <c r="E45" s="4">
        <f t="shared" si="0"/>
        <v>0.88141117263887447</v>
      </c>
    </row>
    <row r="46" spans="1:5">
      <c r="A46">
        <v>730</v>
      </c>
      <c r="B46">
        <v>1.38</v>
      </c>
      <c r="C46" s="4">
        <v>5.0940496519288203</v>
      </c>
      <c r="D46" s="4">
        <v>6.7158000000000009E-2</v>
      </c>
      <c r="E46" s="4">
        <f t="shared" si="0"/>
        <v>0.881701370468148</v>
      </c>
    </row>
    <row r="47" spans="1:5">
      <c r="A47">
        <v>740</v>
      </c>
      <c r="B47">
        <v>1.38</v>
      </c>
      <c r="C47" s="4">
        <v>5.0553413460071086</v>
      </c>
      <c r="D47" s="4">
        <v>6.9594000000000003E-2</v>
      </c>
      <c r="E47" s="4">
        <f t="shared" si="0"/>
        <v>0.88195903821010102</v>
      </c>
    </row>
    <row r="48" spans="1:5">
      <c r="A48">
        <v>750</v>
      </c>
      <c r="B48">
        <v>1.38</v>
      </c>
      <c r="C48" s="4">
        <v>5.0178685267416387</v>
      </c>
      <c r="D48" s="4">
        <v>7.820400000000001E-2</v>
      </c>
      <c r="E48" s="4">
        <f t="shared" si="0"/>
        <v>0.88218782236541116</v>
      </c>
    </row>
    <row r="49" spans="1:5">
      <c r="A49">
        <v>760</v>
      </c>
      <c r="B49">
        <v>1.38</v>
      </c>
      <c r="C49" s="4">
        <v>4.9815700901911235</v>
      </c>
      <c r="D49" s="4">
        <v>8.1973500000000005E-2</v>
      </c>
      <c r="E49" s="4">
        <f t="shared" si="0"/>
        <v>0.88239096067571821</v>
      </c>
    </row>
    <row r="50" spans="1:5">
      <c r="A50">
        <v>770</v>
      </c>
      <c r="B50">
        <v>1.38</v>
      </c>
      <c r="C50" s="4">
        <v>4.9463888355093504</v>
      </c>
      <c r="D50" s="4">
        <v>7.1788500000000005E-2</v>
      </c>
      <c r="E50" s="4">
        <f t="shared" si="0"/>
        <v>0.88257132794397797</v>
      </c>
    </row>
    <row r="51" spans="1:5">
      <c r="A51">
        <v>780</v>
      </c>
      <c r="B51">
        <v>1.38</v>
      </c>
      <c r="C51" s="4">
        <v>4.912271164874908</v>
      </c>
      <c r="D51" s="4">
        <v>6.0479999999999999E-2</v>
      </c>
      <c r="E51" s="4">
        <f t="shared" si="0"/>
        <v>0.88273147671852614</v>
      </c>
    </row>
    <row r="52" spans="1:5">
      <c r="A52">
        <v>790</v>
      </c>
      <c r="B52">
        <v>1.38</v>
      </c>
      <c r="C52" s="4">
        <v>4.879166810154917</v>
      </c>
      <c r="D52" s="4">
        <v>5.4495000000000002E-2</v>
      </c>
      <c r="E52" s="4">
        <f t="shared" si="0"/>
        <v>0.88287367341661216</v>
      </c>
    </row>
    <row r="53" spans="1:5">
      <c r="A53">
        <v>800</v>
      </c>
      <c r="B53">
        <v>1.38</v>
      </c>
      <c r="C53" s="4">
        <v>4.847028583608691</v>
      </c>
      <c r="D53" s="4">
        <v>5.1964500000000004E-2</v>
      </c>
      <c r="E53" s="4">
        <f t="shared" si="0"/>
        <v>0.8829999303986189</v>
      </c>
    </row>
    <row r="54" spans="1:5">
      <c r="A54">
        <v>810</v>
      </c>
      <c r="B54">
        <v>1.38</v>
      </c>
      <c r="C54" s="4">
        <v>4.8158121502392319</v>
      </c>
      <c r="D54" s="4">
        <v>4.9182000000000003E-2</v>
      </c>
      <c r="E54" s="4">
        <f t="shared" si="0"/>
        <v>0.88311203444688458</v>
      </c>
    </row>
    <row r="55" spans="1:5">
      <c r="A55">
        <v>820</v>
      </c>
      <c r="B55">
        <v>1.38</v>
      </c>
      <c r="C55" s="4">
        <v>4.7854758196651161</v>
      </c>
      <c r="D55" s="4">
        <v>4.8825E-2</v>
      </c>
      <c r="E55" s="4">
        <f t="shared" si="0"/>
        <v>0.8832115720521545</v>
      </c>
    </row>
    <row r="56" spans="1:5">
      <c r="A56">
        <v>830</v>
      </c>
      <c r="B56">
        <v>1.38</v>
      </c>
      <c r="C56" s="4">
        <v>4.7559803556178402</v>
      </c>
      <c r="D56" s="4">
        <v>4.9329000000000005E-2</v>
      </c>
      <c r="E56" s="4">
        <f t="shared" si="0"/>
        <v>0.8832999518655168</v>
      </c>
    </row>
    <row r="57" spans="1:5">
      <c r="A57">
        <v>840</v>
      </c>
      <c r="B57">
        <v>1.38</v>
      </c>
      <c r="C57" s="4">
        <v>4.7272888013744065</v>
      </c>
      <c r="D57" s="4">
        <v>5.0358000000000007E-2</v>
      </c>
      <c r="E57" s="4">
        <f t="shared" si="0"/>
        <v>0.8833784246335602</v>
      </c>
    </row>
    <row r="58" spans="1:5">
      <c r="A58">
        <v>850</v>
      </c>
      <c r="B58">
        <v>1.38</v>
      </c>
      <c r="C58" s="4">
        <v>4.6993663196152937</v>
      </c>
      <c r="D58" s="4">
        <v>5.1859500000000003E-2</v>
      </c>
      <c r="E58" s="4">
        <f t="shared" si="0"/>
        <v>0.88344810089887604</v>
      </c>
    </row>
    <row r="59" spans="1:5">
      <c r="A59">
        <v>860</v>
      </c>
      <c r="B59">
        <v>1.38</v>
      </c>
      <c r="C59" s="4">
        <v>4.6721800453571261</v>
      </c>
      <c r="D59" s="4">
        <v>5.2773E-2</v>
      </c>
      <c r="E59" s="4">
        <f t="shared" si="0"/>
        <v>0.88350996671639981</v>
      </c>
    </row>
    <row r="60" spans="1:5">
      <c r="A60">
        <v>870</v>
      </c>
      <c r="B60">
        <v>1.38</v>
      </c>
      <c r="C60" s="4">
        <v>4.6456989507502522</v>
      </c>
      <c r="D60" s="4">
        <v>5.3707500000000005E-2</v>
      </c>
      <c r="E60" s="4">
        <f t="shared" si="0"/>
        <v>0.88356489760801049</v>
      </c>
    </row>
    <row r="61" spans="1:5">
      <c r="A61">
        <v>880</v>
      </c>
      <c r="B61">
        <v>1.38</v>
      </c>
      <c r="C61" s="4">
        <v>4.6198937206560284</v>
      </c>
      <c r="D61" s="4">
        <v>5.4663000000000003E-2</v>
      </c>
      <c r="E61" s="4">
        <f t="shared" si="0"/>
        <v>0.88361367095287036</v>
      </c>
    </row>
    <row r="62" spans="1:5">
      <c r="A62">
        <v>890</v>
      </c>
      <c r="B62">
        <v>1.38</v>
      </c>
      <c r="C62" s="4">
        <v>4.5947366380291337</v>
      </c>
      <c r="D62" s="4">
        <v>5.5902000000000007E-2</v>
      </c>
      <c r="E62" s="4">
        <f t="shared" si="0"/>
        <v>0.88365697698885637</v>
      </c>
    </row>
    <row r="63" spans="1:5">
      <c r="A63">
        <v>900</v>
      </c>
      <c r="B63">
        <v>1.38</v>
      </c>
      <c r="C63" s="4">
        <v>4.570201478228535</v>
      </c>
      <c r="D63" s="4">
        <v>5.7393E-2</v>
      </c>
      <c r="E63" s="4">
        <f t="shared" si="0"/>
        <v>0.88369542858076999</v>
      </c>
    </row>
    <row r="64" spans="1:5">
      <c r="C64" s="4"/>
      <c r="D64" s="4"/>
    </row>
    <row r="65" spans="3:4">
      <c r="C65" s="4"/>
      <c r="D65" s="4"/>
    </row>
    <row r="66" spans="3:4">
      <c r="C66" s="4"/>
      <c r="D66" s="4"/>
    </row>
    <row r="67" spans="3:4">
      <c r="C67" s="4"/>
      <c r="D67" s="4"/>
    </row>
    <row r="68" spans="3:4">
      <c r="C68" s="4"/>
      <c r="D68" s="4"/>
    </row>
    <row r="69" spans="3:4">
      <c r="C69" s="4"/>
      <c r="D69" s="4"/>
    </row>
    <row r="70" spans="3:4">
      <c r="C70" s="4"/>
      <c r="D70" s="4"/>
    </row>
    <row r="71" spans="3:4">
      <c r="C71" s="4"/>
      <c r="D71" s="4"/>
    </row>
    <row r="72" spans="3:4">
      <c r="C72" s="4"/>
      <c r="D72" s="4"/>
    </row>
    <row r="73" spans="3:4">
      <c r="C73" s="4"/>
      <c r="D73" s="4"/>
    </row>
    <row r="74" spans="3:4">
      <c r="C74" s="4"/>
      <c r="D74" s="4"/>
    </row>
    <row r="75" spans="3:4">
      <c r="C75" s="4"/>
      <c r="D75" s="4"/>
    </row>
    <row r="76" spans="3:4">
      <c r="C76" s="4"/>
      <c r="D76" s="4"/>
    </row>
    <row r="77" spans="3:4">
      <c r="C77" s="4"/>
      <c r="D77" s="4"/>
    </row>
    <row r="78" spans="3:4">
      <c r="C78" s="4"/>
      <c r="D78" s="4"/>
    </row>
    <row r="79" spans="3:4">
      <c r="C79" s="4"/>
      <c r="D79" s="4"/>
    </row>
    <row r="80" spans="3:4">
      <c r="C80" s="4"/>
      <c r="D80" s="4"/>
    </row>
    <row r="81" spans="3:4">
      <c r="C81" s="4"/>
      <c r="D81" s="4"/>
    </row>
    <row r="82" spans="3:4">
      <c r="C82" s="4"/>
      <c r="D82" s="4"/>
    </row>
    <row r="83" spans="3:4">
      <c r="C83" s="4"/>
      <c r="D83" s="4"/>
    </row>
    <row r="84" spans="3:4">
      <c r="C84" s="4"/>
      <c r="D84" s="4"/>
    </row>
    <row r="85" spans="3:4">
      <c r="C85" s="4"/>
      <c r="D85" s="4"/>
    </row>
    <row r="86" spans="3:4">
      <c r="C86" s="4"/>
      <c r="D8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9097-7478-DB4D-95B1-417E5D3873C6}">
  <dimension ref="A1:G65"/>
  <sheetViews>
    <sheetView workbookViewId="0">
      <selection activeCell="K16" sqref="K16"/>
    </sheetView>
  </sheetViews>
  <sheetFormatPr baseColWidth="10" defaultRowHeight="16"/>
  <sheetData>
    <row r="1" spans="1:7">
      <c r="A1" s="1" t="s">
        <v>26</v>
      </c>
      <c r="B1" s="1" t="s">
        <v>27</v>
      </c>
      <c r="C1" s="1"/>
      <c r="D1" s="1"/>
      <c r="E1" s="1"/>
    </row>
    <row r="2" spans="1:7">
      <c r="A2" t="s">
        <v>0</v>
      </c>
      <c r="B2" t="s">
        <v>81</v>
      </c>
    </row>
    <row r="3" spans="1:7">
      <c r="A3" t="s">
        <v>1</v>
      </c>
      <c r="B3">
        <v>1.03</v>
      </c>
    </row>
    <row r="4" spans="1:7">
      <c r="A4" t="s">
        <v>2</v>
      </c>
      <c r="B4" t="s">
        <v>78</v>
      </c>
    </row>
    <row r="5" spans="1:7">
      <c r="A5" t="s">
        <v>3</v>
      </c>
      <c r="B5" t="s">
        <v>79</v>
      </c>
    </row>
    <row r="6" spans="1:7">
      <c r="A6" t="s">
        <v>4</v>
      </c>
      <c r="B6" t="s">
        <v>82</v>
      </c>
    </row>
    <row r="7" spans="1:7">
      <c r="A7" t="s">
        <v>83</v>
      </c>
      <c r="B7" t="s">
        <v>87</v>
      </c>
    </row>
    <row r="8" spans="1:7">
      <c r="A8" t="s">
        <v>84</v>
      </c>
      <c r="B8">
        <v>1</v>
      </c>
    </row>
    <row r="9" spans="1:7">
      <c r="A9" t="s">
        <v>5</v>
      </c>
      <c r="B9" t="s">
        <v>6</v>
      </c>
      <c r="C9" t="s">
        <v>7</v>
      </c>
      <c r="D9" t="s">
        <v>8</v>
      </c>
      <c r="E9" t="s">
        <v>9</v>
      </c>
      <c r="F9" t="s">
        <v>85</v>
      </c>
      <c r="G9" t="s">
        <v>86</v>
      </c>
    </row>
    <row r="10" spans="1:7">
      <c r="A10">
        <v>350</v>
      </c>
      <c r="B10">
        <v>1.39</v>
      </c>
      <c r="C10" s="4">
        <v>9.1762540386722673</v>
      </c>
      <c r="D10" s="4">
        <v>0.42886200000000002</v>
      </c>
      <c r="E10" s="4">
        <f>0.833+0.051*(1-EXP(-(A10-469.3)/84.11))</f>
        <v>0.67334824396155135</v>
      </c>
      <c r="F10" s="5">
        <v>7.1428571428571425E-2</v>
      </c>
      <c r="G10">
        <v>0</v>
      </c>
    </row>
    <row r="11" spans="1:7">
      <c r="A11">
        <v>360</v>
      </c>
      <c r="B11">
        <v>1.39</v>
      </c>
      <c r="C11" s="4">
        <v>8.9010337903391346</v>
      </c>
      <c r="D11" s="4">
        <v>0.47823825000000003</v>
      </c>
      <c r="E11" s="4">
        <f t="shared" ref="E11:E65" si="0">0.833+0.051*(1-EXP(-(A11-469.3)/84.11))</f>
        <v>0.6969615150714612</v>
      </c>
      <c r="F11" s="5">
        <v>6.4285714285714279E-2</v>
      </c>
      <c r="G11">
        <v>0</v>
      </c>
    </row>
    <row r="12" spans="1:7">
      <c r="A12">
        <v>370</v>
      </c>
      <c r="B12">
        <v>1.39</v>
      </c>
      <c r="C12" s="4">
        <v>8.6472686420040237</v>
      </c>
      <c r="D12" s="4">
        <v>0.65401350000000003</v>
      </c>
      <c r="E12" s="4">
        <f t="shared" si="0"/>
        <v>0.71792782712916015</v>
      </c>
      <c r="F12" s="5">
        <v>8.5714285714285715E-2</v>
      </c>
      <c r="G12">
        <v>0</v>
      </c>
    </row>
    <row r="13" spans="1:7">
      <c r="A13">
        <v>380</v>
      </c>
      <c r="B13">
        <v>1.39</v>
      </c>
      <c r="C13" s="4">
        <v>8.412686129301294</v>
      </c>
      <c r="D13" s="4">
        <v>1.2694762500000001</v>
      </c>
      <c r="E13" s="4">
        <f t="shared" si="0"/>
        <v>0.73654389430827827</v>
      </c>
      <c r="F13" s="5">
        <v>0.125</v>
      </c>
      <c r="G13">
        <v>0</v>
      </c>
    </row>
    <row r="14" spans="1:7">
      <c r="A14">
        <v>390</v>
      </c>
      <c r="B14">
        <v>1.39</v>
      </c>
      <c r="C14" s="4">
        <v>8.1953088546888271</v>
      </c>
      <c r="D14" s="4">
        <v>2.9280457500000003</v>
      </c>
      <c r="E14" s="4">
        <f t="shared" si="0"/>
        <v>0.75307317023738385</v>
      </c>
      <c r="F14" s="5">
        <v>0.14285714285714285</v>
      </c>
      <c r="G14">
        <v>0</v>
      </c>
    </row>
    <row r="15" spans="1:7">
      <c r="A15">
        <v>400</v>
      </c>
      <c r="B15">
        <v>1.39</v>
      </c>
      <c r="C15" s="4">
        <v>7.993409676548171</v>
      </c>
      <c r="D15" s="4">
        <v>3.1420462499999999</v>
      </c>
      <c r="E15" s="4">
        <f t="shared" si="0"/>
        <v>0.76774957638223162</v>
      </c>
      <c r="F15" s="5">
        <v>0.17857142857142852</v>
      </c>
      <c r="G15">
        <v>0</v>
      </c>
    </row>
    <row r="16" spans="1:7">
      <c r="A16">
        <v>410</v>
      </c>
      <c r="B16">
        <v>1.39</v>
      </c>
      <c r="C16" s="4">
        <v>7.8054746306256213</v>
      </c>
      <c r="D16" s="4">
        <v>3.4882732500000002</v>
      </c>
      <c r="E16" s="4">
        <f t="shared" si="0"/>
        <v>0.78078081249035691</v>
      </c>
      <c r="F16" s="5">
        <v>0.37499999999999989</v>
      </c>
      <c r="G16">
        <v>0</v>
      </c>
    </row>
    <row r="17" spans="1:7">
      <c r="A17">
        <v>420</v>
      </c>
      <c r="B17">
        <v>1.39</v>
      </c>
      <c r="C17" s="4">
        <v>7.6301720980844232</v>
      </c>
      <c r="D17" s="4">
        <v>3.6317872500000004</v>
      </c>
      <c r="E17" s="4">
        <f t="shared" si="0"/>
        <v>0.79235129594725706</v>
      </c>
      <c r="F17" s="5">
        <v>0.5714285714285714</v>
      </c>
      <c r="G17">
        <v>0</v>
      </c>
    </row>
    <row r="18" spans="1:7">
      <c r="A18">
        <v>430</v>
      </c>
      <c r="B18">
        <v>1.39</v>
      </c>
      <c r="C18" s="4">
        <v>7.4663270475857075</v>
      </c>
      <c r="D18" s="4">
        <v>3.6482460000000003</v>
      </c>
      <c r="E18" s="4">
        <f t="shared" si="0"/>
        <v>0.8026247716417787</v>
      </c>
      <c r="F18" s="5">
        <v>0.92857142857142849</v>
      </c>
      <c r="G18">
        <v>0</v>
      </c>
    </row>
    <row r="19" spans="1:7">
      <c r="A19">
        <v>440</v>
      </c>
      <c r="B19">
        <v>1.39</v>
      </c>
      <c r="C19" s="4">
        <v>7.3128994204021236</v>
      </c>
      <c r="D19" s="4">
        <v>2.9280457500000003</v>
      </c>
      <c r="E19" s="4">
        <f t="shared" si="0"/>
        <v>0.81174662927539265</v>
      </c>
      <c r="F19" s="5">
        <v>0.5714285714285714</v>
      </c>
      <c r="G19">
        <v>0</v>
      </c>
    </row>
    <row r="20" spans="1:7">
      <c r="A20">
        <v>450</v>
      </c>
      <c r="B20">
        <v>1.39</v>
      </c>
      <c r="C20" s="4">
        <v>7.1689659151593963</v>
      </c>
      <c r="D20" s="4">
        <v>1.2694762500000001</v>
      </c>
      <c r="E20" s="4">
        <f t="shared" si="0"/>
        <v>0.81984596090979678</v>
      </c>
      <c r="F20" s="5">
        <v>0.17857142857142852</v>
      </c>
      <c r="G20">
        <v>0</v>
      </c>
    </row>
    <row r="21" spans="1:7">
      <c r="A21">
        <v>460</v>
      </c>
      <c r="B21">
        <v>1.39</v>
      </c>
      <c r="C21" s="4">
        <v>7.0337045753672509</v>
      </c>
      <c r="D21" s="4">
        <v>0.65401350000000003</v>
      </c>
      <c r="E21" s="4">
        <f t="shared" si="0"/>
        <v>0.82703738787115666</v>
      </c>
      <c r="F21" s="5">
        <v>5.7142857142857134E-2</v>
      </c>
      <c r="G21">
        <v>0</v>
      </c>
    </row>
    <row r="22" spans="1:7">
      <c r="A22">
        <v>470</v>
      </c>
      <c r="B22">
        <v>1.39</v>
      </c>
      <c r="C22" s="4">
        <v>6.9063816980888388</v>
      </c>
      <c r="D22" s="4">
        <v>0.47823825000000003</v>
      </c>
      <c r="E22" s="4">
        <f t="shared" si="0"/>
        <v>0.83342268286523935</v>
      </c>
      <c r="F22" s="5">
        <v>0.05</v>
      </c>
      <c r="G22">
        <v>0</v>
      </c>
    </row>
    <row r="23" spans="1:7">
      <c r="A23">
        <v>480</v>
      </c>
      <c r="B23">
        <v>1.39</v>
      </c>
      <c r="C23" s="4">
        <v>6.7863406731339371</v>
      </c>
      <c r="D23" s="4">
        <v>0.42886200000000002</v>
      </c>
      <c r="E23" s="4">
        <f t="shared" si="0"/>
        <v>0.83909221025952796</v>
      </c>
      <c r="F23" s="5">
        <v>4.2857142857142858E-2</v>
      </c>
      <c r="G23">
        <v>0</v>
      </c>
    </row>
    <row r="24" spans="1:7">
      <c r="A24">
        <v>490</v>
      </c>
      <c r="B24">
        <v>1.39</v>
      </c>
      <c r="C24" s="4">
        <v>6.6729924344950859</v>
      </c>
      <c r="D24" s="4">
        <v>0.42675150000000001</v>
      </c>
      <c r="E24" s="4">
        <f t="shared" si="0"/>
        <v>0.8441262049151198</v>
      </c>
      <c r="F24" s="5">
        <v>3.5714285714285712E-2</v>
      </c>
      <c r="G24">
        <v>0</v>
      </c>
    </row>
    <row r="25" spans="1:7">
      <c r="A25">
        <v>500</v>
      </c>
      <c r="B25">
        <v>1.39</v>
      </c>
      <c r="C25" s="4">
        <v>6.565807263514694</v>
      </c>
      <c r="D25" s="4">
        <v>0.46079775000000001</v>
      </c>
      <c r="E25" s="4">
        <f t="shared" si="0"/>
        <v>0.84859590766636783</v>
      </c>
      <c r="F25" s="5">
        <v>3.5714285714285712E-2</v>
      </c>
      <c r="G25">
        <v>0</v>
      </c>
    </row>
    <row r="26" spans="1:7">
      <c r="A26">
        <v>510</v>
      </c>
      <c r="B26">
        <v>1.39</v>
      </c>
      <c r="C26" s="4">
        <v>6.4643077296334788</v>
      </c>
      <c r="D26" s="4">
        <v>0.52593975000000004</v>
      </c>
      <c r="E26" s="4">
        <f t="shared" si="0"/>
        <v>0.85256457351751669</v>
      </c>
      <c r="F26" s="5">
        <v>3.5714285714285712E-2</v>
      </c>
      <c r="G26">
        <v>0</v>
      </c>
    </row>
    <row r="27" spans="1:7">
      <c r="A27">
        <v>520</v>
      </c>
      <c r="B27">
        <v>1.39</v>
      </c>
      <c r="C27" s="4">
        <v>6.3680625919537199</v>
      </c>
      <c r="D27" s="4">
        <v>0.62308050000000004</v>
      </c>
      <c r="E27" s="4">
        <f t="shared" si="0"/>
        <v>0.85608836682428135</v>
      </c>
      <c r="F27" s="5">
        <v>3.5714285714285712E-2</v>
      </c>
      <c r="G27">
        <v>0</v>
      </c>
    </row>
    <row r="28" spans="1:7">
      <c r="A28">
        <v>530</v>
      </c>
      <c r="B28">
        <v>1.39</v>
      </c>
      <c r="C28" s="4">
        <v>6.2766815151288524</v>
      </c>
      <c r="D28" s="4">
        <v>0.81327749999999999</v>
      </c>
      <c r="E28" s="4">
        <f t="shared" si="0"/>
        <v>0.85921715612893024</v>
      </c>
      <c r="F28" s="5">
        <v>3.5714285714285712E-2</v>
      </c>
      <c r="G28">
        <v>0</v>
      </c>
    </row>
    <row r="29" spans="1:7">
      <c r="A29">
        <v>540</v>
      </c>
      <c r="B29">
        <v>1.39</v>
      </c>
      <c r="C29" s="4">
        <v>6.1898104777205507</v>
      </c>
      <c r="D29" s="4">
        <v>1.037757</v>
      </c>
      <c r="E29" s="4">
        <f t="shared" si="0"/>
        <v>0.86199521989733918</v>
      </c>
      <c r="F29" s="5">
        <v>4.2857142857142858E-2</v>
      </c>
      <c r="G29">
        <v>0</v>
      </c>
    </row>
    <row r="30" spans="1:7">
      <c r="A30">
        <v>550</v>
      </c>
      <c r="B30">
        <v>1.39</v>
      </c>
      <c r="C30" s="4">
        <v>6.1071277712820615</v>
      </c>
      <c r="D30" s="4">
        <v>1.1337427500000001</v>
      </c>
      <c r="E30" s="4">
        <f t="shared" si="0"/>
        <v>0.86446187314557155</v>
      </c>
      <c r="F30" s="5">
        <v>5.7142857142857134E-2</v>
      </c>
      <c r="G30">
        <v>0</v>
      </c>
    </row>
    <row r="31" spans="1:7">
      <c r="A31">
        <v>560</v>
      </c>
      <c r="B31">
        <v>1.39</v>
      </c>
      <c r="C31" s="4">
        <v>6.0283405049242296</v>
      </c>
      <c r="D31" s="4">
        <v>1.0813950000000001</v>
      </c>
      <c r="E31" s="4">
        <f t="shared" si="0"/>
        <v>0.86665202382396989</v>
      </c>
      <c r="F31" s="5">
        <v>7.1428571428571425E-2</v>
      </c>
      <c r="G31">
        <v>0</v>
      </c>
    </row>
    <row r="32" spans="1:7">
      <c r="A32">
        <v>570</v>
      </c>
      <c r="B32">
        <v>1.39</v>
      </c>
      <c r="C32" s="4">
        <v>5.9531815437015609</v>
      </c>
      <c r="D32" s="4">
        <v>1.0400985</v>
      </c>
      <c r="E32" s="4">
        <f t="shared" si="0"/>
        <v>0.86859666683268089</v>
      </c>
      <c r="F32" s="5">
        <v>8.5714285714285715E-2</v>
      </c>
      <c r="G32">
        <v>0</v>
      </c>
    </row>
    <row r="33" spans="1:7">
      <c r="A33">
        <v>580</v>
      </c>
      <c r="B33">
        <v>1.39</v>
      </c>
      <c r="C33" s="4">
        <v>5.881406820376661</v>
      </c>
      <c r="D33" s="4">
        <v>0.9604140000000001</v>
      </c>
      <c r="E33" s="4">
        <f t="shared" si="0"/>
        <v>0.87032332265989265</v>
      </c>
      <c r="F33" s="5">
        <v>7.1428571428571425E-2</v>
      </c>
      <c r="G33">
        <v>0</v>
      </c>
    </row>
    <row r="34" spans="1:7">
      <c r="A34">
        <v>590</v>
      </c>
      <c r="B34">
        <v>1.39</v>
      </c>
      <c r="C34" s="4">
        <v>5.8127929694251854</v>
      </c>
      <c r="D34" s="4">
        <v>0.60750375000000001</v>
      </c>
      <c r="E34" s="4">
        <f t="shared" si="0"/>
        <v>0.87185642685037357</v>
      </c>
      <c r="F34" s="5">
        <v>6.4285714285714279E-2</v>
      </c>
      <c r="G34">
        <v>0</v>
      </c>
    </row>
    <row r="35" spans="1:7">
      <c r="A35">
        <v>600</v>
      </c>
      <c r="B35">
        <v>1.39</v>
      </c>
      <c r="C35" s="4">
        <v>5.7471352398846092</v>
      </c>
      <c r="D35" s="4">
        <v>0.31542000000000003</v>
      </c>
      <c r="E35" s="4">
        <f t="shared" si="0"/>
        <v>0.87321767581604948</v>
      </c>
      <c r="F35" s="5">
        <v>7.1428571428571425E-2</v>
      </c>
      <c r="G35">
        <v>0</v>
      </c>
    </row>
    <row r="36" spans="1:7">
      <c r="A36">
        <v>610</v>
      </c>
      <c r="B36">
        <v>1.39</v>
      </c>
      <c r="C36" s="4">
        <v>5.684245650111392</v>
      </c>
      <c r="D36" s="4">
        <v>0.16731225</v>
      </c>
      <c r="E36" s="4">
        <f t="shared" si="0"/>
        <v>0.8744263338825129</v>
      </c>
      <c r="F36" s="5">
        <v>0.2857142857142857</v>
      </c>
      <c r="G36">
        <v>0</v>
      </c>
    </row>
    <row r="37" spans="1:7">
      <c r="A37">
        <v>620</v>
      </c>
      <c r="B37">
        <v>1.39</v>
      </c>
      <c r="C37" s="4">
        <v>5.6239513529221812</v>
      </c>
      <c r="D37" s="4">
        <v>0.11611425</v>
      </c>
      <c r="E37" s="4">
        <f t="shared" si="0"/>
        <v>0.87549950591677173</v>
      </c>
      <c r="F37" s="5">
        <v>0.4285714285714286</v>
      </c>
      <c r="G37">
        <v>0</v>
      </c>
    </row>
    <row r="38" spans="1:7">
      <c r="A38">
        <v>630</v>
      </c>
      <c r="B38">
        <v>1.39</v>
      </c>
      <c r="C38" s="4">
        <v>5.5660931841396639</v>
      </c>
      <c r="D38" s="4">
        <v>9.4274250000000004E-2</v>
      </c>
      <c r="E38" s="4">
        <f t="shared" si="0"/>
        <v>0.87645237939445031</v>
      </c>
      <c r="F38" s="5">
        <v>0.64285714285714279</v>
      </c>
      <c r="G38">
        <v>0</v>
      </c>
    </row>
    <row r="39" spans="1:7">
      <c r="A39">
        <v>640</v>
      </c>
      <c r="B39">
        <v>1.39</v>
      </c>
      <c r="C39" s="4">
        <v>5.5105243713924761</v>
      </c>
      <c r="D39" s="4">
        <v>8.1821249999999998E-2</v>
      </c>
      <c r="E39" s="4">
        <f t="shared" si="0"/>
        <v>0.877298439332166</v>
      </c>
      <c r="F39" s="5">
        <v>0.2142857142857143</v>
      </c>
      <c r="G39">
        <v>0</v>
      </c>
    </row>
    <row r="40" spans="1:7">
      <c r="A40">
        <v>650</v>
      </c>
      <c r="B40">
        <v>1.39</v>
      </c>
      <c r="C40" s="4">
        <v>5.4571093832537336</v>
      </c>
      <c r="D40" s="4">
        <v>7.6513500000000012E-2</v>
      </c>
      <c r="E40" s="4">
        <f t="shared" si="0"/>
        <v>0.87804965912679322</v>
      </c>
      <c r="F40" s="5">
        <v>5.3571428571428575E-2</v>
      </c>
      <c r="G40">
        <v>0</v>
      </c>
    </row>
    <row r="41" spans="1:7">
      <c r="A41">
        <v>660</v>
      </c>
      <c r="B41">
        <v>1.39</v>
      </c>
      <c r="C41" s="4">
        <v>5.4057229015433048</v>
      </c>
      <c r="D41" s="4">
        <v>7.1814749999999997E-2</v>
      </c>
      <c r="E41" s="4">
        <f t="shared" si="0"/>
        <v>0.87871667000236253</v>
      </c>
      <c r="F41" s="5">
        <v>4.2857142857142858E-2</v>
      </c>
      <c r="G41">
        <v>0</v>
      </c>
    </row>
    <row r="42" spans="1:7">
      <c r="A42">
        <v>670</v>
      </c>
      <c r="B42">
        <v>1.39</v>
      </c>
      <c r="C42" s="4">
        <v>5.3562489019472874</v>
      </c>
      <c r="D42" s="4">
        <v>6.433875E-2</v>
      </c>
      <c r="E42" s="4">
        <f t="shared" si="0"/>
        <v>0.87930891146259782</v>
      </c>
      <c r="F42" s="5">
        <v>3.5714285714285709E-3</v>
      </c>
      <c r="G42">
        <v>0</v>
      </c>
    </row>
    <row r="43" spans="1:7">
      <c r="A43">
        <v>680</v>
      </c>
      <c r="B43">
        <v>1.39</v>
      </c>
      <c r="C43" s="4">
        <v>5.3085798300911229</v>
      </c>
      <c r="D43" s="4">
        <v>5.5681500000000002E-2</v>
      </c>
      <c r="E43" s="4">
        <f t="shared" si="0"/>
        <v>0.87983476487828949</v>
      </c>
      <c r="F43" s="5">
        <v>1.4285714285714285E-5</v>
      </c>
      <c r="G43">
        <v>0</v>
      </c>
    </row>
    <row r="44" spans="1:7">
      <c r="A44">
        <v>690</v>
      </c>
      <c r="B44">
        <v>1.39</v>
      </c>
      <c r="C44" s="4">
        <v>5.2626158618958687</v>
      </c>
      <c r="D44" s="4">
        <v>4.8006E-2</v>
      </c>
      <c r="E44" s="4">
        <f t="shared" si="0"/>
        <v>0.88030167210002419</v>
      </c>
      <c r="F44" s="5">
        <v>1.4285714285714286E-6</v>
      </c>
      <c r="G44">
        <v>0.01</v>
      </c>
    </row>
    <row r="45" spans="1:7">
      <c r="A45">
        <v>700</v>
      </c>
      <c r="B45">
        <v>1.39</v>
      </c>
      <c r="C45" s="4">
        <v>5.2182642384965154</v>
      </c>
      <c r="D45" s="4">
        <v>4.2504000000000007E-2</v>
      </c>
      <c r="E45" s="4">
        <f t="shared" si="0"/>
        <v>0.8807162407748732</v>
      </c>
      <c r="F45" s="5">
        <v>1.4285714285714285E-7</v>
      </c>
      <c r="G45">
        <v>0.05</v>
      </c>
    </row>
    <row r="46" spans="1:7">
      <c r="A46">
        <v>710</v>
      </c>
      <c r="B46">
        <v>1.39</v>
      </c>
      <c r="C46" s="4">
        <v>5.1754386672445083</v>
      </c>
      <c r="D46" s="4">
        <v>3.8640000000000001E-2</v>
      </c>
      <c r="E46" s="4">
        <f t="shared" si="0"/>
        <v>0.88108433785747453</v>
      </c>
      <c r="F46" s="5">
        <v>1.4285714285714285E-7</v>
      </c>
      <c r="G46">
        <v>0.08</v>
      </c>
    </row>
    <row r="47" spans="1:7">
      <c r="A47">
        <v>720</v>
      </c>
      <c r="B47">
        <v>1.39</v>
      </c>
      <c r="C47" s="4">
        <v>5.1340587813860044</v>
      </c>
      <c r="D47" s="4">
        <v>3.5390249999999998E-2</v>
      </c>
      <c r="E47" s="4">
        <f t="shared" si="0"/>
        <v>0.88141117263887447</v>
      </c>
      <c r="F47" s="5">
        <v>1.4285714285714285E-7</v>
      </c>
      <c r="G47">
        <v>0.09</v>
      </c>
    </row>
    <row r="48" spans="1:7">
      <c r="A48">
        <v>730</v>
      </c>
      <c r="B48">
        <v>1.39</v>
      </c>
      <c r="C48" s="4">
        <v>5.0940496519288203</v>
      </c>
      <c r="D48" s="4">
        <v>3.3579000000000005E-2</v>
      </c>
      <c r="E48" s="4">
        <f t="shared" si="0"/>
        <v>0.881701370468148</v>
      </c>
      <c r="F48" s="5">
        <v>1.4285714285714285E-7</v>
      </c>
      <c r="G48">
        <v>0.1</v>
      </c>
    </row>
    <row r="49" spans="1:7">
      <c r="A49">
        <v>740</v>
      </c>
      <c r="B49">
        <v>1.39</v>
      </c>
      <c r="C49" s="4">
        <v>5.0553413460071086</v>
      </c>
      <c r="D49" s="4">
        <v>3.4797000000000002E-2</v>
      </c>
      <c r="E49" s="4">
        <f t="shared" si="0"/>
        <v>0.88195903821010102</v>
      </c>
      <c r="F49" s="5">
        <v>1.4285714285714285E-7</v>
      </c>
      <c r="G49">
        <v>0.3</v>
      </c>
    </row>
    <row r="50" spans="1:7">
      <c r="A50">
        <v>750</v>
      </c>
      <c r="B50">
        <v>1.39</v>
      </c>
      <c r="C50" s="4">
        <v>5.0178685267416387</v>
      </c>
      <c r="D50" s="4">
        <v>3.9102000000000005E-2</v>
      </c>
      <c r="E50" s="4">
        <f t="shared" si="0"/>
        <v>0.88218782236541116</v>
      </c>
      <c r="F50" s="5">
        <v>1.4285714285714285E-7</v>
      </c>
      <c r="G50">
        <v>0.5</v>
      </c>
    </row>
    <row r="51" spans="1:7">
      <c r="A51">
        <v>760</v>
      </c>
      <c r="B51">
        <v>1.39</v>
      </c>
      <c r="C51" s="4">
        <v>4.9815700901911235</v>
      </c>
      <c r="D51" s="4">
        <v>4.0986750000000002E-2</v>
      </c>
      <c r="E51" s="4">
        <f t="shared" si="0"/>
        <v>0.88239096067571821</v>
      </c>
      <c r="F51" s="5">
        <v>1.4285714285714285E-7</v>
      </c>
      <c r="G51">
        <v>0.8</v>
      </c>
    </row>
    <row r="52" spans="1:7">
      <c r="A52">
        <v>770</v>
      </c>
      <c r="B52">
        <v>1.39</v>
      </c>
      <c r="C52" s="4">
        <v>4.9463888355093504</v>
      </c>
      <c r="D52" s="4">
        <v>3.5894250000000003E-2</v>
      </c>
      <c r="E52" s="4">
        <f t="shared" si="0"/>
        <v>0.88257132794397797</v>
      </c>
      <c r="F52" s="5">
        <v>1.4285714285714285E-7</v>
      </c>
      <c r="G52">
        <v>1</v>
      </c>
    </row>
    <row r="53" spans="1:7">
      <c r="A53">
        <v>780</v>
      </c>
      <c r="B53">
        <v>1.39</v>
      </c>
      <c r="C53" s="4">
        <v>4.912271164874908</v>
      </c>
      <c r="D53" s="4">
        <v>3.024E-2</v>
      </c>
      <c r="E53" s="4">
        <f t="shared" si="0"/>
        <v>0.88273147671852614</v>
      </c>
      <c r="F53" s="5">
        <v>1.4285714285714285E-7</v>
      </c>
      <c r="G53">
        <v>0.85</v>
      </c>
    </row>
    <row r="54" spans="1:7">
      <c r="A54">
        <v>790</v>
      </c>
      <c r="B54">
        <v>1.39</v>
      </c>
      <c r="C54" s="4">
        <v>4.879166810154917</v>
      </c>
      <c r="D54" s="4">
        <v>2.7247500000000001E-2</v>
      </c>
      <c r="E54" s="4">
        <f t="shared" si="0"/>
        <v>0.88287367341661216</v>
      </c>
      <c r="F54" s="5">
        <v>1.4285714285714285E-7</v>
      </c>
      <c r="G54">
        <v>0.6</v>
      </c>
    </row>
    <row r="55" spans="1:7">
      <c r="A55">
        <v>800</v>
      </c>
      <c r="B55">
        <v>1.39</v>
      </c>
      <c r="C55" s="4">
        <v>4.847028583608691</v>
      </c>
      <c r="D55" s="4">
        <v>2.5982250000000002E-2</v>
      </c>
      <c r="E55" s="4">
        <f t="shared" si="0"/>
        <v>0.8829999303986189</v>
      </c>
      <c r="F55" s="5">
        <v>1.4285714285714285E-7</v>
      </c>
      <c r="G55">
        <v>0.45</v>
      </c>
    </row>
    <row r="56" spans="1:7">
      <c r="A56">
        <v>810</v>
      </c>
      <c r="B56">
        <v>1.39</v>
      </c>
      <c r="C56" s="4">
        <v>4.8158121502392319</v>
      </c>
      <c r="D56" s="4">
        <v>2.4591000000000002E-2</v>
      </c>
      <c r="E56" s="4">
        <f t="shared" si="0"/>
        <v>0.88311203444688458</v>
      </c>
      <c r="F56" s="5">
        <v>1.4285714285714285E-7</v>
      </c>
      <c r="G56">
        <v>0.3</v>
      </c>
    </row>
    <row r="57" spans="1:7">
      <c r="A57">
        <v>820</v>
      </c>
      <c r="B57">
        <v>1.39</v>
      </c>
      <c r="C57" s="4">
        <v>4.7854758196651161</v>
      </c>
      <c r="D57" s="4">
        <v>2.44125E-2</v>
      </c>
      <c r="E57" s="4">
        <f t="shared" si="0"/>
        <v>0.8832115720521545</v>
      </c>
      <c r="F57" s="5">
        <v>1.4285714285714285E-7</v>
      </c>
      <c r="G57">
        <v>0.2</v>
      </c>
    </row>
    <row r="58" spans="1:7">
      <c r="A58">
        <v>830</v>
      </c>
      <c r="B58">
        <v>1.39</v>
      </c>
      <c r="C58" s="4">
        <v>4.7559803556178402</v>
      </c>
      <c r="D58" s="4">
        <v>2.4664500000000002E-2</v>
      </c>
      <c r="E58" s="4">
        <f t="shared" si="0"/>
        <v>0.8832999518655168</v>
      </c>
      <c r="F58" s="5">
        <v>1.4285714285714285E-7</v>
      </c>
      <c r="G58">
        <v>0.15</v>
      </c>
    </row>
    <row r="59" spans="1:7">
      <c r="A59">
        <v>840</v>
      </c>
      <c r="B59">
        <v>1.39</v>
      </c>
      <c r="C59" s="4">
        <v>4.7272888013744065</v>
      </c>
      <c r="D59" s="4">
        <v>2.5179000000000003E-2</v>
      </c>
      <c r="E59" s="4">
        <f t="shared" si="0"/>
        <v>0.8833784246335602</v>
      </c>
      <c r="F59" s="5">
        <v>1.4285714285714285E-7</v>
      </c>
      <c r="G59">
        <v>0.1</v>
      </c>
    </row>
    <row r="60" spans="1:7">
      <c r="A60">
        <v>850</v>
      </c>
      <c r="B60">
        <v>1.39</v>
      </c>
      <c r="C60" s="4">
        <v>4.6993663196152937</v>
      </c>
      <c r="D60" s="4">
        <v>2.5929750000000001E-2</v>
      </c>
      <c r="E60" s="4">
        <f t="shared" si="0"/>
        <v>0.88344810089887604</v>
      </c>
      <c r="F60" s="5">
        <v>1.4285714285714285E-7</v>
      </c>
      <c r="G60">
        <v>0.08</v>
      </c>
    </row>
    <row r="61" spans="1:7">
      <c r="A61">
        <v>860</v>
      </c>
      <c r="B61">
        <v>1.39</v>
      </c>
      <c r="C61" s="4">
        <v>4.6721800453571261</v>
      </c>
      <c r="D61" s="4">
        <v>2.63865E-2</v>
      </c>
      <c r="E61" s="4">
        <f t="shared" si="0"/>
        <v>0.88350996671639981</v>
      </c>
      <c r="F61" s="5">
        <v>1.4285714285714285E-7</v>
      </c>
      <c r="G61">
        <v>7.0000000000000007E-2</v>
      </c>
    </row>
    <row r="62" spans="1:7">
      <c r="A62">
        <v>870</v>
      </c>
      <c r="B62">
        <v>1.39</v>
      </c>
      <c r="C62" s="4">
        <v>4.6456989507502522</v>
      </c>
      <c r="D62" s="4">
        <v>2.6853750000000003E-2</v>
      </c>
      <c r="E62" s="4">
        <f t="shared" si="0"/>
        <v>0.88356489760801049</v>
      </c>
      <c r="F62" s="5">
        <v>1.4285714285714285E-7</v>
      </c>
      <c r="G62">
        <v>5.5E-2</v>
      </c>
    </row>
    <row r="63" spans="1:7">
      <c r="A63">
        <v>880</v>
      </c>
      <c r="B63">
        <v>1.39</v>
      </c>
      <c r="C63" s="4">
        <v>4.6198937206560284</v>
      </c>
      <c r="D63" s="4">
        <v>2.7331500000000002E-2</v>
      </c>
      <c r="E63" s="4">
        <f t="shared" si="0"/>
        <v>0.88361367095287036</v>
      </c>
      <c r="F63" s="5">
        <v>1.4285714285714285E-7</v>
      </c>
      <c r="G63">
        <v>0.04</v>
      </c>
    </row>
    <row r="64" spans="1:7">
      <c r="A64">
        <v>890</v>
      </c>
      <c r="B64">
        <v>1.39</v>
      </c>
      <c r="C64" s="4">
        <v>4.5947366380291337</v>
      </c>
      <c r="D64" s="4">
        <v>2.7951000000000004E-2</v>
      </c>
      <c r="E64" s="4">
        <f t="shared" si="0"/>
        <v>0.88365697698885637</v>
      </c>
      <c r="F64" s="5">
        <v>1.4285714285714285E-7</v>
      </c>
      <c r="G64">
        <v>0.03</v>
      </c>
    </row>
    <row r="65" spans="1:7">
      <c r="A65">
        <v>900</v>
      </c>
      <c r="B65">
        <v>1.39</v>
      </c>
      <c r="C65" s="4">
        <v>4.570201478228535</v>
      </c>
      <c r="D65" s="4">
        <v>2.86965E-2</v>
      </c>
      <c r="E65" s="4">
        <f t="shared" si="0"/>
        <v>0.88369542858076999</v>
      </c>
      <c r="F65" s="5">
        <v>1.4285714285714285E-7</v>
      </c>
      <c r="G65">
        <v>0.02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1"/>
  <sheetViews>
    <sheetView workbookViewId="0">
      <selection activeCell="D13" sqref="D13"/>
    </sheetView>
  </sheetViews>
  <sheetFormatPr baseColWidth="10" defaultRowHeight="16"/>
  <cols>
    <col min="1" max="1" width="14.83203125" bestFit="1" customWidth="1"/>
  </cols>
  <sheetData>
    <row r="1" spans="1:5">
      <c r="A1" s="1" t="s">
        <v>26</v>
      </c>
      <c r="B1" s="1" t="s">
        <v>27</v>
      </c>
      <c r="C1" s="1"/>
      <c r="D1" s="1"/>
      <c r="E1" s="1"/>
    </row>
    <row r="2" spans="1:5">
      <c r="A2" t="s">
        <v>0</v>
      </c>
      <c r="B2" t="s">
        <v>34</v>
      </c>
    </row>
    <row r="3" spans="1:5">
      <c r="A3" t="s">
        <v>1</v>
      </c>
      <c r="B3" s="2">
        <f>0.001225</f>
        <v>1.225E-3</v>
      </c>
    </row>
    <row r="4" spans="1:5">
      <c r="A4" t="s">
        <v>4</v>
      </c>
      <c r="B4" t="s">
        <v>52</v>
      </c>
    </row>
    <row r="5" spans="1:5">
      <c r="A5" t="s">
        <v>5</v>
      </c>
      <c r="B5" t="s">
        <v>6</v>
      </c>
    </row>
    <row r="6" spans="1:5">
      <c r="A6">
        <v>350</v>
      </c>
      <c r="B6" s="3">
        <v>1.0002899999999999</v>
      </c>
    </row>
    <row r="7" spans="1:5">
      <c r="A7">
        <v>360</v>
      </c>
      <c r="B7" s="3">
        <v>1.0002899999999999</v>
      </c>
    </row>
    <row r="8" spans="1:5">
      <c r="A8">
        <v>370</v>
      </c>
      <c r="B8" s="3">
        <v>1.0002899999999999</v>
      </c>
    </row>
    <row r="9" spans="1:5">
      <c r="A9">
        <v>380</v>
      </c>
      <c r="B9" s="3">
        <v>1.0002899999999999</v>
      </c>
    </row>
    <row r="10" spans="1:5">
      <c r="A10">
        <v>390</v>
      </c>
      <c r="B10" s="3">
        <v>1.0002899999999999</v>
      </c>
    </row>
    <row r="11" spans="1:5">
      <c r="A11">
        <v>400</v>
      </c>
      <c r="B11" s="3">
        <v>1.0002899999999999</v>
      </c>
    </row>
    <row r="12" spans="1:5">
      <c r="A12">
        <v>410</v>
      </c>
      <c r="B12" s="3">
        <v>1.0002899999999999</v>
      </c>
    </row>
    <row r="13" spans="1:5">
      <c r="A13">
        <v>420</v>
      </c>
      <c r="B13" s="3">
        <v>1.0002899999999999</v>
      </c>
    </row>
    <row r="14" spans="1:5">
      <c r="A14">
        <v>430</v>
      </c>
      <c r="B14" s="3">
        <v>1.0002899999999999</v>
      </c>
    </row>
    <row r="15" spans="1:5">
      <c r="A15">
        <v>440</v>
      </c>
      <c r="B15" s="3">
        <v>1.0002899999999999</v>
      </c>
    </row>
    <row r="16" spans="1:5">
      <c r="A16">
        <v>450</v>
      </c>
      <c r="B16" s="3">
        <v>1.0002899999999999</v>
      </c>
    </row>
    <row r="17" spans="1:2">
      <c r="A17">
        <v>460</v>
      </c>
      <c r="B17" s="3">
        <v>1.0002899999999999</v>
      </c>
    </row>
    <row r="18" spans="1:2">
      <c r="A18">
        <v>470</v>
      </c>
      <c r="B18" s="3">
        <v>1.0002899999999999</v>
      </c>
    </row>
    <row r="19" spans="1:2">
      <c r="A19">
        <v>480</v>
      </c>
      <c r="B19" s="3">
        <v>1.0002899999999999</v>
      </c>
    </row>
    <row r="20" spans="1:2">
      <c r="A20">
        <v>490</v>
      </c>
      <c r="B20" s="3">
        <v>1.0002899999999999</v>
      </c>
    </row>
    <row r="21" spans="1:2">
      <c r="A21">
        <v>500</v>
      </c>
      <c r="B21" s="3">
        <v>1.0002899999999999</v>
      </c>
    </row>
    <row r="22" spans="1:2">
      <c r="A22">
        <v>510</v>
      </c>
      <c r="B22" s="3">
        <v>1.0002899999999999</v>
      </c>
    </row>
    <row r="23" spans="1:2">
      <c r="A23">
        <v>520</v>
      </c>
      <c r="B23" s="3">
        <v>1.0002899999999999</v>
      </c>
    </row>
    <row r="24" spans="1:2">
      <c r="A24">
        <v>530</v>
      </c>
      <c r="B24" s="3">
        <v>1.0002899999999999</v>
      </c>
    </row>
    <row r="25" spans="1:2">
      <c r="A25">
        <v>540</v>
      </c>
      <c r="B25" s="3">
        <v>1.0002899999999999</v>
      </c>
    </row>
    <row r="26" spans="1:2">
      <c r="A26">
        <v>550</v>
      </c>
      <c r="B26" s="3">
        <v>1.0002899999999999</v>
      </c>
    </row>
    <row r="27" spans="1:2">
      <c r="A27">
        <v>560</v>
      </c>
      <c r="B27" s="3">
        <v>1.0002899999999999</v>
      </c>
    </row>
    <row r="28" spans="1:2">
      <c r="A28">
        <v>570</v>
      </c>
      <c r="B28" s="3">
        <v>1.0002899999999999</v>
      </c>
    </row>
    <row r="29" spans="1:2">
      <c r="A29">
        <v>580</v>
      </c>
      <c r="B29" s="3">
        <v>1.0002899999999999</v>
      </c>
    </row>
    <row r="30" spans="1:2">
      <c r="A30">
        <v>590</v>
      </c>
      <c r="B30" s="3">
        <v>1.0002899999999999</v>
      </c>
    </row>
    <row r="31" spans="1:2">
      <c r="A31">
        <v>600</v>
      </c>
      <c r="B31" s="3">
        <v>1.0002899999999999</v>
      </c>
    </row>
    <row r="32" spans="1:2">
      <c r="A32">
        <v>610</v>
      </c>
      <c r="B32" s="3">
        <v>1.0002899999999999</v>
      </c>
    </row>
    <row r="33" spans="1:2">
      <c r="A33">
        <v>620</v>
      </c>
      <c r="B33" s="3">
        <v>1.0002899999999999</v>
      </c>
    </row>
    <row r="34" spans="1:2">
      <c r="A34">
        <v>630</v>
      </c>
      <c r="B34" s="3">
        <v>1.0002899999999999</v>
      </c>
    </row>
    <row r="35" spans="1:2">
      <c r="A35">
        <v>640</v>
      </c>
      <c r="B35" s="3">
        <v>1.0002899999999999</v>
      </c>
    </row>
    <row r="36" spans="1:2">
      <c r="A36">
        <v>650</v>
      </c>
      <c r="B36" s="3">
        <v>1.0002899999999999</v>
      </c>
    </row>
    <row r="37" spans="1:2">
      <c r="A37">
        <v>660</v>
      </c>
      <c r="B37" s="3">
        <v>1.0002899999999999</v>
      </c>
    </row>
    <row r="38" spans="1:2">
      <c r="A38">
        <v>670</v>
      </c>
      <c r="B38" s="3">
        <v>1.0002899999999999</v>
      </c>
    </row>
    <row r="39" spans="1:2">
      <c r="A39">
        <v>680</v>
      </c>
      <c r="B39" s="3">
        <v>1.0002899999999999</v>
      </c>
    </row>
    <row r="40" spans="1:2">
      <c r="A40">
        <v>690</v>
      </c>
      <c r="B40" s="3">
        <v>1.0002899999999999</v>
      </c>
    </row>
    <row r="41" spans="1:2">
      <c r="A41">
        <v>700</v>
      </c>
      <c r="B41" s="3">
        <v>1.0002899999999999</v>
      </c>
    </row>
    <row r="42" spans="1:2">
      <c r="A42">
        <v>710</v>
      </c>
      <c r="B42" s="3">
        <v>1.0002899999999999</v>
      </c>
    </row>
    <row r="43" spans="1:2">
      <c r="A43">
        <v>720</v>
      </c>
      <c r="B43" s="3">
        <v>1.0002899999999999</v>
      </c>
    </row>
    <row r="44" spans="1:2">
      <c r="A44">
        <v>730</v>
      </c>
      <c r="B44" s="3">
        <v>1.0002899999999999</v>
      </c>
    </row>
    <row r="45" spans="1:2">
      <c r="A45">
        <v>740</v>
      </c>
      <c r="B45" s="3">
        <v>1.0002899999999999</v>
      </c>
    </row>
    <row r="46" spans="1:2">
      <c r="A46">
        <v>750</v>
      </c>
      <c r="B46" s="3">
        <v>1.0002899999999999</v>
      </c>
    </row>
    <row r="47" spans="1:2">
      <c r="A47">
        <v>760</v>
      </c>
      <c r="B47" s="3">
        <v>1.0002899999999999</v>
      </c>
    </row>
    <row r="48" spans="1:2">
      <c r="A48">
        <v>770</v>
      </c>
      <c r="B48" s="3">
        <v>1.0002899999999999</v>
      </c>
    </row>
    <row r="49" spans="1:2">
      <c r="A49">
        <v>780</v>
      </c>
      <c r="B49" s="3">
        <v>1.0002899999999999</v>
      </c>
    </row>
    <row r="50" spans="1:2">
      <c r="A50">
        <v>790</v>
      </c>
      <c r="B50" s="3">
        <v>1.0002899999999999</v>
      </c>
    </row>
    <row r="51" spans="1:2">
      <c r="A51">
        <v>800</v>
      </c>
      <c r="B51" s="3">
        <v>1.0002899999999999</v>
      </c>
    </row>
    <row r="52" spans="1:2">
      <c r="A52">
        <v>810</v>
      </c>
      <c r="B52" s="3">
        <v>1.0002899999999999</v>
      </c>
    </row>
    <row r="53" spans="1:2">
      <c r="A53">
        <v>820</v>
      </c>
      <c r="B53" s="3">
        <v>1.0002899999999999</v>
      </c>
    </row>
    <row r="54" spans="1:2">
      <c r="A54">
        <v>830</v>
      </c>
      <c r="B54" s="3">
        <v>1.0002899999999999</v>
      </c>
    </row>
    <row r="55" spans="1:2">
      <c r="A55">
        <v>840</v>
      </c>
      <c r="B55" s="3">
        <v>1.0002899999999999</v>
      </c>
    </row>
    <row r="56" spans="1:2">
      <c r="A56">
        <v>850</v>
      </c>
      <c r="B56" s="3">
        <v>1.0002899999999999</v>
      </c>
    </row>
    <row r="57" spans="1:2">
      <c r="A57">
        <v>860</v>
      </c>
      <c r="B57" s="3">
        <v>1.0002899999999999</v>
      </c>
    </row>
    <row r="58" spans="1:2">
      <c r="A58">
        <v>870</v>
      </c>
      <c r="B58" s="3">
        <v>1.0002899999999999</v>
      </c>
    </row>
    <row r="59" spans="1:2">
      <c r="A59">
        <v>880</v>
      </c>
      <c r="B59" s="3">
        <v>1.0002899999999999</v>
      </c>
    </row>
    <row r="60" spans="1:2">
      <c r="A60">
        <v>890</v>
      </c>
      <c r="B60" s="3">
        <v>1.0002899999999999</v>
      </c>
    </row>
    <row r="61" spans="1:2">
      <c r="A61">
        <v>900</v>
      </c>
      <c r="B61" s="3">
        <v>1.0002899999999999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topLeftCell="A5" workbookViewId="0">
      <selection activeCell="B2" sqref="B2"/>
    </sheetView>
  </sheetViews>
  <sheetFormatPr baseColWidth="10" defaultRowHeight="16"/>
  <cols>
    <col min="1" max="1" width="14.83203125" bestFit="1" customWidth="1"/>
    <col min="5" max="5" width="11.6640625" bestFit="1" customWidth="1"/>
  </cols>
  <sheetData>
    <row r="1" spans="1:5">
      <c r="A1" t="s">
        <v>26</v>
      </c>
      <c r="B1" t="s">
        <v>27</v>
      </c>
    </row>
    <row r="2" spans="1:5">
      <c r="A2" t="s">
        <v>0</v>
      </c>
      <c r="B2" t="s">
        <v>67</v>
      </c>
    </row>
    <row r="3" spans="1:5">
      <c r="A3" t="s">
        <v>1</v>
      </c>
      <c r="B3">
        <v>1.06</v>
      </c>
    </row>
    <row r="4" spans="1:5">
      <c r="A4" t="s">
        <v>2</v>
      </c>
      <c r="B4" t="s">
        <v>18</v>
      </c>
    </row>
    <row r="5" spans="1:5">
      <c r="A5" t="s">
        <v>3</v>
      </c>
      <c r="B5" t="s">
        <v>11</v>
      </c>
    </row>
    <row r="6" spans="1:5">
      <c r="A6" t="s">
        <v>4</v>
      </c>
      <c r="B6" t="s">
        <v>10</v>
      </c>
    </row>
    <row r="7" spans="1:5">
      <c r="A7" t="s">
        <v>5</v>
      </c>
      <c r="B7" t="s">
        <v>6</v>
      </c>
      <c r="C7" t="s">
        <v>7</v>
      </c>
      <c r="D7" t="s">
        <v>8</v>
      </c>
      <c r="E7" t="s">
        <v>9</v>
      </c>
    </row>
    <row r="8" spans="1:5">
      <c r="A8">
        <v>350</v>
      </c>
      <c r="B8">
        <v>1.5</v>
      </c>
      <c r="C8">
        <v>91.581000000000003</v>
      </c>
      <c r="D8">
        <v>1.143966</v>
      </c>
      <c r="E8" s="4">
        <f>(0.918+0.304*(1-EXP(-(A8-507.4)/2404)))</f>
        <v>0.89742977874405694</v>
      </c>
    </row>
    <row r="9" spans="1:5">
      <c r="A9">
        <v>360</v>
      </c>
      <c r="B9">
        <v>1.5</v>
      </c>
      <c r="C9">
        <v>83.141999999999996</v>
      </c>
      <c r="D9">
        <v>1.2325330000000001</v>
      </c>
      <c r="E9" s="4">
        <f t="shared" ref="E9:E63" si="0">(0.918+0.304*(1-EXP(-(A9-507.4)/2404)))</f>
        <v>0.89877710026425006</v>
      </c>
    </row>
    <row r="10" spans="1:5">
      <c r="A10">
        <v>370</v>
      </c>
      <c r="B10">
        <v>1.5</v>
      </c>
      <c r="C10">
        <v>75.692999999999998</v>
      </c>
      <c r="D10">
        <v>1.330236</v>
      </c>
      <c r="E10" s="4">
        <f t="shared" si="0"/>
        <v>0.90011882892607253</v>
      </c>
    </row>
    <row r="11" spans="1:5">
      <c r="A11">
        <v>380</v>
      </c>
      <c r="B11">
        <v>1.5</v>
      </c>
      <c r="C11">
        <v>69.123999999999995</v>
      </c>
      <c r="D11">
        <v>1.4382649999999999</v>
      </c>
      <c r="E11" s="4">
        <f t="shared" si="0"/>
        <v>0.90145498794600587</v>
      </c>
    </row>
    <row r="12" spans="1:5">
      <c r="A12">
        <v>390</v>
      </c>
      <c r="B12">
        <v>1.5</v>
      </c>
      <c r="C12">
        <v>63.325000000000003</v>
      </c>
      <c r="D12">
        <v>1.5579959999999999</v>
      </c>
      <c r="E12" s="4">
        <f t="shared" si="0"/>
        <v>0.90278560044415712</v>
      </c>
    </row>
    <row r="13" spans="1:5">
      <c r="A13">
        <v>400</v>
      </c>
      <c r="B13">
        <v>1.5</v>
      </c>
      <c r="C13">
        <v>58.196199999999997</v>
      </c>
      <c r="D13">
        <v>1.691031</v>
      </c>
      <c r="E13" s="4">
        <f t="shared" si="0"/>
        <v>0.90411068944466011</v>
      </c>
    </row>
    <row r="14" spans="1:5">
      <c r="A14">
        <v>410</v>
      </c>
      <c r="B14">
        <v>1.5</v>
      </c>
      <c r="C14">
        <v>53.647379999999998</v>
      </c>
      <c r="D14">
        <v>1.5579959999999999</v>
      </c>
      <c r="E14" s="4">
        <f t="shared" si="0"/>
        <v>0.90543027787607322</v>
      </c>
    </row>
    <row r="15" spans="1:5">
      <c r="A15">
        <v>420</v>
      </c>
      <c r="B15">
        <v>1.5</v>
      </c>
      <c r="C15">
        <v>49.601089999999999</v>
      </c>
      <c r="D15">
        <v>1.4382649999999999</v>
      </c>
      <c r="E15" s="4">
        <f t="shared" si="0"/>
        <v>0.90674438857177619</v>
      </c>
    </row>
    <row r="16" spans="1:5">
      <c r="A16">
        <v>430</v>
      </c>
      <c r="B16">
        <v>1.5</v>
      </c>
      <c r="C16">
        <v>45.99051</v>
      </c>
      <c r="D16">
        <v>1.330236</v>
      </c>
      <c r="E16" s="4">
        <f t="shared" si="0"/>
        <v>0.90805304427036515</v>
      </c>
    </row>
    <row r="17" spans="1:5">
      <c r="A17">
        <v>440</v>
      </c>
      <c r="B17">
        <v>1.5</v>
      </c>
      <c r="C17">
        <v>42.759030000000003</v>
      </c>
      <c r="D17">
        <v>1.2325330000000001</v>
      </c>
      <c r="E17" s="4">
        <f t="shared" si="0"/>
        <v>0.90935626761604627</v>
      </c>
    </row>
    <row r="18" spans="1:5">
      <c r="A18">
        <v>450</v>
      </c>
      <c r="B18">
        <v>1.5</v>
      </c>
      <c r="C18">
        <v>39.858510000000003</v>
      </c>
      <c r="D18">
        <v>1.143966</v>
      </c>
      <c r="E18" s="4">
        <f t="shared" si="0"/>
        <v>0.91065408115902757</v>
      </c>
    </row>
    <row r="19" spans="1:5">
      <c r="A19">
        <v>460</v>
      </c>
      <c r="B19">
        <v>1.5</v>
      </c>
      <c r="C19">
        <v>37.247839999999997</v>
      </c>
      <c r="D19">
        <v>1.0635049999999999</v>
      </c>
      <c r="E19" s="4">
        <f t="shared" si="0"/>
        <v>0.91194650735590876</v>
      </c>
    </row>
    <row r="20" spans="1:5">
      <c r="A20">
        <v>470</v>
      </c>
      <c r="B20">
        <v>1.5</v>
      </c>
      <c r="C20">
        <v>34.891820000000003</v>
      </c>
      <c r="D20">
        <v>0.990255</v>
      </c>
      <c r="E20" s="4">
        <f t="shared" si="0"/>
        <v>0.91323356857007054</v>
      </c>
    </row>
    <row r="21" spans="1:5">
      <c r="A21">
        <v>480</v>
      </c>
      <c r="B21">
        <v>1.5</v>
      </c>
      <c r="C21">
        <v>32.760170000000002</v>
      </c>
      <c r="D21">
        <v>0.92343799999999998</v>
      </c>
      <c r="E21" s="4">
        <f t="shared" si="0"/>
        <v>0.91451528707206065</v>
      </c>
    </row>
    <row r="22" spans="1:5">
      <c r="A22">
        <v>490</v>
      </c>
      <c r="B22">
        <v>1.5</v>
      </c>
      <c r="C22">
        <v>30.82677</v>
      </c>
      <c r="D22">
        <v>0.86236999999999997</v>
      </c>
      <c r="E22" s="4">
        <f t="shared" si="0"/>
        <v>0.91579168503997987</v>
      </c>
    </row>
    <row r="23" spans="1:5">
      <c r="A23">
        <v>500</v>
      </c>
      <c r="B23">
        <v>1.5</v>
      </c>
      <c r="C23">
        <v>29.069009999999999</v>
      </c>
      <c r="D23">
        <v>0.80645599999999995</v>
      </c>
      <c r="E23" s="4">
        <f t="shared" si="0"/>
        <v>0.91706278455986578</v>
      </c>
    </row>
    <row r="24" spans="1:5">
      <c r="A24">
        <v>510</v>
      </c>
      <c r="B24">
        <v>1.5</v>
      </c>
      <c r="C24">
        <v>27.467289999999998</v>
      </c>
      <c r="D24">
        <v>0.75516799999999995</v>
      </c>
      <c r="E24" s="4">
        <f t="shared" si="0"/>
        <v>0.91832860762607449</v>
      </c>
    </row>
    <row r="25" spans="1:5">
      <c r="A25">
        <v>520</v>
      </c>
      <c r="B25">
        <v>1.5</v>
      </c>
      <c r="C25">
        <v>26.004519999999999</v>
      </c>
      <c r="D25">
        <v>0.70804599999999995</v>
      </c>
      <c r="E25" s="4">
        <f t="shared" si="0"/>
        <v>0.91958917614166158</v>
      </c>
    </row>
    <row r="26" spans="1:5">
      <c r="A26">
        <v>530</v>
      </c>
      <c r="B26">
        <v>1.5</v>
      </c>
      <c r="C26">
        <v>24.66581</v>
      </c>
      <c r="D26">
        <v>0.66467900000000002</v>
      </c>
      <c r="E26" s="4">
        <f t="shared" si="0"/>
        <v>0.92084451191876093</v>
      </c>
    </row>
    <row r="27" spans="1:5">
      <c r="A27">
        <v>540</v>
      </c>
      <c r="B27">
        <v>1.5</v>
      </c>
      <c r="C27">
        <v>23.438089999999999</v>
      </c>
      <c r="D27">
        <v>0.62470599999999998</v>
      </c>
      <c r="E27" s="4">
        <f t="shared" si="0"/>
        <v>0.92209463667896241</v>
      </c>
    </row>
    <row r="28" spans="1:5">
      <c r="A28">
        <v>550</v>
      </c>
      <c r="B28">
        <v>1.5</v>
      </c>
      <c r="C28">
        <v>22.309920000000002</v>
      </c>
      <c r="D28">
        <v>0.58780600000000005</v>
      </c>
      <c r="E28" s="4">
        <f t="shared" si="0"/>
        <v>0.92333957205368711</v>
      </c>
    </row>
    <row r="29" spans="1:5">
      <c r="A29">
        <v>560</v>
      </c>
      <c r="B29">
        <v>1.5</v>
      </c>
      <c r="C29">
        <v>21.271229999999999</v>
      </c>
      <c r="D29">
        <v>0.55369299999999999</v>
      </c>
      <c r="E29" s="4">
        <f t="shared" si="0"/>
        <v>0.9245793395845624</v>
      </c>
    </row>
    <row r="30" spans="1:5">
      <c r="A30">
        <v>570</v>
      </c>
      <c r="B30">
        <v>1.5</v>
      </c>
      <c r="C30">
        <v>20.313130000000001</v>
      </c>
      <c r="D30">
        <v>0.52211200000000002</v>
      </c>
      <c r="E30" s="4">
        <f t="shared" si="0"/>
        <v>0.92581396072379429</v>
      </c>
    </row>
    <row r="31" spans="1:5">
      <c r="A31">
        <v>580</v>
      </c>
      <c r="B31">
        <v>1.5</v>
      </c>
      <c r="C31">
        <v>19.42775</v>
      </c>
      <c r="D31">
        <v>0.49283500000000002</v>
      </c>
      <c r="E31" s="4">
        <f t="shared" si="0"/>
        <v>0.92704345683453848</v>
      </c>
    </row>
    <row r="32" spans="1:5">
      <c r="A32">
        <v>590</v>
      </c>
      <c r="B32">
        <v>1.5</v>
      </c>
      <c r="C32">
        <v>18.608149999999998</v>
      </c>
      <c r="D32">
        <v>0.46566000000000002</v>
      </c>
      <c r="E32" s="4">
        <f t="shared" si="0"/>
        <v>0.92826784919127048</v>
      </c>
    </row>
    <row r="33" spans="1:5">
      <c r="A33">
        <v>600</v>
      </c>
      <c r="B33">
        <v>1.5</v>
      </c>
      <c r="C33">
        <v>17.848140000000001</v>
      </c>
      <c r="D33">
        <v>0.44040200000000002</v>
      </c>
      <c r="E33" s="4">
        <f t="shared" si="0"/>
        <v>0.92948715898015311</v>
      </c>
    </row>
    <row r="34" spans="1:5">
      <c r="A34">
        <v>610</v>
      </c>
      <c r="B34">
        <v>1.5</v>
      </c>
      <c r="C34">
        <v>17.142230000000001</v>
      </c>
      <c r="D34">
        <v>0.41689900000000002</v>
      </c>
      <c r="E34" s="4">
        <f t="shared" si="0"/>
        <v>0.93070140729940387</v>
      </c>
    </row>
    <row r="35" spans="1:5">
      <c r="A35">
        <v>620</v>
      </c>
      <c r="B35">
        <v>1.5</v>
      </c>
      <c r="C35">
        <v>16.485499999999998</v>
      </c>
      <c r="D35">
        <v>0.39500200000000002</v>
      </c>
      <c r="E35" s="4">
        <f t="shared" si="0"/>
        <v>0.93191061515965912</v>
      </c>
    </row>
    <row r="36" spans="1:5">
      <c r="A36">
        <v>630</v>
      </c>
      <c r="B36">
        <v>1.5</v>
      </c>
      <c r="C36">
        <v>15.87358</v>
      </c>
      <c r="D36">
        <v>0.374579</v>
      </c>
      <c r="E36" s="4">
        <f t="shared" si="0"/>
        <v>0.93311480348433828</v>
      </c>
    </row>
    <row r="37" spans="1:5">
      <c r="A37">
        <v>640</v>
      </c>
      <c r="B37">
        <v>1.5</v>
      </c>
      <c r="C37">
        <v>15.30254</v>
      </c>
      <c r="D37">
        <v>0.35550900000000002</v>
      </c>
      <c r="E37" s="4">
        <f t="shared" si="0"/>
        <v>0.93431399311000585</v>
      </c>
    </row>
    <row r="38" spans="1:5">
      <c r="A38">
        <v>650</v>
      </c>
      <c r="B38">
        <v>1.5</v>
      </c>
      <c r="C38">
        <v>14.76887</v>
      </c>
      <c r="D38">
        <v>0.33768300000000001</v>
      </c>
      <c r="E38" s="4">
        <f t="shared" si="0"/>
        <v>0.93550820478673158</v>
      </c>
    </row>
    <row r="39" spans="1:5">
      <c r="A39">
        <v>660</v>
      </c>
      <c r="B39">
        <v>1.5</v>
      </c>
      <c r="C39">
        <v>14.269399999999999</v>
      </c>
      <c r="D39">
        <v>0.32100299999999998</v>
      </c>
      <c r="E39" s="4">
        <f t="shared" si="0"/>
        <v>0.93669745917844982</v>
      </c>
    </row>
    <row r="40" spans="1:5">
      <c r="A40">
        <v>670</v>
      </c>
      <c r="B40">
        <v>1.5</v>
      </c>
      <c r="C40">
        <v>13.801299999999999</v>
      </c>
      <c r="D40">
        <v>0.30537999999999998</v>
      </c>
      <c r="E40" s="4">
        <f t="shared" si="0"/>
        <v>0.93788177686331686</v>
      </c>
    </row>
    <row r="41" spans="1:5">
      <c r="A41">
        <v>680</v>
      </c>
      <c r="B41">
        <v>1.5</v>
      </c>
      <c r="C41">
        <v>13.362</v>
      </c>
      <c r="D41">
        <v>0.29073199999999999</v>
      </c>
      <c r="E41" s="4">
        <f t="shared" si="0"/>
        <v>0.93906117833406733</v>
      </c>
    </row>
    <row r="42" spans="1:5">
      <c r="A42">
        <v>690</v>
      </c>
      <c r="B42">
        <v>1.5</v>
      </c>
      <c r="C42">
        <v>12.94918</v>
      </c>
      <c r="D42">
        <v>0.27698499999999998</v>
      </c>
      <c r="E42" s="4">
        <f t="shared" si="0"/>
        <v>0.94023568399836843</v>
      </c>
    </row>
    <row r="43" spans="1:5">
      <c r="A43">
        <v>700</v>
      </c>
      <c r="B43">
        <v>1.5</v>
      </c>
      <c r="C43">
        <v>12.560739999999999</v>
      </c>
      <c r="D43">
        <v>0.26407199999999997</v>
      </c>
      <c r="E43" s="4">
        <f t="shared" si="0"/>
        <v>0.94140531417917339</v>
      </c>
    </row>
    <row r="44" spans="1:5">
      <c r="A44">
        <v>710</v>
      </c>
      <c r="B44">
        <v>1.5</v>
      </c>
      <c r="C44">
        <v>12.194789999999999</v>
      </c>
      <c r="D44">
        <v>0.25193199999999999</v>
      </c>
      <c r="E44" s="4">
        <f t="shared" si="0"/>
        <v>0.94257008911507267</v>
      </c>
    </row>
    <row r="45" spans="1:5">
      <c r="A45">
        <v>720</v>
      </c>
      <c r="B45">
        <v>1.5</v>
      </c>
      <c r="C45">
        <v>11.84962</v>
      </c>
      <c r="D45">
        <v>0.240508</v>
      </c>
      <c r="E45" s="4">
        <f t="shared" si="0"/>
        <v>0.94373002896064473</v>
      </c>
    </row>
    <row r="46" spans="1:5">
      <c r="A46">
        <v>730</v>
      </c>
      <c r="B46">
        <v>1.5</v>
      </c>
      <c r="C46">
        <v>11.52364</v>
      </c>
      <c r="D46">
        <v>0.22974900000000001</v>
      </c>
      <c r="E46" s="4">
        <f t="shared" si="0"/>
        <v>0.94488515378680416</v>
      </c>
    </row>
    <row r="47" spans="1:5">
      <c r="A47">
        <v>740</v>
      </c>
      <c r="B47">
        <v>1.5</v>
      </c>
      <c r="C47">
        <v>11.215450000000001</v>
      </c>
      <c r="D47">
        <v>0.219609</v>
      </c>
      <c r="E47" s="4">
        <f t="shared" si="0"/>
        <v>0.94603548358114975</v>
      </c>
    </row>
    <row r="48" spans="1:5">
      <c r="A48">
        <v>750</v>
      </c>
      <c r="B48">
        <v>1.5</v>
      </c>
      <c r="C48">
        <v>10.923730000000001</v>
      </c>
      <c r="D48">
        <v>0.21004300000000001</v>
      </c>
      <c r="E48" s="4">
        <f t="shared" si="0"/>
        <v>0.94718103824830935</v>
      </c>
    </row>
    <row r="49" spans="1:5">
      <c r="A49">
        <v>760</v>
      </c>
      <c r="B49">
        <v>1.5</v>
      </c>
      <c r="C49">
        <v>10.647309999999999</v>
      </c>
      <c r="D49">
        <v>0.201012</v>
      </c>
      <c r="E49" s="4">
        <f t="shared" si="0"/>
        <v>0.94832183761028532</v>
      </c>
    </row>
    <row r="50" spans="1:5">
      <c r="A50">
        <v>770</v>
      </c>
      <c r="B50">
        <v>1.5</v>
      </c>
      <c r="C50">
        <v>10.385109999999999</v>
      </c>
      <c r="D50">
        <v>0.19248100000000001</v>
      </c>
      <c r="E50" s="4">
        <f t="shared" si="0"/>
        <v>0.94945790140679664</v>
      </c>
    </row>
    <row r="51" spans="1:5">
      <c r="A51">
        <v>780</v>
      </c>
      <c r="B51">
        <v>1.5</v>
      </c>
      <c r="C51">
        <v>10.13613</v>
      </c>
      <c r="D51">
        <v>0.18441399999999999</v>
      </c>
      <c r="E51" s="4">
        <f t="shared" si="0"/>
        <v>0.95058924929562105</v>
      </c>
    </row>
    <row r="52" spans="1:5">
      <c r="A52">
        <v>790</v>
      </c>
      <c r="B52">
        <v>1.5</v>
      </c>
      <c r="C52">
        <v>9.8994700000000009</v>
      </c>
      <c r="D52">
        <v>0.17678199999999999</v>
      </c>
      <c r="E52" s="4">
        <f t="shared" si="0"/>
        <v>0.95171590085293511</v>
      </c>
    </row>
    <row r="53" spans="1:5">
      <c r="A53">
        <v>800</v>
      </c>
      <c r="B53">
        <v>1.5</v>
      </c>
      <c r="C53">
        <v>9.6743000000000006</v>
      </c>
      <c r="D53">
        <v>0.16955600000000001</v>
      </c>
      <c r="E53" s="4">
        <f t="shared" si="0"/>
        <v>0.95283787557365252</v>
      </c>
    </row>
    <row r="54" spans="1:5">
      <c r="A54">
        <v>810</v>
      </c>
      <c r="B54">
        <v>1.5</v>
      </c>
      <c r="C54">
        <v>9.4598499999999994</v>
      </c>
      <c r="D54">
        <v>0.16270999999999999</v>
      </c>
      <c r="E54" s="4">
        <f t="shared" si="0"/>
        <v>0.95395519287176211</v>
      </c>
    </row>
    <row r="55" spans="1:5">
      <c r="A55">
        <v>820</v>
      </c>
      <c r="B55">
        <v>1.5</v>
      </c>
      <c r="C55">
        <v>9.2554200000000009</v>
      </c>
      <c r="D55">
        <v>0.156219</v>
      </c>
      <c r="E55" s="4">
        <f t="shared" si="0"/>
        <v>0.95506787208066302</v>
      </c>
    </row>
    <row r="56" spans="1:5">
      <c r="A56">
        <v>830</v>
      </c>
      <c r="B56">
        <v>1.5</v>
      </c>
      <c r="C56">
        <v>9.0603700000000007</v>
      </c>
      <c r="D56">
        <v>0.150061</v>
      </c>
      <c r="E56" s="4">
        <f t="shared" si="0"/>
        <v>0.95617593245350008</v>
      </c>
    </row>
    <row r="57" spans="1:5">
      <c r="A57">
        <v>840</v>
      </c>
      <c r="B57">
        <v>1.5</v>
      </c>
      <c r="C57">
        <v>8.8740900000000007</v>
      </c>
      <c r="D57">
        <v>0.14421500000000001</v>
      </c>
      <c r="E57" s="4">
        <f t="shared" si="0"/>
        <v>0.95727939316349608</v>
      </c>
    </row>
    <row r="58" spans="1:5">
      <c r="A58">
        <v>850</v>
      </c>
      <c r="B58">
        <v>1.5</v>
      </c>
      <c r="C58">
        <v>8.69604</v>
      </c>
      <c r="D58">
        <v>0.13866300000000001</v>
      </c>
      <c r="E58" s="4">
        <f t="shared" si="0"/>
        <v>0.95837827330428427</v>
      </c>
    </row>
    <row r="59" spans="1:5">
      <c r="A59">
        <v>860</v>
      </c>
      <c r="B59">
        <v>1.5</v>
      </c>
      <c r="C59">
        <v>8.5257000000000005</v>
      </c>
      <c r="D59">
        <v>0.133385</v>
      </c>
      <c r="E59" s="4">
        <f t="shared" si="0"/>
        <v>0.95947259189023826</v>
      </c>
    </row>
    <row r="60" spans="1:5">
      <c r="A60">
        <v>870</v>
      </c>
      <c r="B60">
        <v>1.5</v>
      </c>
      <c r="C60">
        <v>8.3626199999999997</v>
      </c>
      <c r="D60">
        <v>0.12836600000000001</v>
      </c>
      <c r="E60" s="4">
        <f t="shared" si="0"/>
        <v>0.96056236785680138</v>
      </c>
    </row>
    <row r="61" spans="1:5">
      <c r="A61">
        <v>880</v>
      </c>
      <c r="B61">
        <v>1.5</v>
      </c>
      <c r="C61">
        <v>8.2063500000000005</v>
      </c>
      <c r="D61">
        <v>0.12359000000000001</v>
      </c>
      <c r="E61" s="4">
        <f t="shared" si="0"/>
        <v>0.96164762006081395</v>
      </c>
    </row>
    <row r="62" spans="1:5">
      <c r="A62">
        <v>890</v>
      </c>
      <c r="B62">
        <v>1.5</v>
      </c>
      <c r="C62">
        <v>8.0564999999999998</v>
      </c>
      <c r="D62">
        <v>0.119042</v>
      </c>
      <c r="E62" s="4">
        <f t="shared" si="0"/>
        <v>0.96272836728083977</v>
      </c>
    </row>
    <row r="63" spans="1:5">
      <c r="A63">
        <v>900</v>
      </c>
      <c r="B63">
        <v>1.5</v>
      </c>
      <c r="C63">
        <v>7.9126899999999996</v>
      </c>
      <c r="D63">
        <v>0.11471000000000001</v>
      </c>
      <c r="E63" s="4">
        <f t="shared" si="0"/>
        <v>0.96380462821749135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3"/>
  <sheetViews>
    <sheetView workbookViewId="0">
      <selection activeCell="B5" sqref="B5"/>
    </sheetView>
  </sheetViews>
  <sheetFormatPr baseColWidth="10" defaultRowHeight="16"/>
  <cols>
    <col min="1" max="1" width="14.83203125" bestFit="1" customWidth="1"/>
  </cols>
  <sheetData>
    <row r="1" spans="1:5">
      <c r="A1" s="1" t="s">
        <v>26</v>
      </c>
      <c r="B1" s="1" t="s">
        <v>27</v>
      </c>
      <c r="C1" s="1"/>
      <c r="D1" s="1"/>
      <c r="E1" s="1"/>
    </row>
    <row r="2" spans="1:5">
      <c r="A2" t="s">
        <v>0</v>
      </c>
      <c r="B2" t="s">
        <v>68</v>
      </c>
    </row>
    <row r="3" spans="1:5">
      <c r="A3" t="s">
        <v>1</v>
      </c>
      <c r="B3">
        <v>1.06</v>
      </c>
    </row>
    <row r="4" spans="1:5">
      <c r="A4" t="s">
        <v>2</v>
      </c>
      <c r="B4" t="s">
        <v>18</v>
      </c>
    </row>
    <row r="5" spans="1:5">
      <c r="A5" t="s">
        <v>3</v>
      </c>
      <c r="B5" t="s">
        <v>19</v>
      </c>
    </row>
    <row r="6" spans="1:5">
      <c r="A6" t="s">
        <v>4</v>
      </c>
      <c r="B6" t="s">
        <v>12</v>
      </c>
    </row>
    <row r="7" spans="1:5">
      <c r="A7" t="s">
        <v>5</v>
      </c>
      <c r="B7" t="s">
        <v>6</v>
      </c>
      <c r="C7" t="s">
        <v>7</v>
      </c>
      <c r="D7" t="s">
        <v>8</v>
      </c>
      <c r="E7" t="s">
        <v>9</v>
      </c>
    </row>
    <row r="8" spans="1:5">
      <c r="A8">
        <v>350</v>
      </c>
      <c r="B8">
        <v>1.34</v>
      </c>
      <c r="C8">
        <v>63.908000000000001</v>
      </c>
      <c r="D8">
        <v>1.1077349999999999</v>
      </c>
      <c r="E8" s="4">
        <f>0.745+0.546*(1-EXP(-(A8-500)/1806))</f>
        <v>0.69771466566929785</v>
      </c>
    </row>
    <row r="9" spans="1:5">
      <c r="A9">
        <v>360</v>
      </c>
      <c r="B9">
        <v>1.34</v>
      </c>
      <c r="C9">
        <v>58.084000000000003</v>
      </c>
      <c r="D9">
        <v>1.1935530000000001</v>
      </c>
      <c r="E9" s="4">
        <f t="shared" ref="E9:E63" si="0">0.745+0.546*(1-EXP(-(A9-500)/1806))</f>
        <v>0.7009906668990219</v>
      </c>
    </row>
    <row r="10" spans="1:5">
      <c r="A10">
        <v>370</v>
      </c>
      <c r="B10">
        <v>1.34</v>
      </c>
      <c r="C10">
        <v>52.93</v>
      </c>
      <c r="D10">
        <v>1.2882279999999999</v>
      </c>
      <c r="E10" s="4">
        <f t="shared" si="0"/>
        <v>0.7042485787147047</v>
      </c>
    </row>
    <row r="11" spans="1:5">
      <c r="A11">
        <v>380</v>
      </c>
      <c r="B11">
        <v>1.34</v>
      </c>
      <c r="C11">
        <v>48.366</v>
      </c>
      <c r="D11">
        <v>1.392914</v>
      </c>
      <c r="E11" s="4">
        <f t="shared" si="0"/>
        <v>0.70748850100242033</v>
      </c>
    </row>
    <row r="12" spans="1:5">
      <c r="A12">
        <v>390</v>
      </c>
      <c r="B12">
        <v>1.34</v>
      </c>
      <c r="C12">
        <v>44.322000000000003</v>
      </c>
      <c r="D12">
        <v>1.508945</v>
      </c>
      <c r="E12" s="4">
        <f t="shared" si="0"/>
        <v>0.71071053309669185</v>
      </c>
    </row>
    <row r="13" spans="1:5">
      <c r="A13">
        <v>400</v>
      </c>
      <c r="B13">
        <v>1.34</v>
      </c>
      <c r="C13">
        <v>40.737340000000003</v>
      </c>
      <c r="D13">
        <v>1.6378760000000001</v>
      </c>
      <c r="E13" s="4">
        <f t="shared" si="0"/>
        <v>0.71391477378353718</v>
      </c>
    </row>
    <row r="14" spans="1:5">
      <c r="A14">
        <v>410</v>
      </c>
      <c r="B14">
        <v>1.34</v>
      </c>
      <c r="C14">
        <v>37.553170000000001</v>
      </c>
      <c r="D14">
        <v>1.508945</v>
      </c>
      <c r="E14" s="4">
        <f t="shared" si="0"/>
        <v>0.71710132130349802</v>
      </c>
    </row>
    <row r="15" spans="1:5">
      <c r="A15">
        <v>420</v>
      </c>
      <c r="B15">
        <v>1.34</v>
      </c>
      <c r="C15">
        <v>34.720759999999999</v>
      </c>
      <c r="D15">
        <v>1.392914</v>
      </c>
      <c r="E15" s="4">
        <f t="shared" si="0"/>
        <v>0.72027027335465166</v>
      </c>
    </row>
    <row r="16" spans="1:5">
      <c r="A16">
        <v>430</v>
      </c>
      <c r="B16">
        <v>1.34</v>
      </c>
      <c r="C16">
        <v>32.193359999999998</v>
      </c>
      <c r="D16">
        <v>1.2882279999999999</v>
      </c>
      <c r="E16" s="4">
        <f t="shared" si="0"/>
        <v>0.72342172709560659</v>
      </c>
    </row>
    <row r="17" spans="1:5">
      <c r="A17">
        <v>440</v>
      </c>
      <c r="B17">
        <v>1.34</v>
      </c>
      <c r="C17">
        <v>29.931319999999999</v>
      </c>
      <c r="D17">
        <v>1.1935530000000001</v>
      </c>
      <c r="E17" s="4">
        <f t="shared" si="0"/>
        <v>0.72655577914848091</v>
      </c>
    </row>
    <row r="18" spans="1:5">
      <c r="A18">
        <v>450</v>
      </c>
      <c r="B18">
        <v>1.34</v>
      </c>
      <c r="C18">
        <v>27.900950000000002</v>
      </c>
      <c r="D18">
        <v>1.1077349999999999</v>
      </c>
      <c r="E18" s="4">
        <f t="shared" si="0"/>
        <v>0.72967252560186513</v>
      </c>
    </row>
    <row r="19" spans="1:5">
      <c r="A19">
        <v>460</v>
      </c>
      <c r="B19">
        <v>1.34</v>
      </c>
      <c r="C19">
        <v>26.07349</v>
      </c>
      <c r="D19">
        <v>1.029776</v>
      </c>
      <c r="E19" s="4">
        <f t="shared" si="0"/>
        <v>0.73277206201376821</v>
      </c>
    </row>
    <row r="20" spans="1:5">
      <c r="A20">
        <v>470</v>
      </c>
      <c r="B20">
        <v>1.34</v>
      </c>
      <c r="C20">
        <v>24.42428</v>
      </c>
      <c r="D20">
        <v>0.95880699999999996</v>
      </c>
      <c r="E20" s="4">
        <f t="shared" si="0"/>
        <v>0.73585448341454696</v>
      </c>
    </row>
    <row r="21" spans="1:5">
      <c r="A21">
        <v>480</v>
      </c>
      <c r="B21">
        <v>1.34</v>
      </c>
      <c r="C21">
        <v>22.932120000000001</v>
      </c>
      <c r="D21">
        <v>0.89407300000000001</v>
      </c>
      <c r="E21" s="4">
        <f t="shared" si="0"/>
        <v>0.73891988430982003</v>
      </c>
    </row>
    <row r="22" spans="1:5">
      <c r="A22">
        <v>490</v>
      </c>
      <c r="B22">
        <v>1.34</v>
      </c>
      <c r="C22">
        <v>21.57874</v>
      </c>
      <c r="D22">
        <v>0.83491199999999999</v>
      </c>
      <c r="E22" s="4">
        <f t="shared" si="0"/>
        <v>0.74196835868336486</v>
      </c>
    </row>
    <row r="23" spans="1:5">
      <c r="A23">
        <v>500</v>
      </c>
      <c r="B23">
        <v>1.34</v>
      </c>
      <c r="C23">
        <v>20.348310000000001</v>
      </c>
      <c r="D23">
        <v>0.78074500000000002</v>
      </c>
      <c r="E23" s="4">
        <f t="shared" si="0"/>
        <v>0.745</v>
      </c>
    </row>
    <row r="24" spans="1:5">
      <c r="A24">
        <v>510</v>
      </c>
      <c r="B24">
        <v>1.34</v>
      </c>
      <c r="C24">
        <v>19.2271</v>
      </c>
      <c r="D24">
        <v>0.73106300000000002</v>
      </c>
      <c r="E24" s="4">
        <f t="shared" si="0"/>
        <v>0.74801490120844993</v>
      </c>
    </row>
    <row r="25" spans="1:5">
      <c r="A25">
        <v>520</v>
      </c>
      <c r="B25">
        <v>1.34</v>
      </c>
      <c r="C25">
        <v>18.20317</v>
      </c>
      <c r="D25">
        <v>0.68541799999999997</v>
      </c>
      <c r="E25" s="4">
        <f t="shared" si="0"/>
        <v>0.75101315474419528</v>
      </c>
    </row>
    <row r="26" spans="1:5">
      <c r="A26">
        <v>530</v>
      </c>
      <c r="B26">
        <v>1.34</v>
      </c>
      <c r="C26">
        <v>17.26606</v>
      </c>
      <c r="D26">
        <v>0.64341300000000001</v>
      </c>
      <c r="E26" s="4">
        <f t="shared" si="0"/>
        <v>0.75399485253230658</v>
      </c>
    </row>
    <row r="27" spans="1:5">
      <c r="A27">
        <v>540</v>
      </c>
      <c r="B27">
        <v>1.34</v>
      </c>
      <c r="C27">
        <v>16.406659999999999</v>
      </c>
      <c r="D27">
        <v>0.60469700000000004</v>
      </c>
      <c r="E27" s="4">
        <f t="shared" si="0"/>
        <v>0.75696008599026299</v>
      </c>
    </row>
    <row r="28" spans="1:5">
      <c r="A28">
        <v>550</v>
      </c>
      <c r="B28">
        <v>1.34</v>
      </c>
      <c r="C28">
        <v>15.616949999999999</v>
      </c>
      <c r="D28">
        <v>0.56895899999999999</v>
      </c>
      <c r="E28" s="4">
        <f t="shared" si="0"/>
        <v>0.75990894603075465</v>
      </c>
    </row>
    <row r="29" spans="1:5">
      <c r="A29">
        <v>560</v>
      </c>
      <c r="B29">
        <v>1.34</v>
      </c>
      <c r="C29">
        <v>14.889860000000001</v>
      </c>
      <c r="D29">
        <v>0.53592099999999998</v>
      </c>
      <c r="E29" s="4">
        <f t="shared" si="0"/>
        <v>0.76284152306447039</v>
      </c>
    </row>
    <row r="30" spans="1:5">
      <c r="A30">
        <v>570</v>
      </c>
      <c r="B30">
        <v>1.34</v>
      </c>
      <c r="C30">
        <v>14.219189999999999</v>
      </c>
      <c r="D30">
        <v>0.50533899999999998</v>
      </c>
      <c r="E30" s="4">
        <f t="shared" si="0"/>
        <v>0.76575790700286972</v>
      </c>
    </row>
    <row r="31" spans="1:5">
      <c r="A31">
        <v>580</v>
      </c>
      <c r="B31">
        <v>1.34</v>
      </c>
      <c r="C31">
        <v>13.59943</v>
      </c>
      <c r="D31">
        <v>0.47699200000000003</v>
      </c>
      <c r="E31" s="4">
        <f t="shared" si="0"/>
        <v>0.76865818726093893</v>
      </c>
    </row>
    <row r="32" spans="1:5">
      <c r="A32">
        <v>590</v>
      </c>
      <c r="B32">
        <v>1.34</v>
      </c>
      <c r="C32">
        <v>13.02571</v>
      </c>
      <c r="D32">
        <v>0.45068999999999998</v>
      </c>
      <c r="E32" s="4">
        <f t="shared" si="0"/>
        <v>0.77154245275993338</v>
      </c>
    </row>
    <row r="33" spans="1:5">
      <c r="A33">
        <v>600</v>
      </c>
      <c r="B33">
        <v>1.34</v>
      </c>
      <c r="C33">
        <v>12.4937</v>
      </c>
      <c r="D33">
        <v>0.42624299999999998</v>
      </c>
      <c r="E33" s="4">
        <f t="shared" si="0"/>
        <v>0.77441079193010276</v>
      </c>
    </row>
    <row r="34" spans="1:5">
      <c r="A34">
        <v>610</v>
      </c>
      <c r="B34">
        <v>1.34</v>
      </c>
      <c r="C34">
        <v>11.999560000000001</v>
      </c>
      <c r="D34">
        <v>0.40348800000000001</v>
      </c>
      <c r="E34" s="4">
        <f t="shared" si="0"/>
        <v>0.77726329271340344</v>
      </c>
    </row>
    <row r="35" spans="1:5">
      <c r="A35">
        <v>620</v>
      </c>
      <c r="B35">
        <v>1.34</v>
      </c>
      <c r="C35">
        <v>11.539849999999999</v>
      </c>
      <c r="D35">
        <v>0.38228899999999999</v>
      </c>
      <c r="E35" s="4">
        <f t="shared" si="0"/>
        <v>0.78010004256619359</v>
      </c>
    </row>
    <row r="36" spans="1:5">
      <c r="A36">
        <v>630</v>
      </c>
      <c r="B36">
        <v>1.34</v>
      </c>
      <c r="C36">
        <v>11.111499999999999</v>
      </c>
      <c r="D36">
        <v>0.36251699999999998</v>
      </c>
      <c r="E36" s="4">
        <f t="shared" si="0"/>
        <v>0.78292112846191553</v>
      </c>
    </row>
    <row r="37" spans="1:5">
      <c r="A37">
        <v>640</v>
      </c>
      <c r="B37">
        <v>1.34</v>
      </c>
      <c r="C37">
        <v>10.711779999999999</v>
      </c>
      <c r="D37">
        <v>0.344055</v>
      </c>
      <c r="E37" s="4">
        <f t="shared" si="0"/>
        <v>0.78572663689376177</v>
      </c>
    </row>
    <row r="38" spans="1:5">
      <c r="A38">
        <v>650</v>
      </c>
      <c r="B38">
        <v>1.34</v>
      </c>
      <c r="C38">
        <v>10.33821</v>
      </c>
      <c r="D38">
        <v>0.32679999999999998</v>
      </c>
      <c r="E38" s="4">
        <f t="shared" si="0"/>
        <v>0.78851665387732695</v>
      </c>
    </row>
    <row r="39" spans="1:5">
      <c r="A39">
        <v>660</v>
      </c>
      <c r="B39">
        <v>1.34</v>
      </c>
      <c r="C39">
        <v>9.9885800000000007</v>
      </c>
      <c r="D39">
        <v>0.31065599999999999</v>
      </c>
      <c r="E39" s="4">
        <f t="shared" si="0"/>
        <v>0.79129126495324487</v>
      </c>
    </row>
    <row r="40" spans="1:5">
      <c r="A40">
        <v>670</v>
      </c>
      <c r="B40">
        <v>1.34</v>
      </c>
      <c r="C40">
        <v>9.6609099999999994</v>
      </c>
      <c r="D40">
        <v>0.295539</v>
      </c>
      <c r="E40" s="4">
        <f t="shared" si="0"/>
        <v>0.7940505551898116</v>
      </c>
    </row>
    <row r="41" spans="1:5">
      <c r="A41">
        <v>680</v>
      </c>
      <c r="B41">
        <v>1.34</v>
      </c>
      <c r="C41">
        <v>9.3534000000000006</v>
      </c>
      <c r="D41">
        <v>0.28136699999999998</v>
      </c>
      <c r="E41" s="4">
        <f t="shared" si="0"/>
        <v>0.79679460918559331</v>
      </c>
    </row>
    <row r="42" spans="1:5">
      <c r="A42">
        <v>690</v>
      </c>
      <c r="B42">
        <v>1.34</v>
      </c>
      <c r="C42">
        <v>9.0644200000000001</v>
      </c>
      <c r="D42">
        <v>0.26807199999999998</v>
      </c>
      <c r="E42" s="4">
        <f t="shared" si="0"/>
        <v>0.79952351107201969</v>
      </c>
    </row>
    <row r="43" spans="1:5">
      <c r="A43">
        <v>700</v>
      </c>
      <c r="B43">
        <v>1.34</v>
      </c>
      <c r="C43">
        <v>8.7925199999999997</v>
      </c>
      <c r="D43">
        <v>0.25559100000000001</v>
      </c>
      <c r="E43" s="4">
        <f t="shared" si="0"/>
        <v>0.80223734451596418</v>
      </c>
    </row>
    <row r="44" spans="1:5">
      <c r="A44">
        <v>710</v>
      </c>
      <c r="B44">
        <v>1.34</v>
      </c>
      <c r="C44">
        <v>8.5363600000000002</v>
      </c>
      <c r="D44">
        <v>0.243898</v>
      </c>
      <c r="E44" s="4">
        <f t="shared" si="0"/>
        <v>0.80493619272230854</v>
      </c>
    </row>
    <row r="45" spans="1:5">
      <c r="A45">
        <v>720</v>
      </c>
      <c r="B45">
        <v>1.34</v>
      </c>
      <c r="C45">
        <v>8.2947299999999995</v>
      </c>
      <c r="D45">
        <v>0.232934</v>
      </c>
      <c r="E45" s="4">
        <f t="shared" si="0"/>
        <v>0.80762013843649405</v>
      </c>
    </row>
    <row r="46" spans="1:5">
      <c r="A46">
        <v>730</v>
      </c>
      <c r="B46">
        <v>1.34</v>
      </c>
      <c r="C46">
        <v>8.0665499999999994</v>
      </c>
      <c r="D46">
        <v>0.222611</v>
      </c>
      <c r="E46" s="4">
        <f t="shared" si="0"/>
        <v>0.81028926394705847</v>
      </c>
    </row>
    <row r="47" spans="1:5">
      <c r="A47">
        <v>740</v>
      </c>
      <c r="B47">
        <v>1.34</v>
      </c>
      <c r="C47">
        <v>7.8508100000000001</v>
      </c>
      <c r="D47">
        <v>0.212899</v>
      </c>
      <c r="E47" s="4">
        <f t="shared" si="0"/>
        <v>0.81294365108815891</v>
      </c>
    </row>
    <row r="48" spans="1:5">
      <c r="A48">
        <v>750</v>
      </c>
      <c r="B48">
        <v>1.34</v>
      </c>
      <c r="C48">
        <v>7.6466099999999999</v>
      </c>
      <c r="D48">
        <v>0.20369200000000001</v>
      </c>
      <c r="E48" s="4">
        <f t="shared" si="0"/>
        <v>0.81558338124208107</v>
      </c>
    </row>
    <row r="49" spans="1:5">
      <c r="A49">
        <v>760</v>
      </c>
      <c r="B49">
        <v>1.34</v>
      </c>
      <c r="C49">
        <v>7.4531200000000002</v>
      </c>
      <c r="D49">
        <v>0.194942</v>
      </c>
      <c r="E49" s="4">
        <f t="shared" si="0"/>
        <v>0.81820853534173388</v>
      </c>
    </row>
    <row r="50" spans="1:5">
      <c r="A50">
        <v>770</v>
      </c>
      <c r="B50">
        <v>1.34</v>
      </c>
      <c r="C50">
        <v>7.2695800000000004</v>
      </c>
      <c r="D50">
        <v>0.186665</v>
      </c>
      <c r="E50" s="4">
        <f t="shared" si="0"/>
        <v>0.82081919387313129</v>
      </c>
    </row>
    <row r="51" spans="1:5">
      <c r="A51">
        <v>780</v>
      </c>
      <c r="B51">
        <v>1.34</v>
      </c>
      <c r="C51">
        <v>7.0952900000000003</v>
      </c>
      <c r="D51">
        <v>0.17883199999999999</v>
      </c>
      <c r="E51" s="4">
        <f t="shared" si="0"/>
        <v>0.82341543687786001</v>
      </c>
    </row>
    <row r="52" spans="1:5">
      <c r="A52">
        <v>790</v>
      </c>
      <c r="B52">
        <v>1.34</v>
      </c>
      <c r="C52">
        <v>6.9296300000000004</v>
      </c>
      <c r="D52">
        <v>0.171405</v>
      </c>
      <c r="E52" s="4">
        <f t="shared" si="0"/>
        <v>0.82599734395553304</v>
      </c>
    </row>
    <row r="53" spans="1:5">
      <c r="A53">
        <v>800</v>
      </c>
      <c r="B53">
        <v>1.34</v>
      </c>
      <c r="C53">
        <v>6.7720099999999999</v>
      </c>
      <c r="D53">
        <v>0.16438700000000001</v>
      </c>
      <c r="E53" s="4">
        <f t="shared" si="0"/>
        <v>0.82856499426623065</v>
      </c>
    </row>
    <row r="54" spans="1:5">
      <c r="A54">
        <v>810</v>
      </c>
      <c r="B54">
        <v>1.34</v>
      </c>
      <c r="C54">
        <v>6.6219000000000001</v>
      </c>
      <c r="D54">
        <v>0.15775900000000001</v>
      </c>
      <c r="E54" s="4">
        <f t="shared" si="0"/>
        <v>0.83111846653292709</v>
      </c>
    </row>
    <row r="55" spans="1:5">
      <c r="A55">
        <v>820</v>
      </c>
      <c r="B55">
        <v>1.34</v>
      </c>
      <c r="C55">
        <v>6.4787999999999997</v>
      </c>
      <c r="D55">
        <v>0.151558</v>
      </c>
      <c r="E55" s="4">
        <f t="shared" si="0"/>
        <v>0.83365783904390456</v>
      </c>
    </row>
    <row r="56" spans="1:5">
      <c r="A56">
        <v>830</v>
      </c>
      <c r="B56">
        <v>1.34</v>
      </c>
      <c r="C56">
        <v>6.3422599999999996</v>
      </c>
      <c r="D56">
        <v>0.145702</v>
      </c>
      <c r="E56" s="4">
        <f t="shared" si="0"/>
        <v>0.83618318965515304</v>
      </c>
    </row>
    <row r="57" spans="1:5">
      <c r="A57">
        <v>840</v>
      </c>
      <c r="B57">
        <v>1.34</v>
      </c>
      <c r="C57">
        <v>6.2118599999999997</v>
      </c>
      <c r="D57">
        <v>0.140158</v>
      </c>
      <c r="E57" s="4">
        <f t="shared" si="0"/>
        <v>0.83869459579275751</v>
      </c>
    </row>
    <row r="58" spans="1:5">
      <c r="A58">
        <v>850</v>
      </c>
      <c r="B58">
        <v>1.34</v>
      </c>
      <c r="C58">
        <v>6.0872200000000003</v>
      </c>
      <c r="D58">
        <v>0.13495099999999999</v>
      </c>
      <c r="E58" s="4">
        <f t="shared" si="0"/>
        <v>0.84119213445527186</v>
      </c>
    </row>
    <row r="59" spans="1:5">
      <c r="A59">
        <v>860</v>
      </c>
      <c r="B59">
        <v>1.34</v>
      </c>
      <c r="C59">
        <v>5.9679900000000004</v>
      </c>
      <c r="D59">
        <v>0.12991900000000001</v>
      </c>
      <c r="E59" s="4">
        <f t="shared" si="0"/>
        <v>0.8436758822160797</v>
      </c>
    </row>
    <row r="60" spans="1:5">
      <c r="A60">
        <v>870</v>
      </c>
      <c r="B60">
        <v>1.34</v>
      </c>
      <c r="C60">
        <v>5.8538300000000003</v>
      </c>
      <c r="D60">
        <v>0.125167</v>
      </c>
      <c r="E60" s="4">
        <f t="shared" si="0"/>
        <v>0.84614591522574178</v>
      </c>
    </row>
    <row r="61" spans="1:5">
      <c r="A61">
        <v>880</v>
      </c>
      <c r="B61">
        <v>1.34</v>
      </c>
      <c r="C61">
        <v>5.7444499999999996</v>
      </c>
      <c r="D61">
        <v>0.120625</v>
      </c>
      <c r="E61" s="4">
        <f t="shared" si="0"/>
        <v>0.84860230921433122</v>
      </c>
    </row>
    <row r="62" spans="1:5">
      <c r="A62">
        <v>890</v>
      </c>
      <c r="B62">
        <v>1.34</v>
      </c>
      <c r="C62">
        <v>5.6395499999999998</v>
      </c>
      <c r="D62">
        <v>0.116315</v>
      </c>
      <c r="E62" s="4">
        <f t="shared" si="0"/>
        <v>0.8510451394937546</v>
      </c>
    </row>
    <row r="63" spans="1:5">
      <c r="A63">
        <v>900</v>
      </c>
      <c r="B63">
        <v>1.34</v>
      </c>
      <c r="C63">
        <v>5.5388799999999998</v>
      </c>
      <c r="D63">
        <v>0.112274</v>
      </c>
      <c r="E63" s="4">
        <f t="shared" si="0"/>
        <v>0.85347448096006173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3"/>
  <sheetViews>
    <sheetView workbookViewId="0">
      <selection activeCell="B2" sqref="B2"/>
    </sheetView>
  </sheetViews>
  <sheetFormatPr baseColWidth="10" defaultRowHeight="16"/>
  <cols>
    <col min="1" max="1" width="14.83203125" bestFit="1" customWidth="1"/>
  </cols>
  <sheetData>
    <row r="1" spans="1:5">
      <c r="A1" s="1" t="s">
        <v>26</v>
      </c>
      <c r="B1" s="1" t="s">
        <v>27</v>
      </c>
      <c r="C1" s="1"/>
      <c r="D1" s="1"/>
      <c r="E1" s="1"/>
    </row>
    <row r="2" spans="1:5">
      <c r="A2" t="s">
        <v>0</v>
      </c>
      <c r="B2" t="s">
        <v>69</v>
      </c>
    </row>
    <row r="3" spans="1:5">
      <c r="A3" t="s">
        <v>1</v>
      </c>
      <c r="B3">
        <v>1.06</v>
      </c>
    </row>
    <row r="4" spans="1:5">
      <c r="A4" t="s">
        <v>2</v>
      </c>
      <c r="B4" t="s">
        <v>20</v>
      </c>
    </row>
    <row r="5" spans="1:5">
      <c r="A5" t="s">
        <v>3</v>
      </c>
      <c r="B5" t="s">
        <v>21</v>
      </c>
    </row>
    <row r="6" spans="1:5">
      <c r="A6" t="s">
        <v>4</v>
      </c>
      <c r="B6" t="s">
        <v>13</v>
      </c>
    </row>
    <row r="7" spans="1:5">
      <c r="A7" t="s">
        <v>5</v>
      </c>
      <c r="B7" t="s">
        <v>6</v>
      </c>
      <c r="C7" t="s">
        <v>7</v>
      </c>
      <c r="D7" t="s">
        <v>8</v>
      </c>
      <c r="E7" t="s">
        <v>9</v>
      </c>
    </row>
    <row r="8" spans="1:5">
      <c r="A8">
        <v>350</v>
      </c>
      <c r="B8">
        <v>1.4</v>
      </c>
      <c r="C8">
        <v>17.931000000000001</v>
      </c>
      <c r="D8">
        <v>1.03607</v>
      </c>
      <c r="E8">
        <v>0.9</v>
      </c>
    </row>
    <row r="9" spans="1:5">
      <c r="A9">
        <v>360</v>
      </c>
      <c r="B9">
        <v>1.4</v>
      </c>
      <c r="C9">
        <v>17.353999999999999</v>
      </c>
      <c r="D9">
        <v>2.30497</v>
      </c>
      <c r="E9">
        <v>0.9</v>
      </c>
    </row>
    <row r="10" spans="1:5">
      <c r="A10">
        <v>370</v>
      </c>
      <c r="B10">
        <v>1.4</v>
      </c>
      <c r="C10">
        <v>16.805</v>
      </c>
      <c r="D10">
        <v>2.8594499999999998</v>
      </c>
      <c r="E10">
        <v>0.9</v>
      </c>
    </row>
    <row r="11" spans="1:5">
      <c r="A11">
        <v>380</v>
      </c>
      <c r="B11">
        <v>1.4</v>
      </c>
      <c r="C11">
        <v>16.283000000000001</v>
      </c>
      <c r="D11">
        <v>2.8532700000000002</v>
      </c>
      <c r="E11">
        <v>0.9</v>
      </c>
    </row>
    <row r="12" spans="1:5">
      <c r="A12">
        <v>390</v>
      </c>
      <c r="B12">
        <v>1.4</v>
      </c>
      <c r="C12">
        <v>15.787000000000001</v>
      </c>
      <c r="D12">
        <v>2.7509600000000001</v>
      </c>
      <c r="E12">
        <v>0.9</v>
      </c>
    </row>
    <row r="13" spans="1:5">
      <c r="A13">
        <v>400</v>
      </c>
      <c r="B13">
        <v>1.4</v>
      </c>
      <c r="C13">
        <v>15.31598</v>
      </c>
      <c r="D13">
        <v>2.4949699999999999</v>
      </c>
      <c r="E13">
        <v>0.9</v>
      </c>
    </row>
    <row r="14" spans="1:5">
      <c r="A14">
        <v>410</v>
      </c>
      <c r="B14">
        <v>1.4</v>
      </c>
      <c r="C14">
        <v>14.86881</v>
      </c>
      <c r="D14">
        <v>2.7509600000000001</v>
      </c>
      <c r="E14">
        <v>0.9</v>
      </c>
    </row>
    <row r="15" spans="1:5">
      <c r="A15">
        <v>420</v>
      </c>
      <c r="B15">
        <v>1.4</v>
      </c>
      <c r="C15">
        <v>14.445</v>
      </c>
      <c r="D15">
        <v>2.8532700000000002</v>
      </c>
      <c r="E15">
        <v>0.9</v>
      </c>
    </row>
    <row r="16" spans="1:5">
      <c r="A16">
        <v>430</v>
      </c>
      <c r="B16">
        <v>1.4</v>
      </c>
      <c r="C16">
        <v>14.04283</v>
      </c>
      <c r="D16">
        <v>2.8594499999999998</v>
      </c>
      <c r="E16">
        <v>0.9</v>
      </c>
    </row>
    <row r="17" spans="1:5">
      <c r="A17">
        <v>440</v>
      </c>
      <c r="B17">
        <v>1.4</v>
      </c>
      <c r="C17">
        <v>13.66072</v>
      </c>
      <c r="D17">
        <v>2.30497</v>
      </c>
      <c r="E17">
        <v>0.9</v>
      </c>
    </row>
    <row r="18" spans="1:5">
      <c r="A18">
        <v>450</v>
      </c>
      <c r="B18">
        <v>1.4</v>
      </c>
      <c r="C18">
        <v>13.29725</v>
      </c>
      <c r="D18">
        <v>1.03607</v>
      </c>
      <c r="E18">
        <v>0.9</v>
      </c>
    </row>
    <row r="19" spans="1:5">
      <c r="A19">
        <v>460</v>
      </c>
      <c r="B19">
        <v>1.4</v>
      </c>
      <c r="C19">
        <v>12.95112</v>
      </c>
      <c r="D19">
        <v>0.56240000000000001</v>
      </c>
      <c r="E19">
        <v>0.9</v>
      </c>
    </row>
    <row r="20" spans="1:5">
      <c r="A20">
        <v>470</v>
      </c>
      <c r="B20">
        <v>1.4</v>
      </c>
      <c r="C20">
        <v>12.62116</v>
      </c>
      <c r="D20">
        <v>0.42414000000000002</v>
      </c>
      <c r="E20">
        <v>0.9</v>
      </c>
    </row>
    <row r="21" spans="1:5">
      <c r="A21">
        <v>480</v>
      </c>
      <c r="B21">
        <v>1.4</v>
      </c>
      <c r="C21">
        <v>12.306290000000001</v>
      </c>
      <c r="D21">
        <v>0.38256000000000001</v>
      </c>
      <c r="E21">
        <v>0.9</v>
      </c>
    </row>
    <row r="22" spans="1:5">
      <c r="A22">
        <v>490</v>
      </c>
      <c r="B22">
        <v>1.4</v>
      </c>
      <c r="C22">
        <v>12.00553</v>
      </c>
      <c r="D22">
        <v>0.37733</v>
      </c>
      <c r="E22">
        <v>0.9</v>
      </c>
    </row>
    <row r="23" spans="1:5">
      <c r="A23">
        <v>500</v>
      </c>
      <c r="B23">
        <v>1.4</v>
      </c>
      <c r="C23">
        <v>11.717980000000001</v>
      </c>
      <c r="D23">
        <v>0.39995000000000003</v>
      </c>
      <c r="E23">
        <v>0.9</v>
      </c>
    </row>
    <row r="24" spans="1:5">
      <c r="A24">
        <v>510</v>
      </c>
      <c r="B24">
        <v>1.4</v>
      </c>
      <c r="C24">
        <v>11.44281</v>
      </c>
      <c r="D24">
        <v>0.44652999999999998</v>
      </c>
      <c r="E24">
        <v>0.9</v>
      </c>
    </row>
    <row r="25" spans="1:5">
      <c r="A25">
        <v>520</v>
      </c>
      <c r="B25">
        <v>1.4</v>
      </c>
      <c r="C25">
        <v>11.17925</v>
      </c>
      <c r="D25">
        <v>0.51773999999999998</v>
      </c>
      <c r="E25">
        <v>0.9</v>
      </c>
    </row>
    <row r="26" spans="1:5">
      <c r="A26">
        <v>530</v>
      </c>
      <c r="B26">
        <v>1.4</v>
      </c>
      <c r="C26">
        <v>10.92662</v>
      </c>
      <c r="D26">
        <v>0.66005999999999998</v>
      </c>
      <c r="E26">
        <v>0.9</v>
      </c>
    </row>
    <row r="27" spans="1:5">
      <c r="A27">
        <v>540</v>
      </c>
      <c r="B27">
        <v>1.4</v>
      </c>
      <c r="C27">
        <v>10.68425</v>
      </c>
      <c r="D27">
        <v>0.82870999999999995</v>
      </c>
      <c r="E27">
        <v>0.9</v>
      </c>
    </row>
    <row r="28" spans="1:5">
      <c r="A28">
        <v>550</v>
      </c>
      <c r="B28">
        <v>1.4</v>
      </c>
      <c r="C28">
        <v>10.45157</v>
      </c>
      <c r="D28">
        <v>0.89964</v>
      </c>
      <c r="E28">
        <v>0.9</v>
      </c>
    </row>
    <row r="29" spans="1:5">
      <c r="A29">
        <v>560</v>
      </c>
      <c r="B29">
        <v>1.4</v>
      </c>
      <c r="C29">
        <v>10.228009999999999</v>
      </c>
      <c r="D29">
        <v>0.85772000000000004</v>
      </c>
      <c r="E29">
        <v>0.9</v>
      </c>
    </row>
    <row r="30" spans="1:5">
      <c r="A30">
        <v>570</v>
      </c>
      <c r="B30">
        <v>1.4</v>
      </c>
      <c r="C30">
        <v>10.013059999999999</v>
      </c>
      <c r="D30">
        <v>0.82437000000000005</v>
      </c>
      <c r="E30">
        <v>0.9</v>
      </c>
    </row>
    <row r="31" spans="1:5">
      <c r="A31">
        <v>580</v>
      </c>
      <c r="B31">
        <v>1.4</v>
      </c>
      <c r="C31">
        <v>9.8062500000000004</v>
      </c>
      <c r="D31">
        <v>0.76190000000000002</v>
      </c>
      <c r="E31">
        <v>0.9</v>
      </c>
    </row>
    <row r="32" spans="1:5">
      <c r="A32">
        <v>590</v>
      </c>
      <c r="B32">
        <v>1.4</v>
      </c>
      <c r="C32">
        <v>9.6071399999999993</v>
      </c>
      <c r="D32">
        <v>0.49141000000000001</v>
      </c>
      <c r="E32">
        <v>0.9</v>
      </c>
    </row>
    <row r="33" spans="1:5">
      <c r="A33">
        <v>600</v>
      </c>
      <c r="B33">
        <v>1.4</v>
      </c>
      <c r="C33">
        <v>9.4153199999999995</v>
      </c>
      <c r="D33">
        <v>0.26735999999999999</v>
      </c>
      <c r="E33">
        <v>0.9</v>
      </c>
    </row>
    <row r="34" spans="1:5">
      <c r="A34">
        <v>610</v>
      </c>
      <c r="B34">
        <v>1.4</v>
      </c>
      <c r="C34">
        <v>9.2304099999999991</v>
      </c>
      <c r="D34">
        <v>0.15311</v>
      </c>
      <c r="E34">
        <v>0.9</v>
      </c>
    </row>
    <row r="35" spans="1:5">
      <c r="A35">
        <v>620</v>
      </c>
      <c r="B35">
        <v>1.4</v>
      </c>
      <c r="C35">
        <v>9.0520399999999999</v>
      </c>
      <c r="D35">
        <v>0.11279</v>
      </c>
      <c r="E35">
        <v>0.9</v>
      </c>
    </row>
    <row r="36" spans="1:5">
      <c r="A36">
        <v>630</v>
      </c>
      <c r="B36">
        <v>1.4</v>
      </c>
      <c r="C36">
        <v>8.8798999999999992</v>
      </c>
      <c r="D36">
        <v>9.4920000000000004E-2</v>
      </c>
      <c r="E36">
        <v>0.9</v>
      </c>
    </row>
    <row r="37" spans="1:5">
      <c r="A37">
        <v>640</v>
      </c>
      <c r="B37">
        <v>1.4</v>
      </c>
      <c r="C37">
        <v>8.7136600000000008</v>
      </c>
      <c r="D37">
        <v>8.4279999999999994E-2</v>
      </c>
      <c r="E37">
        <v>0.9</v>
      </c>
    </row>
    <row r="38" spans="1:5">
      <c r="A38">
        <v>650</v>
      </c>
      <c r="B38">
        <v>1.4</v>
      </c>
      <c r="C38">
        <v>8.5530399999999993</v>
      </c>
      <c r="D38">
        <v>7.9170000000000004E-2</v>
      </c>
      <c r="E38">
        <v>0.9</v>
      </c>
    </row>
    <row r="39" spans="1:5">
      <c r="A39">
        <v>660</v>
      </c>
      <c r="B39">
        <v>1.4</v>
      </c>
      <c r="C39">
        <v>8.3977699999999995</v>
      </c>
      <c r="D39">
        <v>7.4579999999999994E-2</v>
      </c>
      <c r="E39">
        <v>0.9</v>
      </c>
    </row>
    <row r="40" spans="1:5">
      <c r="A40">
        <v>670</v>
      </c>
      <c r="B40">
        <v>1.4</v>
      </c>
      <c r="C40">
        <v>8.2475900000000006</v>
      </c>
      <c r="D40">
        <v>6.7949999999999997E-2</v>
      </c>
      <c r="E40">
        <v>0.9</v>
      </c>
    </row>
    <row r="41" spans="1:5">
      <c r="A41">
        <v>680</v>
      </c>
      <c r="B41">
        <v>1.4</v>
      </c>
      <c r="C41">
        <v>8.1022599999999994</v>
      </c>
      <c r="D41">
        <v>6.0479999999999999E-2</v>
      </c>
      <c r="E41">
        <v>0.9</v>
      </c>
    </row>
    <row r="42" spans="1:5">
      <c r="A42">
        <v>690</v>
      </c>
      <c r="B42">
        <v>1.4</v>
      </c>
      <c r="C42">
        <v>7.9615499999999999</v>
      </c>
      <c r="D42">
        <v>5.3809999999999997E-2</v>
      </c>
      <c r="E42">
        <v>0.9</v>
      </c>
    </row>
    <row r="43" spans="1:5">
      <c r="A43">
        <v>700</v>
      </c>
      <c r="B43">
        <v>1.4</v>
      </c>
      <c r="C43">
        <v>7.8252699999999997</v>
      </c>
      <c r="D43">
        <v>4.8860000000000001E-2</v>
      </c>
      <c r="E43">
        <v>0.9</v>
      </c>
    </row>
    <row r="44" spans="1:5">
      <c r="A44">
        <v>710</v>
      </c>
      <c r="B44">
        <v>1.4</v>
      </c>
      <c r="C44">
        <v>7.6931900000000004</v>
      </c>
      <c r="D44">
        <v>4.5240000000000002E-2</v>
      </c>
      <c r="E44">
        <v>0.9</v>
      </c>
    </row>
    <row r="45" spans="1:5">
      <c r="A45">
        <v>720</v>
      </c>
      <c r="B45">
        <v>1.4</v>
      </c>
      <c r="C45">
        <v>7.56515</v>
      </c>
      <c r="D45">
        <v>4.2180000000000002E-2</v>
      </c>
      <c r="E45">
        <v>0.9</v>
      </c>
    </row>
    <row r="46" spans="1:5">
      <c r="A46">
        <v>730</v>
      </c>
      <c r="B46">
        <v>1.4</v>
      </c>
      <c r="C46">
        <v>7.4409700000000001</v>
      </c>
      <c r="D46">
        <v>4.0239999999999998E-2</v>
      </c>
      <c r="E46">
        <v>0.9</v>
      </c>
    </row>
    <row r="47" spans="1:5">
      <c r="A47">
        <v>740</v>
      </c>
      <c r="B47">
        <v>1.4</v>
      </c>
      <c r="C47">
        <v>7.3204599999999997</v>
      </c>
      <c r="D47">
        <v>4.0669999999999998E-2</v>
      </c>
      <c r="E47">
        <v>0.9</v>
      </c>
    </row>
    <row r="48" spans="1:5">
      <c r="A48">
        <v>750</v>
      </c>
      <c r="B48">
        <v>1.4</v>
      </c>
      <c r="C48">
        <v>7.2034900000000004</v>
      </c>
      <c r="D48">
        <v>4.342E-2</v>
      </c>
      <c r="E48">
        <v>0.9</v>
      </c>
    </row>
    <row r="49" spans="1:5">
      <c r="A49">
        <v>760</v>
      </c>
      <c r="B49">
        <v>1.4</v>
      </c>
      <c r="C49">
        <v>7.0899000000000001</v>
      </c>
      <c r="D49">
        <v>4.4299999999999999E-2</v>
      </c>
      <c r="E49">
        <v>0.9</v>
      </c>
    </row>
    <row r="50" spans="1:5">
      <c r="A50">
        <v>770</v>
      </c>
      <c r="B50">
        <v>1.4</v>
      </c>
      <c r="C50">
        <v>6.9795600000000002</v>
      </c>
      <c r="D50">
        <v>3.9870000000000003E-2</v>
      </c>
      <c r="E50">
        <v>0.9</v>
      </c>
    </row>
    <row r="51" spans="1:5">
      <c r="A51">
        <v>780</v>
      </c>
      <c r="B51">
        <v>1.4</v>
      </c>
      <c r="C51">
        <v>6.8723200000000002</v>
      </c>
      <c r="D51">
        <v>3.5040000000000002E-2</v>
      </c>
      <c r="E51">
        <v>0.9</v>
      </c>
    </row>
    <row r="52" spans="1:5">
      <c r="A52">
        <v>790</v>
      </c>
      <c r="B52">
        <v>1.4</v>
      </c>
      <c r="C52">
        <v>6.7680600000000002</v>
      </c>
      <c r="D52">
        <v>3.2250000000000001E-2</v>
      </c>
      <c r="E52">
        <v>0.9</v>
      </c>
    </row>
    <row r="53" spans="1:5">
      <c r="A53">
        <v>800</v>
      </c>
      <c r="B53">
        <v>1.4</v>
      </c>
      <c r="C53">
        <v>6.6666699999999999</v>
      </c>
      <c r="D53">
        <v>3.082E-2</v>
      </c>
      <c r="E53">
        <v>0.9</v>
      </c>
    </row>
    <row r="54" spans="1:5">
      <c r="A54">
        <v>810</v>
      </c>
      <c r="B54">
        <v>1.4</v>
      </c>
      <c r="C54">
        <v>6.5680199999999997</v>
      </c>
      <c r="D54">
        <v>2.9340000000000001E-2</v>
      </c>
      <c r="E54">
        <v>0.9</v>
      </c>
    </row>
    <row r="55" spans="1:5">
      <c r="A55">
        <v>820</v>
      </c>
      <c r="B55">
        <v>1.4</v>
      </c>
      <c r="C55">
        <v>6.4720199999999997</v>
      </c>
      <c r="D55">
        <v>2.8889999999999999E-2</v>
      </c>
      <c r="E55">
        <v>0.9</v>
      </c>
    </row>
    <row r="56" spans="1:5">
      <c r="A56">
        <v>830</v>
      </c>
      <c r="B56">
        <v>1.4</v>
      </c>
      <c r="C56">
        <v>6.3785699999999999</v>
      </c>
      <c r="D56">
        <v>2.8819999999999998E-2</v>
      </c>
      <c r="E56">
        <v>0.9</v>
      </c>
    </row>
    <row r="57" spans="1:5">
      <c r="A57">
        <v>840</v>
      </c>
      <c r="B57">
        <v>1.4</v>
      </c>
      <c r="C57">
        <v>6.2875500000000004</v>
      </c>
      <c r="D57">
        <v>2.8979999999999999E-2</v>
      </c>
      <c r="E57">
        <v>0.9</v>
      </c>
    </row>
    <row r="58" spans="1:5">
      <c r="A58">
        <v>850</v>
      </c>
      <c r="B58">
        <v>1.4</v>
      </c>
      <c r="C58">
        <v>6.1988899999999996</v>
      </c>
      <c r="D58">
        <v>2.9389999999999999E-2</v>
      </c>
      <c r="E58">
        <v>0.9</v>
      </c>
    </row>
    <row r="59" spans="1:5">
      <c r="A59">
        <v>860</v>
      </c>
      <c r="B59">
        <v>1.4</v>
      </c>
      <c r="C59">
        <v>6.1124999999999998</v>
      </c>
      <c r="D59">
        <v>2.9489999999999999E-2</v>
      </c>
      <c r="E59">
        <v>0.9</v>
      </c>
    </row>
    <row r="60" spans="1:5">
      <c r="A60">
        <v>870</v>
      </c>
      <c r="B60">
        <v>1.4</v>
      </c>
      <c r="C60">
        <v>6.0282799999999996</v>
      </c>
      <c r="D60">
        <v>2.9659999999999999E-2</v>
      </c>
      <c r="E60">
        <v>0.9</v>
      </c>
    </row>
    <row r="61" spans="1:5">
      <c r="A61">
        <v>880</v>
      </c>
      <c r="B61">
        <v>1.4</v>
      </c>
      <c r="C61">
        <v>5.9461700000000004</v>
      </c>
      <c r="D61">
        <v>2.9819999999999999E-2</v>
      </c>
      <c r="E61">
        <v>0.9</v>
      </c>
    </row>
    <row r="62" spans="1:5">
      <c r="A62">
        <v>890</v>
      </c>
      <c r="B62">
        <v>1.4</v>
      </c>
      <c r="C62">
        <v>5.8660899999999998</v>
      </c>
      <c r="D62">
        <v>3.0110000000000001E-2</v>
      </c>
      <c r="E62">
        <v>0.9</v>
      </c>
    </row>
    <row r="63" spans="1:5">
      <c r="A63">
        <v>900</v>
      </c>
      <c r="B63">
        <v>1.4</v>
      </c>
      <c r="C63">
        <v>5.78796</v>
      </c>
      <c r="D63">
        <v>3.057E-2</v>
      </c>
      <c r="E63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3"/>
  <sheetViews>
    <sheetView workbookViewId="0">
      <selection activeCell="B2" sqref="B2"/>
    </sheetView>
  </sheetViews>
  <sheetFormatPr baseColWidth="10" defaultRowHeight="16"/>
  <cols>
    <col min="1" max="1" width="14.83203125" bestFit="1" customWidth="1"/>
  </cols>
  <sheetData>
    <row r="1" spans="1:5">
      <c r="A1" s="1" t="s">
        <v>26</v>
      </c>
      <c r="B1" s="1" t="s">
        <v>27</v>
      </c>
      <c r="C1" s="1"/>
      <c r="D1" s="1"/>
      <c r="E1" s="1"/>
    </row>
    <row r="2" spans="1:5">
      <c r="A2" t="s">
        <v>0</v>
      </c>
      <c r="B2" t="s">
        <v>70</v>
      </c>
    </row>
    <row r="3" spans="1:5">
      <c r="A3" t="s">
        <v>1</v>
      </c>
      <c r="B3">
        <v>1.06</v>
      </c>
    </row>
    <row r="4" spans="1:5">
      <c r="A4" t="s">
        <v>2</v>
      </c>
      <c r="B4" t="s">
        <v>20</v>
      </c>
    </row>
    <row r="5" spans="1:5">
      <c r="A5" t="s">
        <v>3</v>
      </c>
      <c r="B5" t="s">
        <v>22</v>
      </c>
    </row>
    <row r="6" spans="1:5">
      <c r="A6" t="s">
        <v>4</v>
      </c>
      <c r="B6" t="s">
        <v>14</v>
      </c>
    </row>
    <row r="7" spans="1:5">
      <c r="A7" t="s">
        <v>5</v>
      </c>
      <c r="B7" t="s">
        <v>6</v>
      </c>
      <c r="C7" t="s">
        <v>7</v>
      </c>
      <c r="D7" t="s">
        <v>8</v>
      </c>
      <c r="E7" t="s">
        <v>9</v>
      </c>
    </row>
    <row r="8" spans="1:5">
      <c r="A8">
        <v>350</v>
      </c>
      <c r="B8">
        <v>1.39</v>
      </c>
      <c r="C8">
        <v>17.931000000000001</v>
      </c>
      <c r="D8">
        <v>2.3771900000000001</v>
      </c>
      <c r="E8">
        <v>0.95</v>
      </c>
    </row>
    <row r="9" spans="1:5">
      <c r="A9">
        <v>360</v>
      </c>
      <c r="B9">
        <v>1.39</v>
      </c>
      <c r="C9">
        <v>17.353999999999999</v>
      </c>
      <c r="D9">
        <v>2.6541199999999998</v>
      </c>
      <c r="E9">
        <v>0.95</v>
      </c>
    </row>
    <row r="10" spans="1:5">
      <c r="A10">
        <v>370</v>
      </c>
      <c r="B10">
        <v>1.39</v>
      </c>
      <c r="C10">
        <v>16.805</v>
      </c>
      <c r="D10">
        <v>3.6528499999999999</v>
      </c>
      <c r="E10">
        <v>0.95</v>
      </c>
    </row>
    <row r="11" spans="1:5">
      <c r="A11">
        <v>380</v>
      </c>
      <c r="B11">
        <v>1.39</v>
      </c>
      <c r="C11">
        <v>16.283000000000001</v>
      </c>
      <c r="D11">
        <v>7.1635099999999996</v>
      </c>
      <c r="E11">
        <v>0.95</v>
      </c>
    </row>
    <row r="12" spans="1:5">
      <c r="A12">
        <v>390</v>
      </c>
      <c r="B12">
        <v>1.39</v>
      </c>
      <c r="C12">
        <v>15.787000000000001</v>
      </c>
      <c r="D12">
        <v>16.634180000000001</v>
      </c>
      <c r="E12">
        <v>0.95</v>
      </c>
    </row>
    <row r="13" spans="1:5">
      <c r="A13">
        <v>400</v>
      </c>
      <c r="B13">
        <v>1.39</v>
      </c>
      <c r="C13">
        <v>15.31598</v>
      </c>
      <c r="D13">
        <v>17.821539999999999</v>
      </c>
      <c r="E13">
        <v>0.95</v>
      </c>
    </row>
    <row r="14" spans="1:5">
      <c r="A14">
        <v>410</v>
      </c>
      <c r="B14">
        <v>1.39</v>
      </c>
      <c r="C14">
        <v>14.86881</v>
      </c>
      <c r="D14">
        <v>19.81025</v>
      </c>
      <c r="E14">
        <v>0.95</v>
      </c>
    </row>
    <row r="15" spans="1:5">
      <c r="A15">
        <v>420</v>
      </c>
      <c r="B15">
        <v>1.39</v>
      </c>
      <c r="C15">
        <v>14.445</v>
      </c>
      <c r="D15">
        <v>20.639620000000001</v>
      </c>
      <c r="E15">
        <v>0.95</v>
      </c>
    </row>
    <row r="16" spans="1:5">
      <c r="A16">
        <v>430</v>
      </c>
      <c r="B16">
        <v>1.39</v>
      </c>
      <c r="C16">
        <v>14.04283</v>
      </c>
      <c r="D16">
        <v>20.74202</v>
      </c>
      <c r="E16">
        <v>0.95</v>
      </c>
    </row>
    <row r="17" spans="1:5">
      <c r="A17">
        <v>440</v>
      </c>
      <c r="B17">
        <v>1.39</v>
      </c>
      <c r="C17">
        <v>13.66072</v>
      </c>
      <c r="D17">
        <v>16.634180000000001</v>
      </c>
      <c r="E17">
        <v>0.95</v>
      </c>
    </row>
    <row r="18" spans="1:5">
      <c r="A18">
        <v>450</v>
      </c>
      <c r="B18">
        <v>1.39</v>
      </c>
      <c r="C18">
        <v>13.29725</v>
      </c>
      <c r="D18">
        <v>7.1635099999999996</v>
      </c>
      <c r="E18">
        <v>0.95</v>
      </c>
    </row>
    <row r="19" spans="1:5">
      <c r="A19">
        <v>460</v>
      </c>
      <c r="B19">
        <v>1.39</v>
      </c>
      <c r="C19">
        <v>12.95112</v>
      </c>
      <c r="D19">
        <v>3.6528499999999999</v>
      </c>
      <c r="E19">
        <v>0.95</v>
      </c>
    </row>
    <row r="20" spans="1:5">
      <c r="A20">
        <v>470</v>
      </c>
      <c r="B20">
        <v>1.39</v>
      </c>
      <c r="C20">
        <v>12.62116</v>
      </c>
      <c r="D20">
        <v>2.6541199999999998</v>
      </c>
      <c r="E20">
        <v>0.95</v>
      </c>
    </row>
    <row r="21" spans="1:5">
      <c r="A21">
        <v>480</v>
      </c>
      <c r="B21">
        <v>1.39</v>
      </c>
      <c r="C21">
        <v>12.306290000000001</v>
      </c>
      <c r="D21">
        <v>2.3771900000000001</v>
      </c>
      <c r="E21">
        <v>0.95</v>
      </c>
    </row>
    <row r="22" spans="1:5">
      <c r="A22">
        <v>490</v>
      </c>
      <c r="B22">
        <v>1.39</v>
      </c>
      <c r="C22">
        <v>12.00553</v>
      </c>
      <c r="D22">
        <v>2.3698999999999999</v>
      </c>
      <c r="E22">
        <v>0.95</v>
      </c>
    </row>
    <row r="23" spans="1:5">
      <c r="A23">
        <v>500</v>
      </c>
      <c r="B23">
        <v>1.39</v>
      </c>
      <c r="C23">
        <v>11.717980000000001</v>
      </c>
      <c r="D23">
        <v>2.5687899999999999</v>
      </c>
      <c r="E23">
        <v>0.95</v>
      </c>
    </row>
    <row r="24" spans="1:5">
      <c r="A24">
        <v>510</v>
      </c>
      <c r="B24">
        <v>1.39</v>
      </c>
      <c r="C24">
        <v>11.44281</v>
      </c>
      <c r="D24">
        <v>2.9450400000000001</v>
      </c>
      <c r="E24">
        <v>0.95</v>
      </c>
    </row>
    <row r="25" spans="1:5">
      <c r="A25">
        <v>520</v>
      </c>
      <c r="B25">
        <v>1.39</v>
      </c>
      <c r="C25">
        <v>11.17925</v>
      </c>
      <c r="D25">
        <v>3.5038299999999998</v>
      </c>
      <c r="E25">
        <v>0.95</v>
      </c>
    </row>
    <row r="26" spans="1:5">
      <c r="A26">
        <v>530</v>
      </c>
      <c r="B26">
        <v>1.39</v>
      </c>
      <c r="C26">
        <v>10.92662</v>
      </c>
      <c r="D26">
        <v>4.5940599999999998</v>
      </c>
      <c r="E26">
        <v>0.95</v>
      </c>
    </row>
    <row r="27" spans="1:5">
      <c r="A27">
        <v>540</v>
      </c>
      <c r="B27">
        <v>1.39</v>
      </c>
      <c r="C27">
        <v>10.68425</v>
      </c>
      <c r="D27">
        <v>5.8799299999999999</v>
      </c>
      <c r="E27">
        <v>0.95</v>
      </c>
    </row>
    <row r="28" spans="1:5">
      <c r="A28">
        <v>550</v>
      </c>
      <c r="B28">
        <v>1.39</v>
      </c>
      <c r="C28">
        <v>10.45157</v>
      </c>
      <c r="D28">
        <v>6.4313200000000004</v>
      </c>
      <c r="E28">
        <v>0.95</v>
      </c>
    </row>
    <row r="29" spans="1:5">
      <c r="A29">
        <v>560</v>
      </c>
      <c r="B29">
        <v>1.39</v>
      </c>
      <c r="C29">
        <v>10.228009999999999</v>
      </c>
      <c r="D29">
        <v>6.1348700000000003</v>
      </c>
      <c r="E29">
        <v>0.95</v>
      </c>
    </row>
    <row r="30" spans="1:5">
      <c r="A30">
        <v>570</v>
      </c>
      <c r="B30">
        <v>1.39</v>
      </c>
      <c r="C30">
        <v>10.013059999999999</v>
      </c>
      <c r="D30">
        <v>5.9013499999999999</v>
      </c>
      <c r="E30">
        <v>0.95</v>
      </c>
    </row>
    <row r="31" spans="1:5">
      <c r="A31">
        <v>580</v>
      </c>
      <c r="B31">
        <v>1.39</v>
      </c>
      <c r="C31">
        <v>9.8062500000000004</v>
      </c>
      <c r="D31">
        <v>5.4482600000000003</v>
      </c>
      <c r="E31">
        <v>0.95</v>
      </c>
    </row>
    <row r="32" spans="1:5">
      <c r="A32">
        <v>590</v>
      </c>
      <c r="B32">
        <v>1.39</v>
      </c>
      <c r="C32">
        <v>9.6071399999999993</v>
      </c>
      <c r="D32">
        <v>3.4336700000000002</v>
      </c>
      <c r="E32">
        <v>0.95</v>
      </c>
    </row>
    <row r="33" spans="1:5">
      <c r="A33">
        <v>600</v>
      </c>
      <c r="B33">
        <v>1.39</v>
      </c>
      <c r="C33">
        <v>9.4153199999999995</v>
      </c>
      <c r="D33">
        <v>1.76654</v>
      </c>
      <c r="E33">
        <v>0.95</v>
      </c>
    </row>
    <row r="34" spans="1:5">
      <c r="A34">
        <v>610</v>
      </c>
      <c r="B34">
        <v>1.39</v>
      </c>
      <c r="C34">
        <v>9.2304099999999991</v>
      </c>
      <c r="D34">
        <v>0.92203000000000002</v>
      </c>
      <c r="E34">
        <v>0.95</v>
      </c>
    </row>
    <row r="35" spans="1:5">
      <c r="A35">
        <v>620</v>
      </c>
      <c r="B35">
        <v>1.39</v>
      </c>
      <c r="C35">
        <v>9.0520399999999999</v>
      </c>
      <c r="D35">
        <v>0.63117999999999996</v>
      </c>
      <c r="E35">
        <v>0.95</v>
      </c>
    </row>
    <row r="36" spans="1:5">
      <c r="A36">
        <v>630</v>
      </c>
      <c r="B36">
        <v>1.39</v>
      </c>
      <c r="C36">
        <v>8.8798999999999992</v>
      </c>
      <c r="D36">
        <v>0.50797000000000003</v>
      </c>
      <c r="E36">
        <v>0.95</v>
      </c>
    </row>
    <row r="37" spans="1:5">
      <c r="A37">
        <v>640</v>
      </c>
      <c r="B37">
        <v>1.39</v>
      </c>
      <c r="C37">
        <v>8.7136600000000008</v>
      </c>
      <c r="D37">
        <v>0.43831999999999999</v>
      </c>
      <c r="E37">
        <v>0.95</v>
      </c>
    </row>
    <row r="38" spans="1:5">
      <c r="A38">
        <v>650</v>
      </c>
      <c r="B38">
        <v>1.39</v>
      </c>
      <c r="C38">
        <v>8.5530399999999993</v>
      </c>
      <c r="D38">
        <v>0.40938000000000002</v>
      </c>
      <c r="E38">
        <v>0.95</v>
      </c>
    </row>
    <row r="39" spans="1:5">
      <c r="A39">
        <v>660</v>
      </c>
      <c r="B39">
        <v>1.39</v>
      </c>
      <c r="C39">
        <v>8.3977699999999995</v>
      </c>
      <c r="D39">
        <v>0.38379000000000002</v>
      </c>
      <c r="E39">
        <v>0.95</v>
      </c>
    </row>
    <row r="40" spans="1:5">
      <c r="A40">
        <v>670</v>
      </c>
      <c r="B40">
        <v>1.39</v>
      </c>
      <c r="C40">
        <v>8.2475900000000006</v>
      </c>
      <c r="D40">
        <v>0.34227000000000002</v>
      </c>
      <c r="E40">
        <v>0.95</v>
      </c>
    </row>
    <row r="41" spans="1:5">
      <c r="A41">
        <v>680</v>
      </c>
      <c r="B41">
        <v>1.39</v>
      </c>
      <c r="C41">
        <v>8.1022599999999994</v>
      </c>
      <c r="D41">
        <v>0.29387999999999997</v>
      </c>
      <c r="E41">
        <v>0.95</v>
      </c>
    </row>
    <row r="42" spans="1:5">
      <c r="A42">
        <v>690</v>
      </c>
      <c r="B42">
        <v>1.39</v>
      </c>
      <c r="C42">
        <v>7.9615499999999999</v>
      </c>
      <c r="D42">
        <v>0.25103999999999999</v>
      </c>
      <c r="E42">
        <v>0.95</v>
      </c>
    </row>
    <row r="43" spans="1:5">
      <c r="A43">
        <v>700</v>
      </c>
      <c r="B43">
        <v>1.39</v>
      </c>
      <c r="C43">
        <v>7.8252699999999997</v>
      </c>
      <c r="D43">
        <v>0.22048000000000001</v>
      </c>
      <c r="E43">
        <v>0.95</v>
      </c>
    </row>
    <row r="44" spans="1:5">
      <c r="A44">
        <v>710</v>
      </c>
      <c r="B44">
        <v>1.39</v>
      </c>
      <c r="C44">
        <v>7.6931900000000004</v>
      </c>
      <c r="D44">
        <v>0.19891</v>
      </c>
      <c r="E44">
        <v>0.95</v>
      </c>
    </row>
    <row r="45" spans="1:5">
      <c r="A45">
        <v>720</v>
      </c>
      <c r="B45">
        <v>1.39</v>
      </c>
      <c r="C45">
        <v>7.56515</v>
      </c>
      <c r="D45">
        <v>0.18056</v>
      </c>
      <c r="E45">
        <v>0.95</v>
      </c>
    </row>
    <row r="46" spans="1:5">
      <c r="A46">
        <v>730</v>
      </c>
      <c r="B46">
        <v>1.39</v>
      </c>
      <c r="C46">
        <v>7.4409700000000001</v>
      </c>
      <c r="D46">
        <v>0.1704</v>
      </c>
      <c r="E46">
        <v>0.95</v>
      </c>
    </row>
    <row r="47" spans="1:5">
      <c r="A47">
        <v>740</v>
      </c>
      <c r="B47">
        <v>1.39</v>
      </c>
      <c r="C47">
        <v>7.3204599999999997</v>
      </c>
      <c r="D47">
        <v>0.1774</v>
      </c>
      <c r="E47">
        <v>0.95</v>
      </c>
    </row>
    <row r="48" spans="1:5">
      <c r="A48">
        <v>750</v>
      </c>
      <c r="B48">
        <v>1.39</v>
      </c>
      <c r="C48">
        <v>7.2034900000000004</v>
      </c>
      <c r="D48">
        <v>0.20235</v>
      </c>
      <c r="E48">
        <v>0.95</v>
      </c>
    </row>
    <row r="49" spans="1:5">
      <c r="A49">
        <v>760</v>
      </c>
      <c r="B49">
        <v>1.39</v>
      </c>
      <c r="C49">
        <v>7.0899000000000001</v>
      </c>
      <c r="D49">
        <v>0.21393000000000001</v>
      </c>
      <c r="E49">
        <v>0.95</v>
      </c>
    </row>
    <row r="50" spans="1:5">
      <c r="A50">
        <v>770</v>
      </c>
      <c r="B50">
        <v>1.39</v>
      </c>
      <c r="C50">
        <v>6.9795600000000002</v>
      </c>
      <c r="D50">
        <v>0.18565000000000001</v>
      </c>
      <c r="E50">
        <v>0.95</v>
      </c>
    </row>
    <row r="51" spans="1:5">
      <c r="A51">
        <v>780</v>
      </c>
      <c r="B51">
        <v>1.39</v>
      </c>
      <c r="C51">
        <v>6.8723200000000002</v>
      </c>
      <c r="D51">
        <v>0.15418999999999999</v>
      </c>
      <c r="E51">
        <v>0.95</v>
      </c>
    </row>
    <row r="52" spans="1:5">
      <c r="A52">
        <v>790</v>
      </c>
      <c r="B52">
        <v>1.39</v>
      </c>
      <c r="C52">
        <v>6.7680600000000002</v>
      </c>
      <c r="D52">
        <v>0.13800000000000001</v>
      </c>
      <c r="E52">
        <v>0.95</v>
      </c>
    </row>
    <row r="53" spans="1:5">
      <c r="A53">
        <v>800</v>
      </c>
      <c r="B53">
        <v>1.39</v>
      </c>
      <c r="C53">
        <v>6.6666699999999999</v>
      </c>
      <c r="D53">
        <v>0.13155</v>
      </c>
      <c r="E53">
        <v>0.95</v>
      </c>
    </row>
    <row r="54" spans="1:5">
      <c r="A54">
        <v>810</v>
      </c>
      <c r="B54">
        <v>1.39</v>
      </c>
      <c r="C54">
        <v>6.5680199999999997</v>
      </c>
      <c r="D54">
        <v>0.12418</v>
      </c>
      <c r="E54">
        <v>0.95</v>
      </c>
    </row>
    <row r="55" spans="1:5">
      <c r="A55">
        <v>820</v>
      </c>
      <c r="B55">
        <v>1.39</v>
      </c>
      <c r="C55">
        <v>6.4720199999999997</v>
      </c>
      <c r="D55">
        <v>0.12307</v>
      </c>
      <c r="E55">
        <v>0.95</v>
      </c>
    </row>
    <row r="56" spans="1:5">
      <c r="A56">
        <v>830</v>
      </c>
      <c r="B56">
        <v>1.39</v>
      </c>
      <c r="C56">
        <v>6.3785699999999999</v>
      </c>
      <c r="D56">
        <v>0.12422999999999999</v>
      </c>
      <c r="E56">
        <v>0.95</v>
      </c>
    </row>
    <row r="57" spans="1:5">
      <c r="A57">
        <v>840</v>
      </c>
      <c r="B57">
        <v>1.39</v>
      </c>
      <c r="C57">
        <v>6.2875500000000004</v>
      </c>
      <c r="D57">
        <v>0.12681000000000001</v>
      </c>
      <c r="E57">
        <v>0.95</v>
      </c>
    </row>
    <row r="58" spans="1:5">
      <c r="A58">
        <v>850</v>
      </c>
      <c r="B58">
        <v>1.39</v>
      </c>
      <c r="C58">
        <v>6.1988899999999996</v>
      </c>
      <c r="D58">
        <v>0.1303</v>
      </c>
      <c r="E58">
        <v>0.95</v>
      </c>
    </row>
    <row r="59" spans="1:5">
      <c r="A59">
        <v>860</v>
      </c>
      <c r="B59">
        <v>1.39</v>
      </c>
      <c r="C59">
        <v>6.1124999999999998</v>
      </c>
      <c r="D59">
        <v>0.13275999999999999</v>
      </c>
      <c r="E59">
        <v>0.95</v>
      </c>
    </row>
    <row r="60" spans="1:5">
      <c r="A60">
        <v>870</v>
      </c>
      <c r="B60">
        <v>1.39</v>
      </c>
      <c r="C60">
        <v>6.0282799999999996</v>
      </c>
      <c r="D60">
        <v>0.13503999999999999</v>
      </c>
      <c r="E60">
        <v>0.95</v>
      </c>
    </row>
    <row r="61" spans="1:5">
      <c r="A61">
        <v>880</v>
      </c>
      <c r="B61">
        <v>1.39</v>
      </c>
      <c r="C61">
        <v>5.9461700000000004</v>
      </c>
      <c r="D61">
        <v>0.13758999999999999</v>
      </c>
      <c r="E61">
        <v>0.95</v>
      </c>
    </row>
    <row r="62" spans="1:5">
      <c r="A62">
        <v>890</v>
      </c>
      <c r="B62">
        <v>1.39</v>
      </c>
      <c r="C62">
        <v>5.8660899999999998</v>
      </c>
      <c r="D62">
        <v>0.14082</v>
      </c>
      <c r="E62">
        <v>0.95</v>
      </c>
    </row>
    <row r="63" spans="1:5">
      <c r="A63">
        <v>900</v>
      </c>
      <c r="B63">
        <v>1.39</v>
      </c>
      <c r="C63">
        <v>5.78796</v>
      </c>
      <c r="D63">
        <v>0.14427999999999999</v>
      </c>
      <c r="E63">
        <v>0.95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3"/>
  <sheetViews>
    <sheetView workbookViewId="0">
      <selection activeCell="B2" sqref="B2"/>
    </sheetView>
  </sheetViews>
  <sheetFormatPr baseColWidth="10" defaultRowHeight="16"/>
  <cols>
    <col min="1" max="1" width="14.83203125" bestFit="1" customWidth="1"/>
    <col min="5" max="5" width="11.6640625" bestFit="1" customWidth="1"/>
  </cols>
  <sheetData>
    <row r="1" spans="1:5">
      <c r="A1" s="1" t="s">
        <v>26</v>
      </c>
      <c r="B1" s="1" t="s">
        <v>27</v>
      </c>
      <c r="C1" s="1"/>
      <c r="D1" s="1"/>
      <c r="E1" s="1"/>
    </row>
    <row r="2" spans="1:5">
      <c r="A2" t="s">
        <v>0</v>
      </c>
      <c r="B2" t="s">
        <v>71</v>
      </c>
    </row>
    <row r="3" spans="1:5">
      <c r="A3" t="s">
        <v>1</v>
      </c>
      <c r="B3">
        <v>1.06</v>
      </c>
    </row>
    <row r="4" spans="1:5">
      <c r="A4" t="s">
        <v>2</v>
      </c>
      <c r="B4" t="s">
        <v>20</v>
      </c>
    </row>
    <row r="5" spans="1:5">
      <c r="A5" t="s">
        <v>3</v>
      </c>
      <c r="B5" t="s">
        <v>23</v>
      </c>
    </row>
    <row r="6" spans="1:5">
      <c r="A6" t="s">
        <v>4</v>
      </c>
      <c r="B6" t="s">
        <v>15</v>
      </c>
    </row>
    <row r="7" spans="1:5">
      <c r="A7" t="s">
        <v>5</v>
      </c>
      <c r="B7" t="s">
        <v>6</v>
      </c>
      <c r="C7" t="s">
        <v>7</v>
      </c>
      <c r="D7" t="s">
        <v>8</v>
      </c>
      <c r="E7" t="s">
        <v>9</v>
      </c>
    </row>
    <row r="8" spans="1:5">
      <c r="A8">
        <v>350</v>
      </c>
      <c r="B8">
        <v>1.4</v>
      </c>
      <c r="C8">
        <v>17.931000000000001</v>
      </c>
      <c r="D8">
        <v>0.35320000000000001</v>
      </c>
      <c r="E8" s="4">
        <f>0.715+3.8*10^-4*(1-EXP((-(A8-542)/1129)))</f>
        <v>0.7149295562290523</v>
      </c>
    </row>
    <row r="9" spans="1:5">
      <c r="A9">
        <v>360</v>
      </c>
      <c r="B9">
        <v>1.4</v>
      </c>
      <c r="C9">
        <v>17.353999999999999</v>
      </c>
      <c r="D9">
        <v>0.39268999999999998</v>
      </c>
      <c r="E9" s="4">
        <f t="shared" ref="E9:E63" si="0">0.715+3.8*10^-4*(1-EXP((-(A9-542)/1129)))</f>
        <v>0.71493352837049007</v>
      </c>
    </row>
    <row r="10" spans="1:5">
      <c r="A10">
        <v>370</v>
      </c>
      <c r="B10">
        <v>1.4</v>
      </c>
      <c r="C10">
        <v>16.805</v>
      </c>
      <c r="D10">
        <v>0.52866999999999997</v>
      </c>
      <c r="E10" s="4">
        <f t="shared" si="0"/>
        <v>0.71493746548445358</v>
      </c>
    </row>
    <row r="11" spans="1:5">
      <c r="A11">
        <v>380</v>
      </c>
      <c r="B11">
        <v>1.4</v>
      </c>
      <c r="C11">
        <v>16.283000000000001</v>
      </c>
      <c r="D11">
        <v>0.99983999999999995</v>
      </c>
      <c r="E11" s="4">
        <f t="shared" si="0"/>
        <v>0.7149413678798251</v>
      </c>
    </row>
    <row r="12" spans="1:5">
      <c r="A12">
        <v>390</v>
      </c>
      <c r="B12">
        <v>1.4</v>
      </c>
      <c r="C12">
        <v>15.787000000000001</v>
      </c>
      <c r="D12">
        <v>2.2659899999999999</v>
      </c>
      <c r="E12" s="4">
        <f t="shared" si="0"/>
        <v>0.71494523586276304</v>
      </c>
    </row>
    <row r="13" spans="1:5">
      <c r="A13">
        <v>400</v>
      </c>
      <c r="B13">
        <v>1.4</v>
      </c>
      <c r="C13">
        <v>15.31598</v>
      </c>
      <c r="D13">
        <v>2.4418099999999998</v>
      </c>
      <c r="E13" s="4">
        <f t="shared" si="0"/>
        <v>0.7149490697367259</v>
      </c>
    </row>
    <row r="14" spans="1:5">
      <c r="A14">
        <v>410</v>
      </c>
      <c r="B14">
        <v>1.4</v>
      </c>
      <c r="C14">
        <v>14.86881</v>
      </c>
      <c r="D14">
        <v>2.7019099999999998</v>
      </c>
      <c r="E14" s="4">
        <f t="shared" si="0"/>
        <v>0.7149528698024965</v>
      </c>
    </row>
    <row r="15" spans="1:5">
      <c r="A15">
        <v>420</v>
      </c>
      <c r="B15">
        <v>1.4</v>
      </c>
      <c r="C15">
        <v>14.445</v>
      </c>
      <c r="D15">
        <v>2.8079200000000002</v>
      </c>
      <c r="E15" s="4">
        <f t="shared" si="0"/>
        <v>0.71495663635820517</v>
      </c>
    </row>
    <row r="16" spans="1:5">
      <c r="A16">
        <v>430</v>
      </c>
      <c r="B16">
        <v>1.4</v>
      </c>
      <c r="C16">
        <v>14.04283</v>
      </c>
      <c r="D16">
        <v>2.8174399999999999</v>
      </c>
      <c r="E16" s="4">
        <f t="shared" si="0"/>
        <v>0.71496036969935295</v>
      </c>
    </row>
    <row r="17" spans="1:5">
      <c r="A17">
        <v>440</v>
      </c>
      <c r="B17">
        <v>1.4</v>
      </c>
      <c r="C17">
        <v>13.66072</v>
      </c>
      <c r="D17">
        <v>2.2659899999999999</v>
      </c>
      <c r="E17" s="4">
        <f t="shared" si="0"/>
        <v>0.71496407011883534</v>
      </c>
    </row>
    <row r="18" spans="1:5">
      <c r="A18">
        <v>450</v>
      </c>
      <c r="B18">
        <v>1.4</v>
      </c>
      <c r="C18">
        <v>13.29725</v>
      </c>
      <c r="D18">
        <v>0.99983999999999995</v>
      </c>
      <c r="E18" s="4">
        <f t="shared" si="0"/>
        <v>0.71496773790696511</v>
      </c>
    </row>
    <row r="19" spans="1:5">
      <c r="A19">
        <v>460</v>
      </c>
      <c r="B19">
        <v>1.4</v>
      </c>
      <c r="C19">
        <v>12.95112</v>
      </c>
      <c r="D19">
        <v>0.52866999999999997</v>
      </c>
      <c r="E19" s="4">
        <f t="shared" si="0"/>
        <v>0.71497137335149474</v>
      </c>
    </row>
    <row r="20" spans="1:5">
      <c r="A20">
        <v>470</v>
      </c>
      <c r="B20">
        <v>1.4</v>
      </c>
      <c r="C20">
        <v>12.62116</v>
      </c>
      <c r="D20">
        <v>0.39268999999999998</v>
      </c>
      <c r="E20" s="4">
        <f t="shared" si="0"/>
        <v>0.71497497673763921</v>
      </c>
    </row>
    <row r="21" spans="1:5">
      <c r="A21">
        <v>480</v>
      </c>
      <c r="B21">
        <v>1.4</v>
      </c>
      <c r="C21">
        <v>12.306290000000001</v>
      </c>
      <c r="D21">
        <v>0.35320000000000001</v>
      </c>
      <c r="E21" s="4">
        <f t="shared" si="0"/>
        <v>0.71497854834809871</v>
      </c>
    </row>
    <row r="22" spans="1:5">
      <c r="A22">
        <v>490</v>
      </c>
      <c r="B22">
        <v>1.4</v>
      </c>
      <c r="C22">
        <v>12.00553</v>
      </c>
      <c r="D22">
        <v>0.34987000000000001</v>
      </c>
      <c r="E22" s="4">
        <f t="shared" si="0"/>
        <v>0.71498208846308009</v>
      </c>
    </row>
    <row r="23" spans="1:5">
      <c r="A23">
        <v>500</v>
      </c>
      <c r="B23">
        <v>1.4</v>
      </c>
      <c r="C23">
        <v>11.717980000000001</v>
      </c>
      <c r="D23">
        <v>0.37424000000000002</v>
      </c>
      <c r="E23" s="4">
        <f t="shared" si="0"/>
        <v>0.71498559736031952</v>
      </c>
    </row>
    <row r="24" spans="1:5">
      <c r="A24">
        <v>510</v>
      </c>
      <c r="B24">
        <v>1.4</v>
      </c>
      <c r="C24">
        <v>11.44281</v>
      </c>
      <c r="D24">
        <v>0.42242000000000002</v>
      </c>
      <c r="E24" s="4">
        <f t="shared" si="0"/>
        <v>0.71498907531510381</v>
      </c>
    </row>
    <row r="25" spans="1:5">
      <c r="A25">
        <v>520</v>
      </c>
      <c r="B25">
        <v>1.4</v>
      </c>
      <c r="C25">
        <v>11.17925</v>
      </c>
      <c r="D25">
        <v>0.49510999999999999</v>
      </c>
      <c r="E25" s="4">
        <f t="shared" si="0"/>
        <v>0.71499252260029256</v>
      </c>
    </row>
    <row r="26" spans="1:5">
      <c r="A26">
        <v>530</v>
      </c>
      <c r="B26">
        <v>1.4</v>
      </c>
      <c r="C26">
        <v>10.92662</v>
      </c>
      <c r="D26">
        <v>0.63880000000000003</v>
      </c>
      <c r="E26" s="4">
        <f t="shared" si="0"/>
        <v>0.71499593948633888</v>
      </c>
    </row>
    <row r="27" spans="1:5">
      <c r="A27">
        <v>540</v>
      </c>
      <c r="B27">
        <v>1.4</v>
      </c>
      <c r="C27">
        <v>10.68425</v>
      </c>
      <c r="D27">
        <v>0.80869999999999997</v>
      </c>
      <c r="E27" s="4">
        <f t="shared" si="0"/>
        <v>0.71499932624131102</v>
      </c>
    </row>
    <row r="28" spans="1:5">
      <c r="A28">
        <v>550</v>
      </c>
      <c r="B28">
        <v>1.4</v>
      </c>
      <c r="C28">
        <v>10.45157</v>
      </c>
      <c r="D28">
        <v>0.88078999999999996</v>
      </c>
      <c r="E28" s="4">
        <f t="shared" si="0"/>
        <v>0.71500268313091353</v>
      </c>
    </row>
    <row r="29" spans="1:5">
      <c r="A29">
        <v>560</v>
      </c>
      <c r="B29">
        <v>1.4</v>
      </c>
      <c r="C29">
        <v>10.228009999999999</v>
      </c>
      <c r="D29">
        <v>0.83994999999999997</v>
      </c>
      <c r="E29" s="4">
        <f t="shared" si="0"/>
        <v>0.71500601041850753</v>
      </c>
    </row>
    <row r="30" spans="1:5">
      <c r="A30">
        <v>570</v>
      </c>
      <c r="B30">
        <v>1.4</v>
      </c>
      <c r="C30">
        <v>10.013059999999999</v>
      </c>
      <c r="D30">
        <v>0.80759000000000003</v>
      </c>
      <c r="E30" s="4">
        <f t="shared" si="0"/>
        <v>0.7150093083651321</v>
      </c>
    </row>
    <row r="31" spans="1:5">
      <c r="A31">
        <v>580</v>
      </c>
      <c r="B31">
        <v>1.4</v>
      </c>
      <c r="C31">
        <v>9.8062500000000004</v>
      </c>
      <c r="D31">
        <v>0.74605999999999995</v>
      </c>
      <c r="E31" s="4">
        <f t="shared" si="0"/>
        <v>0.71501257722952427</v>
      </c>
    </row>
    <row r="32" spans="1:5">
      <c r="A32">
        <v>590</v>
      </c>
      <c r="B32">
        <v>1.4</v>
      </c>
      <c r="C32">
        <v>9.6071399999999993</v>
      </c>
      <c r="D32">
        <v>0.47643999999999997</v>
      </c>
      <c r="E32" s="4">
        <f t="shared" si="0"/>
        <v>0.71501581726813934</v>
      </c>
    </row>
    <row r="33" spans="1:5">
      <c r="A33">
        <v>600</v>
      </c>
      <c r="B33">
        <v>1.4</v>
      </c>
      <c r="C33">
        <v>9.4153199999999995</v>
      </c>
      <c r="D33">
        <v>0.25319999999999998</v>
      </c>
      <c r="E33" s="4">
        <f t="shared" si="0"/>
        <v>0.71501902873517142</v>
      </c>
    </row>
    <row r="34" spans="1:5">
      <c r="A34">
        <v>610</v>
      </c>
      <c r="B34">
        <v>1.4</v>
      </c>
      <c r="C34">
        <v>9.2304099999999991</v>
      </c>
      <c r="D34">
        <v>0.13969999999999999</v>
      </c>
      <c r="E34" s="4">
        <f t="shared" si="0"/>
        <v>0.71502221188257264</v>
      </c>
    </row>
    <row r="35" spans="1:5">
      <c r="A35">
        <v>620</v>
      </c>
      <c r="B35">
        <v>1.4</v>
      </c>
      <c r="C35">
        <v>9.0520399999999999</v>
      </c>
      <c r="D35">
        <v>0.10007000000000001</v>
      </c>
      <c r="E35" s="4">
        <f t="shared" si="0"/>
        <v>0.71502536696007357</v>
      </c>
    </row>
    <row r="36" spans="1:5">
      <c r="A36">
        <v>630</v>
      </c>
      <c r="B36">
        <v>1.4</v>
      </c>
      <c r="C36">
        <v>8.8798999999999992</v>
      </c>
      <c r="D36">
        <v>8.2860000000000003E-2</v>
      </c>
      <c r="E36" s="4">
        <f t="shared" si="0"/>
        <v>0.71502849421520287</v>
      </c>
    </row>
    <row r="37" spans="1:5">
      <c r="A37">
        <v>640</v>
      </c>
      <c r="B37">
        <v>1.4</v>
      </c>
      <c r="C37">
        <v>8.7136600000000008</v>
      </c>
      <c r="D37">
        <v>7.2830000000000006E-2</v>
      </c>
      <c r="E37" s="4">
        <f t="shared" si="0"/>
        <v>0.71503159389330584</v>
      </c>
    </row>
    <row r="38" spans="1:5">
      <c r="A38">
        <v>650</v>
      </c>
      <c r="B38">
        <v>1.4</v>
      </c>
      <c r="C38">
        <v>8.5530399999999993</v>
      </c>
      <c r="D38">
        <v>6.8279999999999993E-2</v>
      </c>
      <c r="E38" s="4">
        <f t="shared" si="0"/>
        <v>0.71503466623756462</v>
      </c>
    </row>
    <row r="39" spans="1:5">
      <c r="A39">
        <v>660</v>
      </c>
      <c r="B39">
        <v>1.4</v>
      </c>
      <c r="C39">
        <v>8.3977699999999995</v>
      </c>
      <c r="D39">
        <v>6.4240000000000005E-2</v>
      </c>
      <c r="E39" s="4">
        <f t="shared" si="0"/>
        <v>0.71503771148901685</v>
      </c>
    </row>
    <row r="40" spans="1:5">
      <c r="A40">
        <v>670</v>
      </c>
      <c r="B40">
        <v>1.4</v>
      </c>
      <c r="C40">
        <v>8.2475900000000006</v>
      </c>
      <c r="D40">
        <v>5.8110000000000002E-2</v>
      </c>
      <c r="E40" s="4">
        <f t="shared" si="0"/>
        <v>0.71504072988657474</v>
      </c>
    </row>
    <row r="41" spans="1:5">
      <c r="A41">
        <v>680</v>
      </c>
      <c r="B41">
        <v>1.4</v>
      </c>
      <c r="C41">
        <v>8.1022599999999994</v>
      </c>
      <c r="D41">
        <v>5.1110000000000003E-2</v>
      </c>
      <c r="E41" s="4">
        <f t="shared" si="0"/>
        <v>0.71504372166704333</v>
      </c>
    </row>
    <row r="42" spans="1:5">
      <c r="A42">
        <v>690</v>
      </c>
      <c r="B42">
        <v>1.4</v>
      </c>
      <c r="C42">
        <v>7.9615499999999999</v>
      </c>
      <c r="D42">
        <v>4.4900000000000002E-2</v>
      </c>
      <c r="E42" s="4">
        <f t="shared" si="0"/>
        <v>0.71504668706513996</v>
      </c>
    </row>
    <row r="43" spans="1:5">
      <c r="A43">
        <v>700</v>
      </c>
      <c r="B43">
        <v>1.4</v>
      </c>
      <c r="C43">
        <v>7.8252699999999997</v>
      </c>
      <c r="D43">
        <v>4.0379999999999999E-2</v>
      </c>
      <c r="E43" s="4">
        <f t="shared" si="0"/>
        <v>0.71504962631351165</v>
      </c>
    </row>
    <row r="44" spans="1:5">
      <c r="A44">
        <v>710</v>
      </c>
      <c r="B44">
        <v>1.4</v>
      </c>
      <c r="C44">
        <v>7.6931900000000004</v>
      </c>
      <c r="D44">
        <v>3.721E-2</v>
      </c>
      <c r="E44" s="4">
        <f t="shared" si="0"/>
        <v>0.71505253964275428</v>
      </c>
    </row>
    <row r="45" spans="1:5">
      <c r="A45">
        <v>720</v>
      </c>
      <c r="B45">
        <v>1.4</v>
      </c>
      <c r="C45">
        <v>7.56515</v>
      </c>
      <c r="D45">
        <v>3.4599999999999999E-2</v>
      </c>
      <c r="E45" s="4">
        <f t="shared" si="0"/>
        <v>0.71505542728143012</v>
      </c>
    </row>
    <row r="46" spans="1:5">
      <c r="A46">
        <v>730</v>
      </c>
      <c r="B46">
        <v>1.4</v>
      </c>
      <c r="C46">
        <v>7.4409700000000001</v>
      </c>
      <c r="D46">
        <v>3.3099999999999997E-2</v>
      </c>
      <c r="E46" s="4">
        <f t="shared" si="0"/>
        <v>0.71505828945608585</v>
      </c>
    </row>
    <row r="47" spans="1:5">
      <c r="A47">
        <v>740</v>
      </c>
      <c r="B47">
        <v>1.4</v>
      </c>
      <c r="C47">
        <v>7.3204599999999997</v>
      </c>
      <c r="D47">
        <v>3.3959999999999997E-2</v>
      </c>
      <c r="E47" s="4">
        <f t="shared" si="0"/>
        <v>0.7150611263912704</v>
      </c>
    </row>
    <row r="48" spans="1:5">
      <c r="A48">
        <v>750</v>
      </c>
      <c r="B48">
        <v>1.4</v>
      </c>
      <c r="C48">
        <v>7.2034900000000004</v>
      </c>
      <c r="D48">
        <v>3.7069999999999999E-2</v>
      </c>
      <c r="E48" s="4">
        <f t="shared" si="0"/>
        <v>0.71506393830955262</v>
      </c>
    </row>
    <row r="49" spans="1:5">
      <c r="A49">
        <v>760</v>
      </c>
      <c r="B49">
        <v>1.4</v>
      </c>
      <c r="C49">
        <v>7.0899000000000001</v>
      </c>
      <c r="D49">
        <v>3.823E-2</v>
      </c>
      <c r="E49" s="4">
        <f t="shared" si="0"/>
        <v>0.71506672543153882</v>
      </c>
    </row>
    <row r="50" spans="1:5">
      <c r="A50">
        <v>770</v>
      </c>
      <c r="B50">
        <v>1.4</v>
      </c>
      <c r="C50">
        <v>6.9795600000000002</v>
      </c>
      <c r="D50">
        <v>3.4049999999999997E-2</v>
      </c>
      <c r="E50" s="4">
        <f t="shared" si="0"/>
        <v>0.71506948797588965</v>
      </c>
    </row>
    <row r="51" spans="1:5">
      <c r="A51">
        <v>780</v>
      </c>
      <c r="B51">
        <v>1.4</v>
      </c>
      <c r="C51">
        <v>6.8723200000000002</v>
      </c>
      <c r="D51">
        <v>2.946E-2</v>
      </c>
      <c r="E51" s="4">
        <f t="shared" si="0"/>
        <v>0.71507222615933774</v>
      </c>
    </row>
    <row r="52" spans="1:5">
      <c r="A52">
        <v>790</v>
      </c>
      <c r="B52">
        <v>1.4</v>
      </c>
      <c r="C52">
        <v>6.7680600000000002</v>
      </c>
      <c r="D52">
        <v>2.6870000000000002E-2</v>
      </c>
      <c r="E52" s="4">
        <f t="shared" si="0"/>
        <v>0.71507494019670448</v>
      </c>
    </row>
    <row r="53" spans="1:5">
      <c r="A53">
        <v>800</v>
      </c>
      <c r="B53">
        <v>1.4</v>
      </c>
      <c r="C53">
        <v>6.6666699999999999</v>
      </c>
      <c r="D53">
        <v>2.5649999999999999E-2</v>
      </c>
      <c r="E53" s="4">
        <f t="shared" si="0"/>
        <v>0.71507763030091687</v>
      </c>
    </row>
    <row r="54" spans="1:5">
      <c r="A54">
        <v>810</v>
      </c>
      <c r="B54">
        <v>1.4</v>
      </c>
      <c r="C54">
        <v>6.5680199999999997</v>
      </c>
      <c r="D54">
        <v>2.4389999999999998E-2</v>
      </c>
      <c r="E54" s="4">
        <f t="shared" si="0"/>
        <v>0.71508029668302431</v>
      </c>
    </row>
    <row r="55" spans="1:5">
      <c r="A55">
        <v>820</v>
      </c>
      <c r="B55">
        <v>1.4</v>
      </c>
      <c r="C55">
        <v>6.4720199999999997</v>
      </c>
      <c r="D55">
        <v>2.4230000000000002E-2</v>
      </c>
      <c r="E55" s="4">
        <f t="shared" si="0"/>
        <v>0.71508293955221514</v>
      </c>
    </row>
    <row r="56" spans="1:5">
      <c r="A56">
        <v>830</v>
      </c>
      <c r="B56">
        <v>1.4</v>
      </c>
      <c r="C56">
        <v>6.3785699999999999</v>
      </c>
      <c r="D56">
        <v>2.4459999999999999E-2</v>
      </c>
      <c r="E56" s="4">
        <f t="shared" si="0"/>
        <v>0.71508555911583283</v>
      </c>
    </row>
    <row r="57" spans="1:5">
      <c r="A57">
        <v>840</v>
      </c>
      <c r="B57">
        <v>1.4</v>
      </c>
      <c r="C57">
        <v>6.2875500000000004</v>
      </c>
      <c r="D57">
        <v>2.4920000000000001E-2</v>
      </c>
      <c r="E57" s="4">
        <f t="shared" si="0"/>
        <v>0.71508815557939254</v>
      </c>
    </row>
    <row r="58" spans="1:5">
      <c r="A58">
        <v>850</v>
      </c>
      <c r="B58">
        <v>1.4</v>
      </c>
      <c r="C58">
        <v>6.1988899999999996</v>
      </c>
      <c r="D58">
        <v>2.5680000000000001E-2</v>
      </c>
      <c r="E58" s="4">
        <f t="shared" si="0"/>
        <v>0.71509072914659733</v>
      </c>
    </row>
    <row r="59" spans="1:5">
      <c r="A59">
        <v>860</v>
      </c>
      <c r="B59">
        <v>1.4</v>
      </c>
      <c r="C59">
        <v>6.1124999999999998</v>
      </c>
      <c r="D59">
        <v>2.6030000000000001E-2</v>
      </c>
      <c r="E59" s="4">
        <f t="shared" si="0"/>
        <v>0.71509328001935357</v>
      </c>
    </row>
    <row r="60" spans="1:5">
      <c r="A60">
        <v>870</v>
      </c>
      <c r="B60">
        <v>1.4</v>
      </c>
      <c r="C60">
        <v>6.0282799999999996</v>
      </c>
      <c r="D60">
        <v>2.6460000000000001E-2</v>
      </c>
      <c r="E60" s="4">
        <f t="shared" si="0"/>
        <v>0.71509580839778752</v>
      </c>
    </row>
    <row r="61" spans="1:5">
      <c r="A61">
        <v>880</v>
      </c>
      <c r="B61">
        <v>1.4</v>
      </c>
      <c r="C61">
        <v>5.9461700000000004</v>
      </c>
      <c r="D61">
        <v>2.6849999999999999E-2</v>
      </c>
      <c r="E61" s="4">
        <f t="shared" si="0"/>
        <v>0.71509831448026051</v>
      </c>
    </row>
    <row r="62" spans="1:5">
      <c r="A62">
        <v>890</v>
      </c>
      <c r="B62">
        <v>1.4</v>
      </c>
      <c r="C62">
        <v>5.8660899999999998</v>
      </c>
      <c r="D62">
        <v>2.7380000000000002E-2</v>
      </c>
      <c r="E62" s="4">
        <f t="shared" si="0"/>
        <v>0.71510079846338459</v>
      </c>
    </row>
    <row r="63" spans="1:5">
      <c r="A63">
        <v>900</v>
      </c>
      <c r="B63">
        <v>1.4</v>
      </c>
      <c r="C63">
        <v>5.78796</v>
      </c>
      <c r="D63">
        <v>2.8139999999999998E-2</v>
      </c>
      <c r="E63" s="4">
        <f t="shared" si="0"/>
        <v>0.71510326054203821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3"/>
  <sheetViews>
    <sheetView workbookViewId="0">
      <selection activeCell="B2" sqref="B2"/>
    </sheetView>
  </sheetViews>
  <sheetFormatPr baseColWidth="10" defaultRowHeight="16"/>
  <cols>
    <col min="1" max="1" width="14.83203125" bestFit="1" customWidth="1"/>
  </cols>
  <sheetData>
    <row r="1" spans="1:5">
      <c r="A1" s="1" t="s">
        <v>26</v>
      </c>
      <c r="B1" s="1" t="s">
        <v>27</v>
      </c>
      <c r="C1" s="1"/>
      <c r="D1" s="1"/>
      <c r="E1" s="1"/>
    </row>
    <row r="2" spans="1:5">
      <c r="A2" t="s">
        <v>0</v>
      </c>
      <c r="B2" t="s">
        <v>72</v>
      </c>
    </row>
    <row r="3" spans="1:5">
      <c r="A3" t="s">
        <v>1</v>
      </c>
      <c r="B3">
        <v>1.06</v>
      </c>
    </row>
    <row r="4" spans="1:5">
      <c r="A4" t="s">
        <v>2</v>
      </c>
      <c r="B4" t="s">
        <v>20</v>
      </c>
    </row>
    <row r="5" spans="1:5">
      <c r="A5" t="s">
        <v>3</v>
      </c>
      <c r="B5" t="s">
        <v>24</v>
      </c>
    </row>
    <row r="6" spans="1:5">
      <c r="A6" t="s">
        <v>4</v>
      </c>
      <c r="B6" t="s">
        <v>16</v>
      </c>
    </row>
    <row r="7" spans="1:5">
      <c r="A7" t="s">
        <v>5</v>
      </c>
      <c r="B7" t="s">
        <v>6</v>
      </c>
      <c r="C7" t="s">
        <v>7</v>
      </c>
      <c r="D7" t="s">
        <v>8</v>
      </c>
      <c r="E7" t="s">
        <v>9</v>
      </c>
    </row>
    <row r="8" spans="1:5">
      <c r="A8">
        <v>350</v>
      </c>
      <c r="B8">
        <v>1.38</v>
      </c>
      <c r="C8">
        <v>17.931000000000001</v>
      </c>
      <c r="D8">
        <v>0.81688000000000005</v>
      </c>
      <c r="E8">
        <v>0.95</v>
      </c>
    </row>
    <row r="9" spans="1:5">
      <c r="A9">
        <v>360</v>
      </c>
      <c r="B9">
        <v>1.38</v>
      </c>
      <c r="C9">
        <v>17.353999999999999</v>
      </c>
      <c r="D9">
        <v>0.91093000000000002</v>
      </c>
      <c r="E9">
        <v>0.95</v>
      </c>
    </row>
    <row r="10" spans="1:5">
      <c r="A10">
        <v>370</v>
      </c>
      <c r="B10">
        <v>1.38</v>
      </c>
      <c r="C10">
        <v>16.805</v>
      </c>
      <c r="D10">
        <v>1.2457400000000001</v>
      </c>
      <c r="E10">
        <v>0.95</v>
      </c>
    </row>
    <row r="11" spans="1:5">
      <c r="A11">
        <v>380</v>
      </c>
      <c r="B11">
        <v>1.38</v>
      </c>
      <c r="C11">
        <v>16.283000000000001</v>
      </c>
      <c r="D11">
        <v>2.41805</v>
      </c>
      <c r="E11">
        <v>0.95</v>
      </c>
    </row>
    <row r="12" spans="1:5">
      <c r="A12">
        <v>390</v>
      </c>
      <c r="B12">
        <v>1.38</v>
      </c>
      <c r="C12">
        <v>15.787000000000001</v>
      </c>
      <c r="D12">
        <v>5.5772300000000001</v>
      </c>
      <c r="E12">
        <v>0.95</v>
      </c>
    </row>
    <row r="13" spans="1:5">
      <c r="A13">
        <v>400</v>
      </c>
      <c r="B13">
        <v>1.38</v>
      </c>
      <c r="C13">
        <v>15.31598</v>
      </c>
      <c r="D13">
        <v>5.9848499999999998</v>
      </c>
      <c r="E13">
        <v>0.95</v>
      </c>
    </row>
    <row r="14" spans="1:5">
      <c r="A14">
        <v>410</v>
      </c>
      <c r="B14">
        <v>1.38</v>
      </c>
      <c r="C14">
        <v>14.86881</v>
      </c>
      <c r="D14">
        <v>6.6443300000000001</v>
      </c>
      <c r="E14">
        <v>0.95</v>
      </c>
    </row>
    <row r="15" spans="1:5">
      <c r="A15">
        <v>420</v>
      </c>
      <c r="B15">
        <v>1.38</v>
      </c>
      <c r="C15">
        <v>14.445</v>
      </c>
      <c r="D15">
        <v>6.9176900000000003</v>
      </c>
      <c r="E15">
        <v>0.95</v>
      </c>
    </row>
    <row r="16" spans="1:5">
      <c r="A16">
        <v>430</v>
      </c>
      <c r="B16">
        <v>1.38</v>
      </c>
      <c r="C16">
        <v>14.04283</v>
      </c>
      <c r="D16">
        <v>6.9490400000000001</v>
      </c>
      <c r="E16">
        <v>0.95</v>
      </c>
    </row>
    <row r="17" spans="1:5">
      <c r="A17">
        <v>440</v>
      </c>
      <c r="B17">
        <v>1.38</v>
      </c>
      <c r="C17">
        <v>13.66072</v>
      </c>
      <c r="D17">
        <v>5.5772300000000001</v>
      </c>
      <c r="E17">
        <v>0.95</v>
      </c>
    </row>
    <row r="18" spans="1:5">
      <c r="A18">
        <v>450</v>
      </c>
      <c r="B18">
        <v>1.38</v>
      </c>
      <c r="C18">
        <v>13.29725</v>
      </c>
      <c r="D18">
        <v>2.41805</v>
      </c>
      <c r="E18">
        <v>0.95</v>
      </c>
    </row>
    <row r="19" spans="1:5">
      <c r="A19">
        <v>460</v>
      </c>
      <c r="B19">
        <v>1.38</v>
      </c>
      <c r="C19">
        <v>12.95112</v>
      </c>
      <c r="D19">
        <v>1.2457400000000001</v>
      </c>
      <c r="E19">
        <v>0.95</v>
      </c>
    </row>
    <row r="20" spans="1:5">
      <c r="A20">
        <v>470</v>
      </c>
      <c r="B20">
        <v>1.38</v>
      </c>
      <c r="C20">
        <v>12.62116</v>
      </c>
      <c r="D20">
        <v>0.91093000000000002</v>
      </c>
      <c r="E20">
        <v>0.95</v>
      </c>
    </row>
    <row r="21" spans="1:5">
      <c r="A21">
        <v>480</v>
      </c>
      <c r="B21">
        <v>1.38</v>
      </c>
      <c r="C21">
        <v>12.306290000000001</v>
      </c>
      <c r="D21">
        <v>0.81688000000000005</v>
      </c>
      <c r="E21">
        <v>0.95</v>
      </c>
    </row>
    <row r="22" spans="1:5">
      <c r="A22">
        <v>490</v>
      </c>
      <c r="B22">
        <v>1.38</v>
      </c>
      <c r="C22">
        <v>12.00553</v>
      </c>
      <c r="D22">
        <v>0.81286000000000003</v>
      </c>
      <c r="E22">
        <v>0.95</v>
      </c>
    </row>
    <row r="23" spans="1:5">
      <c r="A23">
        <v>500</v>
      </c>
      <c r="B23">
        <v>1.38</v>
      </c>
      <c r="C23">
        <v>11.717980000000001</v>
      </c>
      <c r="D23">
        <v>0.87770999999999999</v>
      </c>
      <c r="E23">
        <v>0.95</v>
      </c>
    </row>
    <row r="24" spans="1:5">
      <c r="A24">
        <v>510</v>
      </c>
      <c r="B24">
        <v>1.38</v>
      </c>
      <c r="C24">
        <v>11.44281</v>
      </c>
      <c r="D24">
        <v>1.00179</v>
      </c>
      <c r="E24">
        <v>0.95</v>
      </c>
    </row>
    <row r="25" spans="1:5">
      <c r="A25">
        <v>520</v>
      </c>
      <c r="B25">
        <v>1.38</v>
      </c>
      <c r="C25">
        <v>11.17925</v>
      </c>
      <c r="D25">
        <v>1.18682</v>
      </c>
      <c r="E25">
        <v>0.95</v>
      </c>
    </row>
    <row r="26" spans="1:5">
      <c r="A26">
        <v>530</v>
      </c>
      <c r="B26">
        <v>1.38</v>
      </c>
      <c r="C26">
        <v>10.92662</v>
      </c>
      <c r="D26">
        <v>1.5490999999999999</v>
      </c>
      <c r="E26">
        <v>0.95</v>
      </c>
    </row>
    <row r="27" spans="1:5">
      <c r="A27">
        <v>540</v>
      </c>
      <c r="B27">
        <v>1.38</v>
      </c>
      <c r="C27">
        <v>10.68425</v>
      </c>
      <c r="D27">
        <v>1.97668</v>
      </c>
      <c r="E27">
        <v>0.95</v>
      </c>
    </row>
    <row r="28" spans="1:5">
      <c r="A28">
        <v>550</v>
      </c>
      <c r="B28">
        <v>1.38</v>
      </c>
      <c r="C28">
        <v>10.45157</v>
      </c>
      <c r="D28">
        <v>2.15951</v>
      </c>
      <c r="E28">
        <v>0.95</v>
      </c>
    </row>
    <row r="29" spans="1:5">
      <c r="A29">
        <v>560</v>
      </c>
      <c r="B29">
        <v>1.38</v>
      </c>
      <c r="C29">
        <v>10.228009999999999</v>
      </c>
      <c r="D29">
        <v>2.0598000000000001</v>
      </c>
      <c r="E29">
        <v>0.95</v>
      </c>
    </row>
    <row r="30" spans="1:5">
      <c r="A30">
        <v>570</v>
      </c>
      <c r="B30">
        <v>1.38</v>
      </c>
      <c r="C30">
        <v>10.013059999999999</v>
      </c>
      <c r="D30">
        <v>1.9811399999999999</v>
      </c>
      <c r="E30">
        <v>0.95</v>
      </c>
    </row>
    <row r="31" spans="1:5">
      <c r="A31">
        <v>580</v>
      </c>
      <c r="B31">
        <v>1.38</v>
      </c>
      <c r="C31">
        <v>9.8062500000000004</v>
      </c>
      <c r="D31">
        <v>1.8293600000000001</v>
      </c>
      <c r="E31">
        <v>0.95</v>
      </c>
    </row>
    <row r="32" spans="1:5">
      <c r="A32">
        <v>590</v>
      </c>
      <c r="B32">
        <v>1.38</v>
      </c>
      <c r="C32">
        <v>9.6071399999999993</v>
      </c>
      <c r="D32">
        <v>1.1571499999999999</v>
      </c>
      <c r="E32">
        <v>0.95</v>
      </c>
    </row>
    <row r="33" spans="1:5">
      <c r="A33">
        <v>600</v>
      </c>
      <c r="B33">
        <v>1.38</v>
      </c>
      <c r="C33">
        <v>9.4153199999999995</v>
      </c>
      <c r="D33">
        <v>0.6008</v>
      </c>
      <c r="E33">
        <v>0.95</v>
      </c>
    </row>
    <row r="34" spans="1:5">
      <c r="A34">
        <v>610</v>
      </c>
      <c r="B34">
        <v>1.38</v>
      </c>
      <c r="C34">
        <v>9.2304099999999991</v>
      </c>
      <c r="D34">
        <v>0.31868999999999997</v>
      </c>
      <c r="E34">
        <v>0.95</v>
      </c>
    </row>
    <row r="35" spans="1:5">
      <c r="A35">
        <v>620</v>
      </c>
      <c r="B35">
        <v>1.38</v>
      </c>
      <c r="C35">
        <v>9.0520399999999999</v>
      </c>
      <c r="D35">
        <v>0.22117000000000001</v>
      </c>
      <c r="E35">
        <v>0.95</v>
      </c>
    </row>
    <row r="36" spans="1:5">
      <c r="A36">
        <v>630</v>
      </c>
      <c r="B36">
        <v>1.38</v>
      </c>
      <c r="C36">
        <v>8.8798999999999992</v>
      </c>
      <c r="D36">
        <v>0.17957000000000001</v>
      </c>
      <c r="E36">
        <v>0.95</v>
      </c>
    </row>
    <row r="37" spans="1:5">
      <c r="A37">
        <v>640</v>
      </c>
      <c r="B37">
        <v>1.38</v>
      </c>
      <c r="C37">
        <v>8.7136600000000008</v>
      </c>
      <c r="D37">
        <v>0.15584999999999999</v>
      </c>
      <c r="E37">
        <v>0.95</v>
      </c>
    </row>
    <row r="38" spans="1:5">
      <c r="A38">
        <v>650</v>
      </c>
      <c r="B38">
        <v>1.38</v>
      </c>
      <c r="C38">
        <v>8.5530399999999993</v>
      </c>
      <c r="D38">
        <v>0.14574000000000001</v>
      </c>
      <c r="E38">
        <v>0.95</v>
      </c>
    </row>
    <row r="39" spans="1:5">
      <c r="A39">
        <v>660</v>
      </c>
      <c r="B39">
        <v>1.38</v>
      </c>
      <c r="C39">
        <v>8.3977699999999995</v>
      </c>
      <c r="D39">
        <v>0.13678999999999999</v>
      </c>
      <c r="E39">
        <v>0.95</v>
      </c>
    </row>
    <row r="40" spans="1:5">
      <c r="A40">
        <v>670</v>
      </c>
      <c r="B40">
        <v>1.38</v>
      </c>
      <c r="C40">
        <v>8.2475900000000006</v>
      </c>
      <c r="D40">
        <v>0.12255000000000001</v>
      </c>
      <c r="E40">
        <v>0.95</v>
      </c>
    </row>
    <row r="41" spans="1:5">
      <c r="A41">
        <v>680</v>
      </c>
      <c r="B41">
        <v>1.38</v>
      </c>
      <c r="C41">
        <v>8.1022599999999994</v>
      </c>
      <c r="D41">
        <v>0.10606</v>
      </c>
      <c r="E41">
        <v>0.95</v>
      </c>
    </row>
    <row r="42" spans="1:5">
      <c r="A42">
        <v>690</v>
      </c>
      <c r="B42">
        <v>1.38</v>
      </c>
      <c r="C42">
        <v>7.9615499999999999</v>
      </c>
      <c r="D42">
        <v>9.1439999999999994E-2</v>
      </c>
      <c r="E42">
        <v>0.95</v>
      </c>
    </row>
    <row r="43" spans="1:5">
      <c r="A43">
        <v>700</v>
      </c>
      <c r="B43">
        <v>1.38</v>
      </c>
      <c r="C43">
        <v>7.8252699999999997</v>
      </c>
      <c r="D43">
        <v>8.0960000000000004E-2</v>
      </c>
      <c r="E43">
        <v>0.95</v>
      </c>
    </row>
    <row r="44" spans="1:5">
      <c r="A44">
        <v>710</v>
      </c>
      <c r="B44">
        <v>1.38</v>
      </c>
      <c r="C44">
        <v>7.6931900000000004</v>
      </c>
      <c r="D44">
        <v>7.3599999999999999E-2</v>
      </c>
      <c r="E44">
        <v>0.95</v>
      </c>
    </row>
    <row r="45" spans="1:5">
      <c r="A45">
        <v>720</v>
      </c>
      <c r="B45">
        <v>1.38</v>
      </c>
      <c r="C45">
        <v>7.56515</v>
      </c>
      <c r="D45">
        <v>6.7409999999999998E-2</v>
      </c>
      <c r="E45">
        <v>0.95</v>
      </c>
    </row>
    <row r="46" spans="1:5">
      <c r="A46">
        <v>730</v>
      </c>
      <c r="B46">
        <v>1.38</v>
      </c>
      <c r="C46">
        <v>7.4409700000000001</v>
      </c>
      <c r="D46">
        <v>6.3960000000000003E-2</v>
      </c>
      <c r="E46">
        <v>0.95</v>
      </c>
    </row>
    <row r="47" spans="1:5">
      <c r="A47">
        <v>740</v>
      </c>
      <c r="B47">
        <v>1.38</v>
      </c>
      <c r="C47">
        <v>7.3204599999999997</v>
      </c>
      <c r="D47">
        <v>6.6280000000000006E-2</v>
      </c>
      <c r="E47">
        <v>0.95</v>
      </c>
    </row>
    <row r="48" spans="1:5">
      <c r="A48">
        <v>750</v>
      </c>
      <c r="B48">
        <v>1.38</v>
      </c>
      <c r="C48">
        <v>7.2034900000000004</v>
      </c>
      <c r="D48">
        <v>7.4480000000000005E-2</v>
      </c>
      <c r="E48">
        <v>0.95</v>
      </c>
    </row>
    <row r="49" spans="1:5">
      <c r="A49">
        <v>760</v>
      </c>
      <c r="B49">
        <v>1.38</v>
      </c>
      <c r="C49">
        <v>7.0899000000000001</v>
      </c>
      <c r="D49">
        <v>7.8070000000000001E-2</v>
      </c>
      <c r="E49">
        <v>0.95</v>
      </c>
    </row>
    <row r="50" spans="1:5">
      <c r="A50">
        <v>770</v>
      </c>
      <c r="B50">
        <v>1.38</v>
      </c>
      <c r="C50">
        <v>6.9795600000000002</v>
      </c>
      <c r="D50">
        <v>6.837E-2</v>
      </c>
      <c r="E50">
        <v>0.95</v>
      </c>
    </row>
    <row r="51" spans="1:5">
      <c r="A51">
        <v>780</v>
      </c>
      <c r="B51">
        <v>1.38</v>
      </c>
      <c r="C51">
        <v>6.8723200000000002</v>
      </c>
      <c r="D51">
        <v>5.7599999999999998E-2</v>
      </c>
      <c r="E51">
        <v>0.95</v>
      </c>
    </row>
    <row r="52" spans="1:5">
      <c r="A52">
        <v>790</v>
      </c>
      <c r="B52">
        <v>1.38</v>
      </c>
      <c r="C52">
        <v>6.7680600000000002</v>
      </c>
      <c r="D52">
        <v>5.1900000000000002E-2</v>
      </c>
      <c r="E52">
        <v>0.95</v>
      </c>
    </row>
    <row r="53" spans="1:5">
      <c r="A53">
        <v>800</v>
      </c>
      <c r="B53">
        <v>1.38</v>
      </c>
      <c r="C53">
        <v>6.6666699999999999</v>
      </c>
      <c r="D53">
        <v>4.9489999999999999E-2</v>
      </c>
      <c r="E53">
        <v>0.95</v>
      </c>
    </row>
    <row r="54" spans="1:5">
      <c r="A54">
        <v>810</v>
      </c>
      <c r="B54">
        <v>1.38</v>
      </c>
      <c r="C54">
        <v>6.5680199999999997</v>
      </c>
      <c r="D54">
        <v>4.684E-2</v>
      </c>
      <c r="E54">
        <v>0.95</v>
      </c>
    </row>
    <row r="55" spans="1:5">
      <c r="A55">
        <v>820</v>
      </c>
      <c r="B55">
        <v>1.38</v>
      </c>
      <c r="C55">
        <v>6.4720199999999997</v>
      </c>
      <c r="D55">
        <v>4.65E-2</v>
      </c>
      <c r="E55">
        <v>0.95</v>
      </c>
    </row>
    <row r="56" spans="1:5">
      <c r="A56">
        <v>830</v>
      </c>
      <c r="B56">
        <v>1.38</v>
      </c>
      <c r="C56">
        <v>6.3785699999999999</v>
      </c>
      <c r="D56">
        <v>4.6980000000000001E-2</v>
      </c>
      <c r="E56">
        <v>0.95</v>
      </c>
    </row>
    <row r="57" spans="1:5">
      <c r="A57">
        <v>840</v>
      </c>
      <c r="B57">
        <v>1.38</v>
      </c>
      <c r="C57">
        <v>6.2875500000000004</v>
      </c>
      <c r="D57">
        <v>4.7960000000000003E-2</v>
      </c>
      <c r="E57">
        <v>0.95</v>
      </c>
    </row>
    <row r="58" spans="1:5">
      <c r="A58">
        <v>850</v>
      </c>
      <c r="B58">
        <v>1.38</v>
      </c>
      <c r="C58">
        <v>6.1988899999999996</v>
      </c>
      <c r="D58">
        <v>4.9390000000000003E-2</v>
      </c>
      <c r="E58">
        <v>0.95</v>
      </c>
    </row>
    <row r="59" spans="1:5">
      <c r="A59">
        <v>860</v>
      </c>
      <c r="B59">
        <v>1.38</v>
      </c>
      <c r="C59">
        <v>6.1124999999999998</v>
      </c>
      <c r="D59">
        <v>5.0259999999999999E-2</v>
      </c>
      <c r="E59">
        <v>0.95</v>
      </c>
    </row>
    <row r="60" spans="1:5">
      <c r="A60">
        <v>870</v>
      </c>
      <c r="B60">
        <v>1.38</v>
      </c>
      <c r="C60">
        <v>6.0282799999999996</v>
      </c>
      <c r="D60">
        <v>5.1150000000000001E-2</v>
      </c>
      <c r="E60">
        <v>0.95</v>
      </c>
    </row>
    <row r="61" spans="1:5">
      <c r="A61">
        <v>880</v>
      </c>
      <c r="B61">
        <v>1.38</v>
      </c>
      <c r="C61">
        <v>5.9461700000000004</v>
      </c>
      <c r="D61">
        <v>5.2060000000000002E-2</v>
      </c>
      <c r="E61">
        <v>0.95</v>
      </c>
    </row>
    <row r="62" spans="1:5">
      <c r="A62">
        <v>890</v>
      </c>
      <c r="B62">
        <v>1.38</v>
      </c>
      <c r="C62">
        <v>5.8660899999999998</v>
      </c>
      <c r="D62">
        <v>5.3240000000000003E-2</v>
      </c>
      <c r="E62">
        <v>0.95</v>
      </c>
    </row>
    <row r="63" spans="1:5">
      <c r="A63">
        <v>900</v>
      </c>
      <c r="B63">
        <v>1.38</v>
      </c>
      <c r="C63">
        <v>5.78796</v>
      </c>
      <c r="D63">
        <v>5.466E-2</v>
      </c>
      <c r="E63">
        <v>0.95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3"/>
  <sheetViews>
    <sheetView workbookViewId="0">
      <selection activeCell="D8" sqref="D8:D63"/>
    </sheetView>
  </sheetViews>
  <sheetFormatPr baseColWidth="10" defaultRowHeight="16"/>
  <cols>
    <col min="1" max="1" width="14.83203125" bestFit="1" customWidth="1"/>
  </cols>
  <sheetData>
    <row r="1" spans="1:5">
      <c r="A1" s="1" t="s">
        <v>26</v>
      </c>
      <c r="B1" s="1" t="s">
        <v>27</v>
      </c>
      <c r="C1" s="1"/>
      <c r="D1" s="1"/>
      <c r="E1" s="1"/>
    </row>
    <row r="2" spans="1:5">
      <c r="A2" t="s">
        <v>0</v>
      </c>
      <c r="B2" t="s">
        <v>66</v>
      </c>
    </row>
    <row r="3" spans="1:5">
      <c r="A3" t="s">
        <v>1</v>
      </c>
      <c r="B3">
        <v>1.06</v>
      </c>
    </row>
    <row r="4" spans="1:5">
      <c r="A4" t="s">
        <v>2</v>
      </c>
      <c r="B4" t="s">
        <v>25</v>
      </c>
    </row>
    <row r="5" spans="1:5">
      <c r="A5" t="s">
        <v>3</v>
      </c>
      <c r="B5" t="s">
        <v>77</v>
      </c>
    </row>
    <row r="6" spans="1:5">
      <c r="A6" t="s">
        <v>4</v>
      </c>
      <c r="B6" t="s">
        <v>17</v>
      </c>
    </row>
    <row r="7" spans="1:5">
      <c r="A7" t="s">
        <v>5</v>
      </c>
      <c r="B7" t="s">
        <v>6</v>
      </c>
      <c r="C7" t="s">
        <v>7</v>
      </c>
      <c r="D7" t="s">
        <v>8</v>
      </c>
      <c r="E7" t="s">
        <v>9</v>
      </c>
    </row>
    <row r="8" spans="1:5">
      <c r="A8">
        <v>350</v>
      </c>
      <c r="B8">
        <v>1.44</v>
      </c>
      <c r="C8">
        <v>7.1724000000000006</v>
      </c>
      <c r="D8">
        <v>0.43047999999999997</v>
      </c>
      <c r="E8">
        <v>0.75</v>
      </c>
    </row>
    <row r="9" spans="1:5">
      <c r="A9">
        <v>360</v>
      </c>
      <c r="B9">
        <v>1.44</v>
      </c>
      <c r="C9">
        <v>6.9415999999999993</v>
      </c>
      <c r="D9">
        <v>0.47905999999999999</v>
      </c>
      <c r="E9">
        <v>0.75</v>
      </c>
    </row>
    <row r="10" spans="1:5">
      <c r="A10">
        <v>370</v>
      </c>
      <c r="B10">
        <v>1.44</v>
      </c>
      <c r="C10">
        <v>6.7219999999999995</v>
      </c>
      <c r="D10">
        <v>0.64817999999999998</v>
      </c>
      <c r="E10">
        <v>0.75</v>
      </c>
    </row>
    <row r="11" spans="1:5">
      <c r="A11">
        <v>380</v>
      </c>
      <c r="B11">
        <v>1.44</v>
      </c>
      <c r="C11">
        <v>6.5132000000000003</v>
      </c>
      <c r="D11">
        <v>1.23621</v>
      </c>
      <c r="E11">
        <v>0.75</v>
      </c>
    </row>
    <row r="12" spans="1:5">
      <c r="A12">
        <v>390</v>
      </c>
      <c r="B12">
        <v>1.44</v>
      </c>
      <c r="C12">
        <v>6.3148</v>
      </c>
      <c r="D12">
        <v>2.8178700000000001</v>
      </c>
      <c r="E12">
        <v>0.75</v>
      </c>
    </row>
    <row r="13" spans="1:5">
      <c r="A13">
        <v>400</v>
      </c>
      <c r="B13">
        <v>1.44</v>
      </c>
      <c r="C13">
        <v>6.1263920000000001</v>
      </c>
      <c r="D13">
        <v>3.0323199999999999</v>
      </c>
      <c r="E13">
        <v>0.75</v>
      </c>
    </row>
    <row r="14" spans="1:5">
      <c r="A14">
        <v>410</v>
      </c>
      <c r="B14">
        <v>1.44</v>
      </c>
      <c r="C14">
        <v>5.9475239999999996</v>
      </c>
      <c r="D14">
        <v>3.3589799999999999</v>
      </c>
      <c r="E14">
        <v>0.75</v>
      </c>
    </row>
    <row r="15" spans="1:5">
      <c r="A15">
        <v>420</v>
      </c>
      <c r="B15">
        <v>1.44</v>
      </c>
      <c r="C15">
        <v>5.7780000000000005</v>
      </c>
      <c r="D15">
        <v>3.49288</v>
      </c>
      <c r="E15">
        <v>0.75</v>
      </c>
    </row>
    <row r="16" spans="1:5">
      <c r="A16">
        <v>430</v>
      </c>
      <c r="B16">
        <v>1.44</v>
      </c>
      <c r="C16">
        <v>5.6171319999999998</v>
      </c>
      <c r="D16">
        <v>3.50604</v>
      </c>
      <c r="E16">
        <v>0.75</v>
      </c>
    </row>
    <row r="17" spans="1:5">
      <c r="A17">
        <v>440</v>
      </c>
      <c r="B17">
        <v>1.44</v>
      </c>
      <c r="C17">
        <v>5.4642879999999998</v>
      </c>
      <c r="D17">
        <v>2.8178700000000001</v>
      </c>
      <c r="E17">
        <v>0.75</v>
      </c>
    </row>
    <row r="18" spans="1:5">
      <c r="A18">
        <v>450</v>
      </c>
      <c r="B18">
        <v>1.44</v>
      </c>
      <c r="C18">
        <v>5.3189000000000002</v>
      </c>
      <c r="D18">
        <v>1.23621</v>
      </c>
      <c r="E18">
        <v>0.75</v>
      </c>
    </row>
    <row r="19" spans="1:5">
      <c r="A19">
        <v>460</v>
      </c>
      <c r="B19">
        <v>1.44</v>
      </c>
      <c r="C19">
        <v>5.1804480000000002</v>
      </c>
      <c r="D19">
        <v>0.64817999999999998</v>
      </c>
      <c r="E19">
        <v>0.75</v>
      </c>
    </row>
    <row r="20" spans="1:5">
      <c r="A20">
        <v>470</v>
      </c>
      <c r="B20">
        <v>1.44</v>
      </c>
      <c r="C20">
        <v>5.0484640000000001</v>
      </c>
      <c r="D20">
        <v>0.47905999999999999</v>
      </c>
      <c r="E20">
        <v>0.75</v>
      </c>
    </row>
    <row r="21" spans="1:5">
      <c r="A21">
        <v>480</v>
      </c>
      <c r="B21">
        <v>1.44</v>
      </c>
      <c r="C21">
        <v>4.9225159999999999</v>
      </c>
      <c r="D21">
        <v>0.43047999999999997</v>
      </c>
      <c r="E21">
        <v>0.75</v>
      </c>
    </row>
    <row r="22" spans="1:5">
      <c r="A22">
        <v>490</v>
      </c>
      <c r="B22">
        <v>1.44</v>
      </c>
      <c r="C22">
        <v>4.8022119999999999</v>
      </c>
      <c r="D22">
        <v>0.42703999999999998</v>
      </c>
      <c r="E22">
        <v>0.75</v>
      </c>
    </row>
    <row r="23" spans="1:5">
      <c r="A23">
        <v>500</v>
      </c>
      <c r="B23">
        <v>1.44</v>
      </c>
      <c r="C23">
        <v>4.6871920000000005</v>
      </c>
      <c r="D23">
        <v>0.45815</v>
      </c>
      <c r="E23">
        <v>0.75</v>
      </c>
    </row>
    <row r="24" spans="1:5">
      <c r="A24">
        <v>510</v>
      </c>
      <c r="B24">
        <v>1.44</v>
      </c>
      <c r="C24">
        <v>4.5771239999999995</v>
      </c>
      <c r="D24">
        <v>0.51898999999999995</v>
      </c>
      <c r="E24">
        <v>0.75</v>
      </c>
    </row>
    <row r="25" spans="1:5">
      <c r="A25">
        <v>520</v>
      </c>
      <c r="B25">
        <v>1.44</v>
      </c>
      <c r="C25">
        <v>4.4717000000000002</v>
      </c>
      <c r="D25">
        <v>0.61040000000000005</v>
      </c>
      <c r="E25">
        <v>0.75</v>
      </c>
    </row>
    <row r="26" spans="1:5">
      <c r="A26">
        <v>530</v>
      </c>
      <c r="B26">
        <v>1.44</v>
      </c>
      <c r="C26">
        <v>4.3706480000000001</v>
      </c>
      <c r="D26">
        <v>0.79051000000000005</v>
      </c>
      <c r="E26">
        <v>0.75</v>
      </c>
    </row>
    <row r="27" spans="1:5">
      <c r="A27">
        <v>540</v>
      </c>
      <c r="B27">
        <v>1.44</v>
      </c>
      <c r="C27">
        <v>4.2736999999999998</v>
      </c>
      <c r="D27">
        <v>1.0033700000000001</v>
      </c>
      <c r="E27">
        <v>0.75</v>
      </c>
    </row>
    <row r="28" spans="1:5">
      <c r="A28">
        <v>550</v>
      </c>
      <c r="B28">
        <v>1.44</v>
      </c>
      <c r="C28">
        <v>4.1806280000000005</v>
      </c>
      <c r="D28">
        <v>1.0939099999999999</v>
      </c>
      <c r="E28">
        <v>0.75</v>
      </c>
    </row>
    <row r="29" spans="1:5">
      <c r="A29">
        <v>560</v>
      </c>
      <c r="B29">
        <v>1.44</v>
      </c>
      <c r="C29">
        <v>4.0912039999999994</v>
      </c>
      <c r="D29">
        <v>1.0432600000000001</v>
      </c>
      <c r="E29">
        <v>0.75</v>
      </c>
    </row>
    <row r="30" spans="1:5">
      <c r="A30">
        <v>570</v>
      </c>
      <c r="B30">
        <v>1.44</v>
      </c>
      <c r="C30">
        <v>4.0052240000000001</v>
      </c>
      <c r="D30">
        <v>1.00318</v>
      </c>
      <c r="E30">
        <v>0.75</v>
      </c>
    </row>
    <row r="31" spans="1:5">
      <c r="A31">
        <v>580</v>
      </c>
      <c r="B31">
        <v>1.44</v>
      </c>
      <c r="C31">
        <v>3.9225000000000003</v>
      </c>
      <c r="D31">
        <v>0.92661000000000004</v>
      </c>
      <c r="E31">
        <v>0.75</v>
      </c>
    </row>
    <row r="32" spans="1:5">
      <c r="A32">
        <v>590</v>
      </c>
      <c r="B32">
        <v>1.44</v>
      </c>
      <c r="C32">
        <v>3.8428559999999998</v>
      </c>
      <c r="D32">
        <v>0.58989000000000003</v>
      </c>
      <c r="E32">
        <v>0.75</v>
      </c>
    </row>
    <row r="33" spans="1:5">
      <c r="A33">
        <v>600</v>
      </c>
      <c r="B33">
        <v>1.44</v>
      </c>
      <c r="C33">
        <v>3.7661279999999997</v>
      </c>
      <c r="D33">
        <v>0.31113000000000002</v>
      </c>
      <c r="E33">
        <v>0.75</v>
      </c>
    </row>
    <row r="34" spans="1:5">
      <c r="A34">
        <v>610</v>
      </c>
      <c r="B34">
        <v>1.44</v>
      </c>
      <c r="C34">
        <v>3.6921639999999996</v>
      </c>
      <c r="D34">
        <v>0.16952999999999999</v>
      </c>
      <c r="E34">
        <v>0.75</v>
      </c>
    </row>
    <row r="35" spans="1:5">
      <c r="A35">
        <v>620</v>
      </c>
      <c r="B35">
        <v>1.44</v>
      </c>
      <c r="C35">
        <v>3.620816</v>
      </c>
      <c r="D35">
        <v>0.12025</v>
      </c>
      <c r="E35">
        <v>0.75</v>
      </c>
    </row>
    <row r="36" spans="1:5">
      <c r="A36">
        <v>630</v>
      </c>
      <c r="B36">
        <v>1.44</v>
      </c>
      <c r="C36">
        <v>3.5519599999999998</v>
      </c>
      <c r="D36">
        <v>9.8970000000000002E-2</v>
      </c>
      <c r="E36">
        <v>0.75</v>
      </c>
    </row>
    <row r="37" spans="1:5">
      <c r="A37">
        <v>640</v>
      </c>
      <c r="B37">
        <v>1.44</v>
      </c>
      <c r="C37">
        <v>3.4854640000000003</v>
      </c>
      <c r="D37">
        <v>8.6669999999999997E-2</v>
      </c>
      <c r="E37">
        <v>0.75</v>
      </c>
    </row>
    <row r="38" spans="1:5">
      <c r="A38">
        <v>650</v>
      </c>
      <c r="B38">
        <v>1.44</v>
      </c>
      <c r="C38">
        <v>3.4212159999999998</v>
      </c>
      <c r="D38">
        <v>8.1189999999999998E-2</v>
      </c>
      <c r="E38">
        <v>0.75</v>
      </c>
    </row>
    <row r="39" spans="1:5">
      <c r="A39">
        <v>660</v>
      </c>
      <c r="B39">
        <v>1.44</v>
      </c>
      <c r="C39">
        <v>3.359108</v>
      </c>
      <c r="D39">
        <v>7.6329999999999995E-2</v>
      </c>
      <c r="E39">
        <v>0.75</v>
      </c>
    </row>
    <row r="40" spans="1:5">
      <c r="A40">
        <v>670</v>
      </c>
      <c r="B40">
        <v>1.44</v>
      </c>
      <c r="C40">
        <v>3.2990360000000001</v>
      </c>
      <c r="D40">
        <v>6.8849999999999995E-2</v>
      </c>
      <c r="E40">
        <v>0.75</v>
      </c>
    </row>
    <row r="41" spans="1:5">
      <c r="A41">
        <v>680</v>
      </c>
      <c r="B41">
        <v>1.44</v>
      </c>
      <c r="C41">
        <v>3.2409039999999996</v>
      </c>
      <c r="D41">
        <v>6.0269999999999997E-2</v>
      </c>
      <c r="E41">
        <v>0.75</v>
      </c>
    </row>
    <row r="42" spans="1:5">
      <c r="A42">
        <v>690</v>
      </c>
      <c r="B42">
        <v>1.44</v>
      </c>
      <c r="C42">
        <v>3.1846199999999998</v>
      </c>
      <c r="D42">
        <v>5.2659999999999998E-2</v>
      </c>
      <c r="E42">
        <v>0.75</v>
      </c>
    </row>
    <row r="43" spans="1:5">
      <c r="A43">
        <v>700</v>
      </c>
      <c r="B43">
        <v>1.44</v>
      </c>
      <c r="C43">
        <v>3.1301079999999999</v>
      </c>
      <c r="D43">
        <v>4.7140000000000001E-2</v>
      </c>
      <c r="E43">
        <v>0.75</v>
      </c>
    </row>
    <row r="44" spans="1:5">
      <c r="A44">
        <v>710</v>
      </c>
      <c r="B44">
        <v>1.44</v>
      </c>
      <c r="C44">
        <v>3.0772760000000003</v>
      </c>
      <c r="D44">
        <v>4.3270000000000003E-2</v>
      </c>
      <c r="E44">
        <v>0.75</v>
      </c>
    </row>
    <row r="45" spans="1:5">
      <c r="A45">
        <v>720</v>
      </c>
      <c r="B45">
        <v>1.44</v>
      </c>
      <c r="C45">
        <v>3.0260600000000002</v>
      </c>
      <c r="D45">
        <v>4.0070000000000001E-2</v>
      </c>
      <c r="E45">
        <v>0.75</v>
      </c>
    </row>
    <row r="46" spans="1:5">
      <c r="A46">
        <v>730</v>
      </c>
      <c r="B46">
        <v>1.44</v>
      </c>
      <c r="C46">
        <v>2.976388</v>
      </c>
      <c r="D46">
        <v>3.8249999999999999E-2</v>
      </c>
      <c r="E46">
        <v>0.75</v>
      </c>
    </row>
    <row r="47" spans="1:5">
      <c r="A47">
        <v>740</v>
      </c>
      <c r="B47">
        <v>1.44</v>
      </c>
      <c r="C47">
        <v>2.9281839999999999</v>
      </c>
      <c r="D47">
        <v>3.934E-2</v>
      </c>
      <c r="E47">
        <v>0.75</v>
      </c>
    </row>
    <row r="48" spans="1:5">
      <c r="A48">
        <v>750</v>
      </c>
      <c r="B48">
        <v>1.44</v>
      </c>
      <c r="C48">
        <v>2.8813960000000001</v>
      </c>
      <c r="D48">
        <v>4.3299999999999998E-2</v>
      </c>
      <c r="E48">
        <v>0.75</v>
      </c>
    </row>
    <row r="49" spans="1:5">
      <c r="A49">
        <v>760</v>
      </c>
      <c r="B49">
        <v>1.44</v>
      </c>
      <c r="C49">
        <v>2.83596</v>
      </c>
      <c r="D49">
        <v>4.487E-2</v>
      </c>
      <c r="E49">
        <v>0.75</v>
      </c>
    </row>
    <row r="50" spans="1:5">
      <c r="A50">
        <v>770</v>
      </c>
      <c r="B50">
        <v>1.44</v>
      </c>
      <c r="C50">
        <v>2.7918240000000001</v>
      </c>
      <c r="D50">
        <v>3.977E-2</v>
      </c>
      <c r="E50">
        <v>0.75</v>
      </c>
    </row>
    <row r="51" spans="1:5">
      <c r="A51">
        <v>780</v>
      </c>
      <c r="B51">
        <v>1.44</v>
      </c>
      <c r="C51">
        <v>2.7489280000000003</v>
      </c>
      <c r="D51">
        <v>3.415E-2</v>
      </c>
      <c r="E51">
        <v>0.75</v>
      </c>
    </row>
    <row r="52" spans="1:5">
      <c r="A52">
        <v>790</v>
      </c>
      <c r="B52">
        <v>1.44</v>
      </c>
      <c r="C52">
        <v>2.7072240000000001</v>
      </c>
      <c r="D52">
        <v>3.1040000000000002E-2</v>
      </c>
      <c r="E52">
        <v>0.75</v>
      </c>
    </row>
    <row r="53" spans="1:5">
      <c r="A53">
        <v>800</v>
      </c>
      <c r="B53">
        <v>1.44</v>
      </c>
      <c r="C53">
        <v>2.666668</v>
      </c>
      <c r="D53">
        <v>2.962E-2</v>
      </c>
      <c r="E53">
        <v>0.75</v>
      </c>
    </row>
    <row r="54" spans="1:5">
      <c r="A54">
        <v>810</v>
      </c>
      <c r="B54">
        <v>1.44</v>
      </c>
      <c r="C54">
        <v>2.627208</v>
      </c>
      <c r="D54">
        <v>2.8129999999999999E-2</v>
      </c>
      <c r="E54">
        <v>0.75</v>
      </c>
    </row>
    <row r="55" spans="1:5">
      <c r="A55">
        <v>820</v>
      </c>
      <c r="B55">
        <v>1.44</v>
      </c>
      <c r="C55">
        <v>2.5888079999999998</v>
      </c>
      <c r="D55">
        <v>2.794E-2</v>
      </c>
      <c r="E55">
        <v>0.75</v>
      </c>
    </row>
    <row r="56" spans="1:5">
      <c r="A56">
        <v>830</v>
      </c>
      <c r="B56">
        <v>1.44</v>
      </c>
      <c r="C56">
        <v>2.551428</v>
      </c>
      <c r="D56">
        <v>2.8209999999999999E-2</v>
      </c>
      <c r="E56">
        <v>0.75</v>
      </c>
    </row>
    <row r="57" spans="1:5">
      <c r="A57">
        <v>840</v>
      </c>
      <c r="B57">
        <v>1.44</v>
      </c>
      <c r="C57">
        <v>2.5150200000000003</v>
      </c>
      <c r="D57">
        <v>2.8760000000000001E-2</v>
      </c>
      <c r="E57">
        <v>0.75</v>
      </c>
    </row>
    <row r="58" spans="1:5">
      <c r="A58">
        <v>850</v>
      </c>
      <c r="B58">
        <v>1.44</v>
      </c>
      <c r="C58">
        <v>2.4795559999999996</v>
      </c>
      <c r="D58">
        <v>2.963E-2</v>
      </c>
      <c r="E58">
        <v>0.75</v>
      </c>
    </row>
    <row r="59" spans="1:5">
      <c r="A59">
        <v>860</v>
      </c>
      <c r="B59">
        <v>1.44</v>
      </c>
      <c r="C59">
        <v>2.4449999999999998</v>
      </c>
      <c r="D59">
        <v>3.007E-2</v>
      </c>
      <c r="E59">
        <v>0.75</v>
      </c>
    </row>
    <row r="60" spans="1:5">
      <c r="A60">
        <v>870</v>
      </c>
      <c r="B60">
        <v>1.44</v>
      </c>
      <c r="C60">
        <v>2.4113119999999997</v>
      </c>
      <c r="D60">
        <v>3.057E-2</v>
      </c>
      <c r="E60">
        <v>0.75</v>
      </c>
    </row>
    <row r="61" spans="1:5">
      <c r="A61">
        <v>880</v>
      </c>
      <c r="B61">
        <v>1.44</v>
      </c>
      <c r="C61">
        <v>2.3784680000000002</v>
      </c>
      <c r="D61">
        <v>3.1050000000000001E-2</v>
      </c>
      <c r="E61">
        <v>0.75</v>
      </c>
    </row>
    <row r="62" spans="1:5">
      <c r="A62">
        <v>890</v>
      </c>
      <c r="B62">
        <v>1.44</v>
      </c>
      <c r="C62">
        <v>2.3464359999999997</v>
      </c>
      <c r="D62">
        <v>3.1690000000000003E-2</v>
      </c>
      <c r="E62">
        <v>0.75</v>
      </c>
    </row>
    <row r="63" spans="1:5">
      <c r="A63">
        <v>900</v>
      </c>
      <c r="B63">
        <v>1.44</v>
      </c>
      <c r="C63">
        <v>2.3151839999999999</v>
      </c>
      <c r="D63">
        <v>3.2559999999999999E-2</v>
      </c>
      <c r="E63">
        <v>0.75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0991-35BE-F544-8F26-015622DFB85C}">
  <dimension ref="A1:E63"/>
  <sheetViews>
    <sheetView tabSelected="1" topLeftCell="A31" workbookViewId="0">
      <selection activeCell="K40" sqref="K40"/>
    </sheetView>
  </sheetViews>
  <sheetFormatPr baseColWidth="10" defaultRowHeight="16"/>
  <sheetData>
    <row r="1" spans="1:5">
      <c r="A1" s="1" t="s">
        <v>26</v>
      </c>
      <c r="B1" s="1" t="s">
        <v>27</v>
      </c>
      <c r="C1" s="1"/>
      <c r="D1" s="1"/>
      <c r="E1" s="1"/>
    </row>
    <row r="2" spans="1:5">
      <c r="A2" t="s">
        <v>0</v>
      </c>
      <c r="B2" t="s">
        <v>73</v>
      </c>
    </row>
    <row r="3" spans="1:5">
      <c r="A3" t="s">
        <v>1</v>
      </c>
      <c r="B3">
        <v>0.98</v>
      </c>
    </row>
    <row r="4" spans="1:5">
      <c r="A4" t="s">
        <v>2</v>
      </c>
      <c r="B4" t="s">
        <v>25</v>
      </c>
    </row>
    <row r="5" spans="1:5">
      <c r="A5" t="s">
        <v>3</v>
      </c>
      <c r="B5" t="s">
        <v>75</v>
      </c>
    </row>
    <row r="6" spans="1:5">
      <c r="A6" t="s">
        <v>4</v>
      </c>
      <c r="B6" t="s">
        <v>63</v>
      </c>
    </row>
    <row r="7" spans="1:5">
      <c r="A7" t="s">
        <v>5</v>
      </c>
      <c r="B7" t="s">
        <v>6</v>
      </c>
      <c r="C7" t="s">
        <v>7</v>
      </c>
      <c r="D7" t="s">
        <v>8</v>
      </c>
      <c r="E7" t="s">
        <v>9</v>
      </c>
    </row>
    <row r="8" spans="1:5">
      <c r="A8">
        <v>350</v>
      </c>
      <c r="B8">
        <v>1.4</v>
      </c>
      <c r="C8">
        <v>24.63088905374223</v>
      </c>
      <c r="D8" s="4">
        <v>0.43047999999999997</v>
      </c>
      <c r="E8">
        <v>0.75</v>
      </c>
    </row>
    <row r="9" spans="1:5">
      <c r="A9">
        <v>360</v>
      </c>
      <c r="B9">
        <v>1.4</v>
      </c>
      <c r="C9">
        <v>23.432199240919054</v>
      </c>
      <c r="D9" s="4">
        <v>0.47905999999999999</v>
      </c>
      <c r="E9">
        <v>0.75</v>
      </c>
    </row>
    <row r="10" spans="1:5">
      <c r="A10">
        <v>370</v>
      </c>
      <c r="B10">
        <v>1.4</v>
      </c>
      <c r="C10">
        <v>22.340783136018587</v>
      </c>
      <c r="D10" s="4">
        <v>0.64817999999999998</v>
      </c>
      <c r="E10">
        <v>0.75</v>
      </c>
    </row>
    <row r="11" spans="1:5">
      <c r="A11">
        <v>380</v>
      </c>
      <c r="B11">
        <v>1.4</v>
      </c>
      <c r="C11">
        <v>21.344285384063294</v>
      </c>
      <c r="D11" s="4">
        <v>1.23621</v>
      </c>
      <c r="E11">
        <v>0.75</v>
      </c>
    </row>
    <row r="12" spans="1:5">
      <c r="A12">
        <v>390</v>
      </c>
      <c r="B12">
        <v>1.4</v>
      </c>
      <c r="C12">
        <v>20.432056783900414</v>
      </c>
      <c r="D12" s="4">
        <v>2.8178700000000001</v>
      </c>
      <c r="E12">
        <v>0.75</v>
      </c>
    </row>
    <row r="13" spans="1:5">
      <c r="A13">
        <v>400</v>
      </c>
      <c r="B13">
        <v>1.4</v>
      </c>
      <c r="C13">
        <v>19.594882153471197</v>
      </c>
      <c r="D13" s="4">
        <v>3.0323199999999999</v>
      </c>
      <c r="E13">
        <v>0.75</v>
      </c>
    </row>
    <row r="14" spans="1:5">
      <c r="A14">
        <v>410</v>
      </c>
      <c r="B14">
        <v>1.4</v>
      </c>
      <c r="C14">
        <v>18.824757111357009</v>
      </c>
      <c r="D14" s="4">
        <v>3.3589799999999999</v>
      </c>
      <c r="E14">
        <v>0.75</v>
      </c>
    </row>
    <row r="15" spans="1:5">
      <c r="A15">
        <v>420</v>
      </c>
      <c r="B15">
        <v>1.4</v>
      </c>
      <c r="C15">
        <v>18.114704040764128</v>
      </c>
      <c r="D15" s="4">
        <v>3.49288</v>
      </c>
      <c r="E15">
        <v>0.75</v>
      </c>
    </row>
    <row r="16" spans="1:5">
      <c r="A16">
        <v>430</v>
      </c>
      <c r="B16">
        <v>1.4</v>
      </c>
      <c r="C16">
        <v>17.45861961744918</v>
      </c>
      <c r="D16">
        <v>3.50604</v>
      </c>
      <c r="E16">
        <v>0.75</v>
      </c>
    </row>
    <row r="17" spans="1:5">
      <c r="A17">
        <v>440</v>
      </c>
      <c r="B17">
        <v>1.4</v>
      </c>
      <c r="C17">
        <v>16.851147901726421</v>
      </c>
      <c r="D17">
        <v>2.8178700000000001</v>
      </c>
      <c r="E17">
        <v>0.75</v>
      </c>
    </row>
    <row r="18" spans="1:5">
      <c r="A18">
        <v>450</v>
      </c>
      <c r="B18">
        <v>1.4</v>
      </c>
      <c r="C18">
        <v>16.287574241565675</v>
      </c>
      <c r="D18">
        <v>1.23621</v>
      </c>
      <c r="E18">
        <v>0.75</v>
      </c>
    </row>
    <row r="19" spans="1:5">
      <c r="A19">
        <v>460</v>
      </c>
      <c r="B19">
        <v>1.4</v>
      </c>
      <c r="C19">
        <v>15.763736200402215</v>
      </c>
      <c r="D19">
        <v>0.64817999999999998</v>
      </c>
      <c r="E19">
        <v>0.75</v>
      </c>
    </row>
    <row r="20" spans="1:5">
      <c r="A20">
        <v>470</v>
      </c>
      <c r="B20">
        <v>1.4</v>
      </c>
      <c r="C20">
        <v>15.275948477174021</v>
      </c>
      <c r="D20">
        <v>0.47905999999999999</v>
      </c>
      <c r="E20">
        <v>0.75</v>
      </c>
    </row>
    <row r="21" spans="1:5">
      <c r="A21">
        <v>480</v>
      </c>
      <c r="B21">
        <v>1.4</v>
      </c>
      <c r="C21">
        <v>14.82093937749733</v>
      </c>
      <c r="D21">
        <v>0.43047999999999997</v>
      </c>
      <c r="E21">
        <v>0.75</v>
      </c>
    </row>
    <row r="22" spans="1:5">
      <c r="A22">
        <v>490</v>
      </c>
      <c r="B22">
        <v>1.4</v>
      </c>
      <c r="C22">
        <v>14.395796861371517</v>
      </c>
      <c r="D22">
        <v>0.42703999999999998</v>
      </c>
      <c r="E22">
        <v>0.75</v>
      </c>
    </row>
    <row r="23" spans="1:5">
      <c r="A23">
        <v>500</v>
      </c>
      <c r="B23">
        <v>1.4</v>
      </c>
      <c r="C23">
        <v>13.99792256270031</v>
      </c>
      <c r="D23">
        <v>0.45815</v>
      </c>
      <c r="E23">
        <v>0.75</v>
      </c>
    </row>
    <row r="24" spans="1:5">
      <c r="A24">
        <v>510</v>
      </c>
      <c r="B24">
        <v>1.4</v>
      </c>
      <c r="C24">
        <v>13.624992470702972</v>
      </c>
      <c r="D24">
        <v>0.51898999999999995</v>
      </c>
      <c r="E24">
        <v>0.75</v>
      </c>
    </row>
    <row r="25" spans="1:5">
      <c r="A25">
        <v>520</v>
      </c>
      <c r="B25">
        <v>1.4</v>
      </c>
      <c r="C25">
        <v>13.274923199355133</v>
      </c>
      <c r="D25">
        <v>0.61040000000000005</v>
      </c>
      <c r="E25">
        <v>0.75</v>
      </c>
    </row>
    <row r="26" spans="1:5">
      <c r="A26">
        <v>530</v>
      </c>
      <c r="B26">
        <v>1.4</v>
      </c>
      <c r="C26">
        <v>12.945842960915616</v>
      </c>
      <c r="D26">
        <v>0.79051000000000005</v>
      </c>
      <c r="E26">
        <v>0.75</v>
      </c>
    </row>
    <row r="27" spans="1:5">
      <c r="A27">
        <v>540</v>
      </c>
      <c r="B27">
        <v>1.4</v>
      </c>
      <c r="C27">
        <v>12.636066513064025</v>
      </c>
      <c r="D27">
        <v>1.0033700000000001</v>
      </c>
      <c r="E27">
        <v>0.75</v>
      </c>
    </row>
    <row r="28" spans="1:5">
      <c r="A28">
        <v>550</v>
      </c>
      <c r="B28">
        <v>1.4</v>
      </c>
      <c r="C28">
        <v>12.344073473717899</v>
      </c>
      <c r="D28">
        <v>1.0939099999999999</v>
      </c>
      <c r="E28">
        <v>0.75</v>
      </c>
    </row>
    <row r="29" spans="1:5">
      <c r="A29">
        <v>560</v>
      </c>
      <c r="B29">
        <v>1.4</v>
      </c>
      <c r="C29">
        <v>12.068489499082805</v>
      </c>
      <c r="D29">
        <v>1.0432600000000001</v>
      </c>
      <c r="E29">
        <v>0.75</v>
      </c>
    </row>
    <row r="30" spans="1:5">
      <c r="A30">
        <v>570</v>
      </c>
      <c r="B30">
        <v>1.4</v>
      </c>
      <c r="C30">
        <v>11.80806990351039</v>
      </c>
      <c r="D30">
        <v>1.00318</v>
      </c>
      <c r="E30">
        <v>0.75</v>
      </c>
    </row>
    <row r="31" spans="1:5">
      <c r="A31">
        <v>580</v>
      </c>
      <c r="B31">
        <v>1.4</v>
      </c>
      <c r="C31">
        <v>11.56168536791235</v>
      </c>
      <c r="D31">
        <v>0.92661000000000004</v>
      </c>
      <c r="E31">
        <v>0.75</v>
      </c>
    </row>
    <row r="32" spans="1:5">
      <c r="A32">
        <v>590</v>
      </c>
      <c r="B32">
        <v>1.4</v>
      </c>
      <c r="C32">
        <v>11.328309439665341</v>
      </c>
      <c r="D32">
        <v>0.58989000000000003</v>
      </c>
      <c r="E32">
        <v>0.75</v>
      </c>
    </row>
    <row r="33" spans="1:5">
      <c r="A33">
        <v>600</v>
      </c>
      <c r="B33">
        <v>1.4</v>
      </c>
      <c r="C33">
        <v>11.107007573410963</v>
      </c>
      <c r="D33">
        <v>0.31113000000000002</v>
      </c>
      <c r="E33">
        <v>0.75</v>
      </c>
    </row>
    <row r="34" spans="1:5">
      <c r="A34">
        <v>610</v>
      </c>
      <c r="B34">
        <v>1.4</v>
      </c>
      <c r="C34">
        <v>10.896927500718068</v>
      </c>
      <c r="D34">
        <v>0.16952999999999999</v>
      </c>
      <c r="E34">
        <v>0.75</v>
      </c>
    </row>
    <row r="35" spans="1:5">
      <c r="A35">
        <v>620</v>
      </c>
      <c r="B35">
        <v>1.4</v>
      </c>
      <c r="C35">
        <v>10.69729074868275</v>
      </c>
      <c r="D35">
        <v>0.12025</v>
      </c>
      <c r="E35">
        <v>0.75</v>
      </c>
    </row>
    <row r="36" spans="1:5">
      <c r="A36">
        <v>630</v>
      </c>
      <c r="B36">
        <v>1.4</v>
      </c>
      <c r="C36">
        <v>10.507385154356673</v>
      </c>
      <c r="D36">
        <v>9.8970000000000002E-2</v>
      </c>
      <c r="E36">
        <v>0.75</v>
      </c>
    </row>
    <row r="37" spans="1:5">
      <c r="A37">
        <v>640</v>
      </c>
      <c r="B37">
        <v>1.4</v>
      </c>
      <c r="C37">
        <v>10.326558244361342</v>
      </c>
      <c r="D37">
        <v>8.6669999999999997E-2</v>
      </c>
      <c r="E37">
        <v>0.75</v>
      </c>
    </row>
    <row r="38" spans="1:5">
      <c r="A38">
        <v>650</v>
      </c>
      <c r="B38">
        <v>1.4</v>
      </c>
      <c r="C38">
        <v>10.154211367922146</v>
      </c>
      <c r="D38">
        <v>8.1189999999999998E-2</v>
      </c>
      <c r="E38">
        <v>0.75</v>
      </c>
    </row>
    <row r="39" spans="1:5">
      <c r="A39">
        <v>660</v>
      </c>
      <c r="B39">
        <v>1.4</v>
      </c>
      <c r="C39">
        <v>9.9897944874621256</v>
      </c>
      <c r="D39">
        <v>7.6329999999999995E-2</v>
      </c>
      <c r="E39">
        <v>0.75</v>
      </c>
    </row>
    <row r="40" spans="1:5">
      <c r="A40">
        <v>670</v>
      </c>
      <c r="B40">
        <v>1.4</v>
      </c>
      <c r="C40">
        <v>9.8328015443361263</v>
      </c>
      <c r="D40">
        <v>6.8849999999999995E-2</v>
      </c>
      <c r="E40">
        <v>0.75</v>
      </c>
    </row>
    <row r="41" spans="1:5">
      <c r="A41">
        <v>680</v>
      </c>
      <c r="B41">
        <v>1.4</v>
      </c>
      <c r="C41">
        <v>9.6827663286725354</v>
      </c>
      <c r="D41">
        <v>6.0269999999999997E-2</v>
      </c>
      <c r="E41">
        <v>0.75</v>
      </c>
    </row>
    <row r="42" spans="1:5">
      <c r="A42">
        <v>690</v>
      </c>
      <c r="B42">
        <v>1.4</v>
      </c>
      <c r="C42">
        <v>9.5392587919625687</v>
      </c>
      <c r="D42">
        <v>5.2659999999999998E-2</v>
      </c>
      <c r="E42">
        <v>0.75</v>
      </c>
    </row>
    <row r="43" spans="1:5">
      <c r="A43">
        <v>700</v>
      </c>
      <c r="B43">
        <v>1.4</v>
      </c>
      <c r="C43">
        <v>9.4018817492733966</v>
      </c>
      <c r="D43">
        <v>4.7140000000000001E-2</v>
      </c>
      <c r="E43">
        <v>0.75</v>
      </c>
    </row>
    <row r="44" spans="1:5">
      <c r="A44">
        <v>710</v>
      </c>
      <c r="B44">
        <v>1.4</v>
      </c>
      <c r="C44">
        <v>9.270267924992643</v>
      </c>
      <c r="D44">
        <v>4.3270000000000003E-2</v>
      </c>
      <c r="E44">
        <v>0.75</v>
      </c>
    </row>
    <row r="45" spans="1:5">
      <c r="A45">
        <v>720</v>
      </c>
      <c r="B45">
        <v>1.4</v>
      </c>
      <c r="C45">
        <v>9.1440773020281085</v>
      </c>
      <c r="D45">
        <v>4.0070000000000001E-2</v>
      </c>
      <c r="E45">
        <v>0.75</v>
      </c>
    </row>
    <row r="46" spans="1:5">
      <c r="A46">
        <v>730</v>
      </c>
      <c r="B46">
        <v>1.4</v>
      </c>
      <c r="C46">
        <v>9.0229947395457586</v>
      </c>
      <c r="D46">
        <v>3.8249999999999999E-2</v>
      </c>
      <c r="E46">
        <v>0.75</v>
      </c>
    </row>
    <row r="47" spans="1:5">
      <c r="A47">
        <v>740</v>
      </c>
      <c r="B47">
        <v>1.4</v>
      </c>
      <c r="C47">
        <v>8.9067278287643461</v>
      </c>
      <c r="D47">
        <v>3.934E-2</v>
      </c>
      <c r="E47">
        <v>0.75</v>
      </c>
    </row>
    <row r="48" spans="1:5">
      <c r="A48">
        <v>750</v>
      </c>
      <c r="B48">
        <v>1.4</v>
      </c>
      <c r="C48">
        <v>8.7950049601448477</v>
      </c>
      <c r="D48">
        <v>4.3299999999999998E-2</v>
      </c>
      <c r="E48">
        <v>0.75</v>
      </c>
    </row>
    <row r="49" spans="1:5">
      <c r="A49">
        <v>760</v>
      </c>
      <c r="B49">
        <v>1.4</v>
      </c>
      <c r="C49">
        <v>8.6875735786106194</v>
      </c>
      <c r="D49">
        <v>4.487E-2</v>
      </c>
      <c r="E49">
        <v>0.75</v>
      </c>
    </row>
    <row r="50" spans="1:5">
      <c r="A50">
        <v>770</v>
      </c>
      <c r="B50">
        <v>1.4</v>
      </c>
      <c r="C50">
        <v>8.5841986062863906</v>
      </c>
      <c r="D50">
        <v>3.977E-2</v>
      </c>
      <c r="E50">
        <v>0.75</v>
      </c>
    </row>
    <row r="51" spans="1:5">
      <c r="A51">
        <v>780</v>
      </c>
      <c r="B51">
        <v>1.4</v>
      </c>
      <c r="C51">
        <v>8.4846610147163659</v>
      </c>
      <c r="D51">
        <v>3.415E-2</v>
      </c>
      <c r="E51">
        <v>0.75</v>
      </c>
    </row>
    <row r="52" spans="1:5">
      <c r="A52">
        <v>790</v>
      </c>
      <c r="B52">
        <v>1.4</v>
      </c>
      <c r="C52">
        <v>8.3887565306684397</v>
      </c>
      <c r="D52">
        <v>3.1040000000000002E-2</v>
      </c>
      <c r="E52">
        <v>0.75</v>
      </c>
    </row>
    <row r="53" spans="1:5">
      <c r="A53">
        <v>800</v>
      </c>
      <c r="B53">
        <v>1.4</v>
      </c>
      <c r="C53">
        <v>8.296294461499091</v>
      </c>
      <c r="D53">
        <v>2.962E-2</v>
      </c>
      <c r="E53">
        <v>0.75</v>
      </c>
    </row>
    <row r="54" spans="1:5">
      <c r="A54">
        <v>810</v>
      </c>
      <c r="B54">
        <v>1.4</v>
      </c>
      <c r="C54">
        <v>8.2070966276814197</v>
      </c>
      <c r="D54">
        <v>2.8129999999999999E-2</v>
      </c>
      <c r="E54">
        <v>0.75</v>
      </c>
    </row>
    <row r="55" spans="1:5">
      <c r="A55">
        <v>820</v>
      </c>
      <c r="B55">
        <v>1.4</v>
      </c>
      <c r="C55">
        <v>8.1209963915202703</v>
      </c>
      <c r="D55">
        <v>2.794E-2</v>
      </c>
      <c r="E55">
        <v>0.75</v>
      </c>
    </row>
    <row r="56" spans="1:5">
      <c r="A56">
        <v>830</v>
      </c>
      <c r="B56">
        <v>1.4</v>
      </c>
      <c r="C56">
        <v>8.0378377723215575</v>
      </c>
      <c r="D56">
        <v>2.8209999999999999E-2</v>
      </c>
      <c r="E56">
        <v>0.75</v>
      </c>
    </row>
    <row r="57" spans="1:5">
      <c r="A57">
        <v>840</v>
      </c>
      <c r="B57">
        <v>1.4</v>
      </c>
      <c r="C57">
        <v>7.9574746393723856</v>
      </c>
      <c r="D57">
        <v>2.8760000000000001E-2</v>
      </c>
      <c r="E57">
        <v>0.75</v>
      </c>
    </row>
    <row r="58" spans="1:5">
      <c r="A58">
        <v>850</v>
      </c>
      <c r="B58">
        <v>1.4</v>
      </c>
      <c r="C58">
        <v>7.8797699750444661</v>
      </c>
      <c r="D58">
        <v>2.963E-2</v>
      </c>
      <c r="E58">
        <v>0.75</v>
      </c>
    </row>
    <row r="59" spans="1:5">
      <c r="A59">
        <v>860</v>
      </c>
      <c r="B59">
        <v>1.4</v>
      </c>
      <c r="C59">
        <v>7.8045952011738935</v>
      </c>
      <c r="D59">
        <v>3.007E-2</v>
      </c>
      <c r="E59">
        <v>0.75</v>
      </c>
    </row>
    <row r="60" spans="1:5">
      <c r="A60">
        <v>870</v>
      </c>
      <c r="B60">
        <v>1.4</v>
      </c>
      <c r="C60">
        <v>7.7318295626100992</v>
      </c>
      <c r="D60">
        <v>3.057E-2</v>
      </c>
      <c r="E60">
        <v>0.75</v>
      </c>
    </row>
    <row r="61" spans="1:5">
      <c r="A61">
        <v>880</v>
      </c>
      <c r="B61">
        <v>1.4</v>
      </c>
      <c r="C61">
        <v>7.6613595624794844</v>
      </c>
      <c r="D61">
        <v>3.1050000000000001E-2</v>
      </c>
      <c r="E61">
        <v>0.75</v>
      </c>
    </row>
    <row r="62" spans="1:5">
      <c r="A62">
        <v>890</v>
      </c>
      <c r="B62">
        <v>1.4</v>
      </c>
      <c r="C62">
        <v>7.5930784442851804</v>
      </c>
      <c r="D62">
        <v>3.1690000000000003E-2</v>
      </c>
      <c r="E62">
        <v>0.75</v>
      </c>
    </row>
    <row r="63" spans="1:5">
      <c r="A63">
        <v>900</v>
      </c>
      <c r="B63">
        <v>1.4</v>
      </c>
      <c r="C63">
        <v>7.5268857164742258</v>
      </c>
      <c r="D63">
        <v>3.2559999999999999E-2</v>
      </c>
      <c r="E63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volumes</vt:lpstr>
      <vt:lpstr>skin1</vt:lpstr>
      <vt:lpstr>skin2</vt:lpstr>
      <vt:lpstr>skin3</vt:lpstr>
      <vt:lpstr>skin4</vt:lpstr>
      <vt:lpstr>skin5</vt:lpstr>
      <vt:lpstr>skin6</vt:lpstr>
      <vt:lpstr>skin7</vt:lpstr>
      <vt:lpstr>fat</vt:lpstr>
      <vt:lpstr>muscle</vt:lpstr>
      <vt:lpstr>tumor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2018-04-10T17:44:53Z</dcterms:created>
  <dcterms:modified xsi:type="dcterms:W3CDTF">2020-02-05T01:15:34Z</dcterms:modified>
</cp:coreProperties>
</file>