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ac/excel_practice/"/>
    </mc:Choice>
  </mc:AlternateContent>
  <xr:revisionPtr revIDLastSave="0" documentId="13_ncr:1_{7919E330-1683-E940-93A0-5B667224133B}" xr6:coauthVersionLast="47" xr6:coauthVersionMax="47" xr10:uidLastSave="{00000000-0000-0000-0000-000000000000}"/>
  <bookViews>
    <workbookView xWindow="0" yWindow="760" windowWidth="30240" windowHeight="18880" activeTab="1" xr2:uid="{3AE09DFB-EA42-DB41-9B19-379AFEBA293D}"/>
  </bookViews>
  <sheets>
    <sheet name="Sheet1" sheetId="1" r:id="rId1"/>
    <sheet name="MainData" sheetId="2" r:id="rId2"/>
  </sheets>
  <definedNames>
    <definedName name="_xlchart.v1.0" hidden="1">MainData!$B$1</definedName>
    <definedName name="_xlchart.v1.1" hidden="1">MainData!$B$2:$B$11</definedName>
    <definedName name="_xlchart.v1.2" hidden="1">MainData!$B$1</definedName>
    <definedName name="_xlchart.v1.3" hidden="1">MainData!$B$2:$B$11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15" i="2"/>
  <c r="H14" i="2"/>
  <c r="H13" i="2"/>
  <c r="E13" i="2"/>
  <c r="B14" i="2"/>
  <c r="B15" i="2"/>
  <c r="B13" i="2"/>
  <c r="C2" i="1"/>
  <c r="C5" i="1" s="1"/>
  <c r="D2" i="1"/>
  <c r="D5" i="1" s="1"/>
  <c r="E2" i="1"/>
  <c r="E5" i="1" s="1"/>
  <c r="B2" i="1" l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tc={F7BE6973-A1CA-A944-BAAA-FA4CF262D546}</author>
  </authors>
  <commentList>
    <comment ref="G2" authorId="0" shapeId="0" xr:uid="{F7BE6973-A1CA-A944-BAAA-FA4CF262D54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Lookup player 7’s number of singles</t>
      </text>
    </comment>
  </commentList>
</comments>
</file>

<file path=xl/sharedStrings.xml><?xml version="1.0" encoding="utf-8"?>
<sst xmlns="http://schemas.openxmlformats.org/spreadsheetml/2006/main" count="41" uniqueCount="37">
  <si>
    <t>AB</t>
  </si>
  <si>
    <t>1B</t>
  </si>
  <si>
    <t>2B</t>
  </si>
  <si>
    <t>3B</t>
  </si>
  <si>
    <t>Averages</t>
  </si>
  <si>
    <t>Player 01</t>
  </si>
  <si>
    <t>Player 02</t>
  </si>
  <si>
    <t>Player 03</t>
  </si>
  <si>
    <t>Player 04</t>
  </si>
  <si>
    <t>Player 05</t>
  </si>
  <si>
    <t>Player 06</t>
  </si>
  <si>
    <t>Player 07</t>
  </si>
  <si>
    <t>Player 08</t>
  </si>
  <si>
    <t>Player 09</t>
  </si>
  <si>
    <t>Player 10</t>
  </si>
  <si>
    <t>Data Validation</t>
  </si>
  <si>
    <t>SDEV</t>
  </si>
  <si>
    <t>Variance</t>
  </si>
  <si>
    <t>Mode</t>
  </si>
  <si>
    <t>Ranking</t>
  </si>
  <si>
    <t>Correlation (b/w AB and 1B)</t>
  </si>
  <si>
    <t>Correlation (b/w AB and 2B)</t>
  </si>
  <si>
    <t>Correlation (b/w AB and 3B)</t>
  </si>
  <si>
    <t>Expenses</t>
  </si>
  <si>
    <t>Amount</t>
  </si>
  <si>
    <t>Utilities</t>
  </si>
  <si>
    <t>Car</t>
  </si>
  <si>
    <t>Food</t>
  </si>
  <si>
    <t>Mortgage</t>
  </si>
  <si>
    <t>Spending</t>
  </si>
  <si>
    <t>Sum of AB</t>
  </si>
  <si>
    <t>Row Labels</t>
  </si>
  <si>
    <t>Grand Total</t>
  </si>
  <si>
    <t>Sum of 2B</t>
  </si>
  <si>
    <t>Sum of 3B</t>
  </si>
  <si>
    <t>Sum of 1B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</si>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</sst>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At Bats, by Player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MainData!$A$2:$A$11</c:f>
              <c:strCache>
                <c:ptCount val="10"/>
                <c:pt idx="0">
                  <c:v>Player 01</c:v>
                </c:pt>
                <c:pt idx="1">
                  <c:v>Player 02</c:v>
                </c:pt>
                <c:pt idx="2">
                  <c:v>Player 03</c:v>
                </c:pt>
                <c:pt idx="3">
                  <c:v>Player 04</c:v>
                </c:pt>
                <c:pt idx="4">
                  <c:v>Player 05</c:v>
                </c:pt>
                <c:pt idx="5">
                  <c:v>Player 06</c:v>
                </c:pt>
                <c:pt idx="6">
                  <c:v>Player 07</c:v>
                </c:pt>
                <c:pt idx="7">
                  <c:v>Player 08</c:v>
                </c:pt>
                <c:pt idx="8">
                  <c:v>Player 09</c:v>
                </c:pt>
                <c:pt idx="9">
                  <c:v>Player 10</c:v>
                </c:pt>
              </c:strCache>
            </c:strRef>
          </c:cat>
          <c:val>
            <c:numRef>
              <c:f>MainData!$B$2:$B$11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F-0B48-9855-3DC37613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133536"/>
        <c:axId val="1888425999"/>
      </c:barChart>
      <c:catAx>
        <c:axId val="237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5999"/>
        <c:crosses val="autoZero"/>
        <c:auto val="1"/>
        <c:lblAlgn val="ctr"/>
        <c:lblOffset val="100"/>
        <c:noMultiLvlLbl val="0"/>
      </c:catAx>
      <c:valAx>
        <c:axId val="18884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MainData!$L$1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MainData!$K$2:$K$6</c:f>
              <c:strCache>
                <c:ptCount val="5"/>
                <c:pt idx="0">
                  <c:v>Utilities</c:v>
                </c:pt>
                <c:pt idx="1">
                  <c:v>Car</c:v>
                </c:pt>
                <c:pt idx="2">
                  <c:v>Food</c:v>
                </c:pt>
                <c:pt idx="3">
                  <c:v>Mortgage</c:v>
                </c:pt>
                <c:pt idx="4">
                  <c:v>Spending</c:v>
                </c:pt>
              </c:strCache>
            </c:strRef>
          </c:cat>
          <c:val>
            <c:numRef>
              <c:f>MainData!$L$2:$L$6</c:f>
              <c:numCache>
                <c:formatCode>General</c:formatCode>
                <c:ptCount val="5"/>
                <c:pt idx="0">
                  <c:v>500</c:v>
                </c:pt>
                <c:pt idx="1">
                  <c:v>300</c:v>
                </c:pt>
                <c:pt idx="2">
                  <c:v>520</c:v>
                </c:pt>
                <c:pt idx="3">
                  <c:v>1500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2-E74F-A31E-C5558B77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Number of AB</a:t>
            </a:r>
            <a:r>
              <a:rPr lang="en-US" sz="2000" baseline="0"/>
              <a:t> vs. Number of Singles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MainData!$C$1</c:f>
              <c:strCache>
                <c:ptCount val="1"/>
                <c:pt idx="0">
                  <c:v>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MainData!$B$2:$B$11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MainData!$C$2:$C$11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7-3041-B4D5-25072F71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05471"/>
        <c:axId val="1964333119"/>
      </c:scatterChart>
      <c:valAx>
        <c:axId val="19209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33119"/>
        <c:crosses val="autoZero"/>
        <c:crossBetween val="midCat"/>
      </c:valAx>
      <c:valAx>
        <c:axId val="19643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Singles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EDC4FC9-2634-8948-B8C3-792349F14384}">
          <cx:tx>
            <cx:txData>
              <cx:f>_xlchart.v1.0</cx:f>
              <cx:v>AB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17</xdr:row>
      <xdr:rowOff>12700</xdr:rowOff>
    </xdr:from>
    <xdr:to>
      <xdr:col>6</xdr:col>
      <xdr:colOff>368300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EE93C-8588-BC89-1E19-F894CADE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1</xdr:row>
      <xdr:rowOff>25400</xdr:rowOff>
    </xdr:from>
    <xdr:to>
      <xdr:col>18</xdr:col>
      <xdr:colOff>317500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57AAB-8458-12A0-E105-25EBB018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31</xdr:row>
      <xdr:rowOff>190500</xdr:rowOff>
    </xdr:from>
    <xdr:to>
      <xdr:col>6</xdr:col>
      <xdr:colOff>596900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9FE7F-21E0-D14A-F54B-F831FF9CB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450850</xdr:colOff>
      <xdr:row>18</xdr:row>
      <xdr:rowOff>165100</xdr:rowOff>
    </xdr:from>
    <xdr:to>
      <xdr:col>16</xdr:col>
      <xdr:colOff>69850</xdr:colOff>
      <xdr:row>32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E6145AB-3B8B-0C77-9591-469DB505B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382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than Pedersen" id="{8BAE4533-67DA-184C-9119-59C71325EF30}" userId="a69a976c4e62e4d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5.760155439813" createdVersion="8" refreshedVersion="8" minRefreshableVersion="3" recordCount="10" xr:uid="{A187EA0A-96A7-BB49-975C-71D33F2B2AC3}">
  <cacheSource type="worksheet">
    <worksheetSource ref="B1:E11" sheet="MainData"/>
  </cacheSource>
  <cacheFields count="4">
    <cacheField name="AB" numFmtId="0">
      <sharedItems containsSemiMixedTypes="0" containsString="0" containsNumber="1" containsInteger="1" minValue="10" maxValue="13" count="3">
        <n v="13"/>
        <n v="12"/>
        <n v="10"/>
      </sharedItems>
    </cacheField>
    <cacheField name="1B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2B" numFmtId="0">
      <sharedItems containsSemiMixedTypes="0" containsString="0" containsNumber="1" containsInteger="1" minValue="0" maxValue="2"/>
    </cacheField>
    <cacheField name="3B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"/>
    <n v="1"/>
  </r>
  <r>
    <x v="1"/>
    <x v="0"/>
    <n v="0"/>
    <n v="2"/>
  </r>
  <r>
    <x v="2"/>
    <x v="1"/>
    <n v="1"/>
    <n v="1"/>
  </r>
  <r>
    <x v="0"/>
    <x v="2"/>
    <n v="2"/>
    <n v="1"/>
  </r>
  <r>
    <x v="1"/>
    <x v="0"/>
    <n v="0"/>
    <n v="0"/>
  </r>
  <r>
    <x v="1"/>
    <x v="0"/>
    <n v="0"/>
    <n v="2"/>
  </r>
  <r>
    <x v="1"/>
    <x v="1"/>
    <n v="0"/>
    <n v="1"/>
  </r>
  <r>
    <x v="1"/>
    <x v="0"/>
    <n v="0"/>
    <n v="0"/>
  </r>
  <r>
    <x v="1"/>
    <x v="2"/>
    <n v="2"/>
    <n v="1"/>
  </r>
  <r>
    <x v="1"/>
    <x v="3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6720A-2A57-2244-99D5-7FABA828E50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1:F55" firstHeaderRow="0" firstDataRow="1" firstDataCol="1"/>
  <pivotFields count="4">
    <pivotField axis="axisRow" dataField="1" multipleItemSelectionAllowed="1" showAll="0">
      <items count="4">
        <item x="2"/>
        <item x="1"/>
        <item x="0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B" fld="0" baseField="0" baseItem="0"/>
    <dataField name="Sum of 1B" fld="1" baseField="0" baseItem="0"/>
    <dataField name="Sum of 2B" fld="2" baseField="0" baseItem="0"/>
    <dataField name="Sum of 3B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4-03-15T00:25:24.10" personId="{8BAE4533-67DA-184C-9119-59C71325EF30}" id="{F7BE6973-A1CA-A944-BAAA-FA4CF262D546}">
    <text>Lookup player 7’s number of singles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A48-1E39-EF4E-B013-365B4666B93D}">
  <dimension ref="A1:H5"/>
  <sheetViews>
    <sheetView workbookViewId="0">
      <selection activeCell="D11" sqref="D11"/>
    </sheetView>
  </sheetViews>
  <sheetFormatPr baseColWidth="10" defaultRowHeight="16" x14ac:dyDescent="0.2"/>
  <cols>
    <col min="1" max="1" width="8.6640625" bestFit="1" customWidth="1"/>
    <col min="2" max="2" width="5.5" bestFit="1" customWidth="1"/>
    <col min="3" max="5" width="18" bestFit="1" customWidth="1"/>
    <col min="8" max="8" width="14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H1" s="1" t="s">
        <v>15</v>
      </c>
    </row>
    <row r="2" spans="1:8" x14ac:dyDescent="0.2">
      <c r="A2" t="s">
        <v>4</v>
      </c>
      <c r="B2">
        <f>AVERAGE(MainData!B:B)</f>
        <v>10.523412291827592</v>
      </c>
      <c r="C2">
        <f>AVERAGE(MainData!C:C)</f>
        <v>19.142857142857142</v>
      </c>
      <c r="D2">
        <f>AVERAGE(MainData!D:D)</f>
        <v>4.6428571428571432</v>
      </c>
      <c r="E2">
        <f>AVERAGE(MainData!E:E)</f>
        <v>2.1333333333333333</v>
      </c>
      <c r="H2">
        <v>0.76</v>
      </c>
    </row>
    <row r="5" spans="1:8" x14ac:dyDescent="0.2">
      <c r="B5" t="str">
        <f>IF(B2 &gt; 10, "Good", "Needs improvement")</f>
        <v>Good</v>
      </c>
      <c r="C5" t="str">
        <f t="shared" ref="C5:E5" si="0">IF(C2 &gt; 10, "Good", "Needs improvement")</f>
        <v>Good</v>
      </c>
      <c r="D5" t="str">
        <f t="shared" si="0"/>
        <v>Needs improvement</v>
      </c>
      <c r="E5" t="str">
        <f t="shared" si="0"/>
        <v>Needs improvement</v>
      </c>
    </row>
  </sheetData>
  <dataValidations disablePrompts="1" count="1">
    <dataValidation type="decimal" allowBlank="1" showInputMessage="1" showErrorMessage="1" errorTitle="Probability Error" error="Probabilities must be between 0 and 1." promptTitle="Probability" prompt="Enter a number between 0 and 1 (a probability value)" sqref="H2" xr:uid="{F01B5FCA-6298-E84D-9ABE-0920DC5BCB58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E7EA-AF41-144D-B8C3-3C2A91C3BEAF}">
  <dimension ref="A1:L55"/>
  <sheetViews>
    <sheetView tabSelected="1" workbookViewId="0"/>
  </sheetViews>
  <sheetFormatPr baseColWidth="10" defaultRowHeight="16" x14ac:dyDescent="0.2"/>
  <cols>
    <col min="2" max="2" width="13" bestFit="1" customWidth="1"/>
    <col min="3" max="3" width="9.83203125" bestFit="1" customWidth="1"/>
    <col min="4" max="6" width="9.6640625" bestFit="1" customWidth="1"/>
    <col min="7" max="7" width="24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36</v>
      </c>
      <c r="K1" s="1" t="s">
        <v>23</v>
      </c>
      <c r="L1" s="1" t="s">
        <v>24</v>
      </c>
    </row>
    <row r="2" spans="1:12" x14ac:dyDescent="0.2">
      <c r="A2" s="1" t="s">
        <v>5</v>
      </c>
      <c r="B2">
        <v>13</v>
      </c>
      <c r="C2">
        <v>3</v>
      </c>
      <c r="D2">
        <v>2</v>
      </c>
      <c r="E2">
        <v>1</v>
      </c>
      <c r="G2">
        <f>VLOOKUP("Player 07", A1:E11, 3, FALSE)</f>
        <v>4</v>
      </c>
      <c r="K2" t="s">
        <v>25</v>
      </c>
      <c r="L2">
        <v>500</v>
      </c>
    </row>
    <row r="3" spans="1:12" x14ac:dyDescent="0.2">
      <c r="A3" s="1" t="s">
        <v>6</v>
      </c>
      <c r="B3">
        <v>12</v>
      </c>
      <c r="C3">
        <v>3</v>
      </c>
      <c r="D3">
        <v>0</v>
      </c>
      <c r="E3">
        <v>2</v>
      </c>
      <c r="K3" t="s">
        <v>26</v>
      </c>
      <c r="L3">
        <v>300</v>
      </c>
    </row>
    <row r="4" spans="1:12" x14ac:dyDescent="0.2">
      <c r="A4" s="1" t="s">
        <v>7</v>
      </c>
      <c r="B4">
        <v>10</v>
      </c>
      <c r="C4">
        <v>4</v>
      </c>
      <c r="D4">
        <v>1</v>
      </c>
      <c r="E4">
        <v>1</v>
      </c>
      <c r="K4" t="s">
        <v>27</v>
      </c>
      <c r="L4">
        <v>520</v>
      </c>
    </row>
    <row r="5" spans="1:12" x14ac:dyDescent="0.2">
      <c r="A5" s="1" t="s">
        <v>8</v>
      </c>
      <c r="B5">
        <v>13</v>
      </c>
      <c r="C5">
        <v>2</v>
      </c>
      <c r="D5">
        <v>2</v>
      </c>
      <c r="E5">
        <v>1</v>
      </c>
      <c r="K5" t="s">
        <v>28</v>
      </c>
      <c r="L5">
        <v>1500</v>
      </c>
    </row>
    <row r="6" spans="1:12" x14ac:dyDescent="0.2">
      <c r="A6" s="1" t="s">
        <v>9</v>
      </c>
      <c r="B6">
        <v>12</v>
      </c>
      <c r="C6">
        <v>3</v>
      </c>
      <c r="D6">
        <v>0</v>
      </c>
      <c r="E6">
        <v>0</v>
      </c>
      <c r="K6" t="s">
        <v>29</v>
      </c>
      <c r="L6">
        <v>658</v>
      </c>
    </row>
    <row r="7" spans="1:12" x14ac:dyDescent="0.2">
      <c r="A7" s="1" t="s">
        <v>10</v>
      </c>
      <c r="B7">
        <v>12</v>
      </c>
      <c r="C7">
        <v>3</v>
      </c>
      <c r="D7">
        <v>0</v>
      </c>
      <c r="E7">
        <v>2</v>
      </c>
    </row>
    <row r="8" spans="1:12" x14ac:dyDescent="0.2">
      <c r="A8" s="1" t="s">
        <v>11</v>
      </c>
      <c r="B8">
        <v>12</v>
      </c>
      <c r="C8">
        <v>4</v>
      </c>
      <c r="D8">
        <v>0</v>
      </c>
      <c r="E8">
        <v>1</v>
      </c>
    </row>
    <row r="9" spans="1:12" x14ac:dyDescent="0.2">
      <c r="A9" s="1" t="s">
        <v>12</v>
      </c>
      <c r="B9">
        <v>12</v>
      </c>
      <c r="C9">
        <v>3</v>
      </c>
      <c r="D9">
        <v>0</v>
      </c>
      <c r="E9">
        <v>0</v>
      </c>
    </row>
    <row r="10" spans="1:12" x14ac:dyDescent="0.2">
      <c r="A10" s="1" t="s">
        <v>13</v>
      </c>
      <c r="B10">
        <v>12</v>
      </c>
      <c r="C10">
        <v>2</v>
      </c>
      <c r="D10">
        <v>2</v>
      </c>
      <c r="E10">
        <v>1</v>
      </c>
    </row>
    <row r="11" spans="1:12" x14ac:dyDescent="0.2">
      <c r="A11" s="1" t="s">
        <v>14</v>
      </c>
      <c r="B11">
        <v>12</v>
      </c>
      <c r="C11">
        <v>1</v>
      </c>
      <c r="D11">
        <v>2</v>
      </c>
      <c r="E11">
        <v>0</v>
      </c>
    </row>
    <row r="13" spans="1:12" x14ac:dyDescent="0.2">
      <c r="A13" s="2" t="s">
        <v>18</v>
      </c>
      <c r="B13">
        <f>_xlfn.MODE.SNGL(B2:B11)</f>
        <v>12</v>
      </c>
      <c r="D13" t="s">
        <v>19</v>
      </c>
      <c r="E13">
        <f>_xlfn.RANK.AVG(E5,E2:E11)</f>
        <v>5</v>
      </c>
      <c r="G13" t="s">
        <v>20</v>
      </c>
      <c r="H13">
        <f>CORREL(B2:B11,C2:C11)</f>
        <v>-0.44426165831931924</v>
      </c>
    </row>
    <row r="14" spans="1:12" x14ac:dyDescent="0.2">
      <c r="A14" s="2" t="s">
        <v>16</v>
      </c>
      <c r="B14">
        <f>_xlfn.STDEV.P(B2:B11)</f>
        <v>0.7745966692414834</v>
      </c>
      <c r="G14" t="s">
        <v>21</v>
      </c>
      <c r="H14">
        <f>CORREL(B2:B11,D2:D11)</f>
        <v>0.27369027575198662</v>
      </c>
    </row>
    <row r="15" spans="1:12" x14ac:dyDescent="0.2">
      <c r="A15" s="2" t="s">
        <v>17</v>
      </c>
      <c r="B15" s="3">
        <f>_xlfn.VAR.P(B2:B11)</f>
        <v>0.6</v>
      </c>
      <c r="G15" t="s">
        <v>22</v>
      </c>
      <c r="H15">
        <f>CORREL(B2:B11,E2:E11)</f>
        <v>0</v>
      </c>
    </row>
    <row r="16" spans="1:12" x14ac:dyDescent="0.2">
      <c r="A16" s="1"/>
    </row>
    <row r="17" spans="1:1" x14ac:dyDescent="0.2">
      <c r="A17" s="1"/>
    </row>
    <row r="51" spans="2:6" x14ac:dyDescent="0.2">
      <c r="B51" s="5" t="s">
        <v>31</v>
      </c>
      <c r="C51" t="s">
        <v>30</v>
      </c>
      <c r="D51" t="s">
        <v>35</v>
      </c>
      <c r="E51" t="s">
        <v>33</v>
      </c>
      <c r="F51" t="s">
        <v>34</v>
      </c>
    </row>
    <row r="52" spans="2:6" x14ac:dyDescent="0.2">
      <c r="B52" s="6">
        <v>10</v>
      </c>
      <c r="C52" s="4">
        <v>10</v>
      </c>
      <c r="D52" s="4">
        <v>4</v>
      </c>
      <c r="E52" s="4">
        <v>1</v>
      </c>
      <c r="F52" s="4">
        <v>1</v>
      </c>
    </row>
    <row r="53" spans="2:6" x14ac:dyDescent="0.2">
      <c r="B53" s="6">
        <v>12</v>
      </c>
      <c r="C53" s="4">
        <v>84</v>
      </c>
      <c r="D53" s="4">
        <v>19</v>
      </c>
      <c r="E53" s="4">
        <v>4</v>
      </c>
      <c r="F53" s="4">
        <v>6</v>
      </c>
    </row>
    <row r="54" spans="2:6" x14ac:dyDescent="0.2">
      <c r="B54" s="6">
        <v>13</v>
      </c>
      <c r="C54" s="4">
        <v>26</v>
      </c>
      <c r="D54" s="4">
        <v>5</v>
      </c>
      <c r="E54" s="4">
        <v>4</v>
      </c>
      <c r="F54" s="4">
        <v>2</v>
      </c>
    </row>
    <row r="55" spans="2:6" x14ac:dyDescent="0.2">
      <c r="B55" s="6" t="s">
        <v>32</v>
      </c>
      <c r="C55" s="4">
        <v>120</v>
      </c>
      <c r="D55" s="4">
        <v>28</v>
      </c>
      <c r="E55" s="4">
        <v>9</v>
      </c>
      <c r="F55" s="4">
        <v>9</v>
      </c>
    </row>
  </sheetData>
  <conditionalFormatting sqref="E2:E11">
    <cfRule type="cellIs" dxfId="2" priority="5" operator="greaterThan">
      <formula>1</formula>
    </cfRule>
  </conditionalFormatting>
  <conditionalFormatting sqref="D2:D11">
    <cfRule type="top10" dxfId="1" priority="4" rank="3"/>
    <cfRule type="top10" dxfId="0" priority="3" rank="3"/>
  </conditionalFormatting>
  <conditionalFormatting sqref="C2:C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{3B4B7362-8432-9244-B497-AB5A7A1EC9CC}</x14:id>
        </ext>
      </extLst>
    </cfRule>
  </conditionalFormatting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4B7362-8432-9244-B497-AB5A7A1EC9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2024-03-11T18:29:27Z</dcterms:created>
  <dcterms:modified xsi:type="dcterms:W3CDTF">2024-03-15T00:31:29Z</dcterms:modified>
</cp:coreProperties>
</file>