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495" documentId="8_{026E2CEC-91DE-48F7-861E-52387E5F0660}" xr6:coauthVersionLast="47" xr6:coauthVersionMax="47" xr10:uidLastSave="{0077F9BF-7416-410A-9866-20F527D43BAE}"/>
  <bookViews>
    <workbookView xWindow="-108" yWindow="-108" windowWidth="23256" windowHeight="12456" tabRatio="878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4" l="1"/>
  <c r="C32" i="4"/>
  <c r="C33" i="4"/>
  <c r="D31" i="4"/>
  <c r="E31" i="4"/>
  <c r="F31" i="4"/>
  <c r="G31" i="4"/>
  <c r="H31" i="4"/>
  <c r="I31" i="4"/>
  <c r="J31" i="4"/>
  <c r="K31" i="4"/>
  <c r="L31" i="4"/>
  <c r="M31" i="4"/>
  <c r="C30" i="4"/>
  <c r="D32" i="4"/>
  <c r="E32" i="4"/>
  <c r="F32" i="4"/>
  <c r="G32" i="4"/>
  <c r="H32" i="4"/>
  <c r="I32" i="4"/>
  <c r="J32" i="4"/>
  <c r="K32" i="4"/>
  <c r="L32" i="4"/>
  <c r="M32" i="4"/>
  <c r="D33" i="4"/>
  <c r="E33" i="4"/>
  <c r="F33" i="4"/>
  <c r="G33" i="4"/>
  <c r="H33" i="4"/>
  <c r="I33" i="4"/>
  <c r="J33" i="4"/>
  <c r="K33" i="4"/>
  <c r="L33" i="4"/>
  <c r="M33" i="4"/>
  <c r="C32" i="2"/>
  <c r="D32" i="2"/>
  <c r="D30" i="4"/>
  <c r="D29" i="4"/>
  <c r="D28" i="4"/>
  <c r="D27" i="4"/>
  <c r="D26" i="4"/>
  <c r="D34" i="2"/>
  <c r="C34" i="2"/>
  <c r="E34" i="2"/>
  <c r="F34" i="2"/>
  <c r="G34" i="2"/>
  <c r="H34" i="2"/>
  <c r="I34" i="2"/>
  <c r="J34" i="2"/>
  <c r="K34" i="2"/>
  <c r="L34" i="2"/>
  <c r="M34" i="2"/>
  <c r="D33" i="2"/>
  <c r="E33" i="2"/>
  <c r="F33" i="2"/>
  <c r="G33" i="2"/>
  <c r="H33" i="2"/>
  <c r="I33" i="2"/>
  <c r="J33" i="2"/>
  <c r="K33" i="2"/>
  <c r="L33" i="2"/>
  <c r="M33" i="2"/>
  <c r="C33" i="2"/>
  <c r="E32" i="2"/>
  <c r="F32" i="2"/>
  <c r="G32" i="2"/>
  <c r="H32" i="2"/>
  <c r="I32" i="2"/>
  <c r="J32" i="2"/>
  <c r="K32" i="2"/>
  <c r="L32" i="2"/>
  <c r="M32" i="2"/>
  <c r="M30" i="4"/>
  <c r="L30" i="4"/>
  <c r="K30" i="4"/>
  <c r="J30" i="4"/>
  <c r="I30" i="4"/>
  <c r="H30" i="4"/>
  <c r="G30" i="4"/>
  <c r="F30" i="4"/>
  <c r="E30" i="4"/>
  <c r="M29" i="4"/>
  <c r="L29" i="4"/>
  <c r="K29" i="4"/>
  <c r="J29" i="4"/>
  <c r="I29" i="4"/>
  <c r="H29" i="4"/>
  <c r="G29" i="4"/>
  <c r="F29" i="4"/>
  <c r="E29" i="4"/>
  <c r="C29" i="4"/>
  <c r="M28" i="4"/>
  <c r="L28" i="4"/>
  <c r="K28" i="4"/>
  <c r="J28" i="4"/>
  <c r="I28" i="4"/>
  <c r="H28" i="4"/>
  <c r="G28" i="4"/>
  <c r="F28" i="4"/>
  <c r="E28" i="4"/>
  <c r="C28" i="4"/>
  <c r="D30" i="2"/>
  <c r="E30" i="2"/>
  <c r="F30" i="2"/>
  <c r="G30" i="2"/>
  <c r="H30" i="2"/>
  <c r="I30" i="2"/>
  <c r="J30" i="2"/>
  <c r="K30" i="2"/>
  <c r="L30" i="2"/>
  <c r="M30" i="2"/>
  <c r="C30" i="2"/>
  <c r="E29" i="2"/>
  <c r="E28" i="2"/>
  <c r="D29" i="2"/>
  <c r="F29" i="2"/>
  <c r="G29" i="2"/>
  <c r="H29" i="2"/>
  <c r="I29" i="2"/>
  <c r="J29" i="2"/>
  <c r="K29" i="2"/>
  <c r="L29" i="2"/>
  <c r="M29" i="2"/>
  <c r="C29" i="2"/>
  <c r="D28" i="2"/>
  <c r="F28" i="2"/>
  <c r="G28" i="2"/>
  <c r="H28" i="2"/>
  <c r="I28" i="2"/>
  <c r="J28" i="2"/>
  <c r="K28" i="2"/>
  <c r="L28" i="2"/>
  <c r="M28" i="2"/>
  <c r="C28" i="2"/>
  <c r="M27" i="2"/>
  <c r="L27" i="2"/>
  <c r="K27" i="2"/>
  <c r="J27" i="2"/>
  <c r="I27" i="2"/>
  <c r="H27" i="2"/>
  <c r="G27" i="2"/>
  <c r="F27" i="2"/>
  <c r="E27" i="2"/>
  <c r="D27" i="2"/>
  <c r="C27" i="2"/>
  <c r="E27" i="4"/>
  <c r="F27" i="4"/>
  <c r="G27" i="4"/>
  <c r="H27" i="4"/>
  <c r="I27" i="4"/>
  <c r="J27" i="4"/>
  <c r="K27" i="4"/>
  <c r="L27" i="4"/>
  <c r="M27" i="4"/>
  <c r="C27" i="4"/>
  <c r="M26" i="4"/>
  <c r="L26" i="4"/>
  <c r="K26" i="4"/>
  <c r="J26" i="4"/>
  <c r="I26" i="4"/>
  <c r="H26" i="4"/>
  <c r="G26" i="4"/>
  <c r="F26" i="4"/>
  <c r="E26" i="4"/>
  <c r="C26" i="4"/>
  <c r="C26" i="2"/>
  <c r="D26" i="2"/>
  <c r="E26" i="2"/>
  <c r="F26" i="2"/>
  <c r="G26" i="2"/>
  <c r="H26" i="2"/>
  <c r="I26" i="2"/>
  <c r="J26" i="2"/>
  <c r="K26" i="2"/>
  <c r="L26" i="2"/>
  <c r="M26" i="2"/>
</calcChain>
</file>

<file path=xl/sharedStrings.xml><?xml version="1.0" encoding="utf-8"?>
<sst xmlns="http://schemas.openxmlformats.org/spreadsheetml/2006/main" count="171" uniqueCount="77">
  <si>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</si>
  <si>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</si>
  <si>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</si>
  <si>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</si>
  <si>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</si>
  <si>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</si>
  <si>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</si>
  <si>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</si>
  <si>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</si>
  <si>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</si>
  <si>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</si>
  <si>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</si>
  <si>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</si>
  <si>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</si>
  <si>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</si>
  <si>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</si>
  <si>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</si>
  <si>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</si>
  <si>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</si>
  <si>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</si>
  <si>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</si>
  <si>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</si>
  <si>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</si>
  <si>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</si>
  <si>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</si>
  <si>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</si>
  <si>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</si>
  <si>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</si>
  <si>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</si>
  <si>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</si>
  <si>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</si>
  <si>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</si>
  <si>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</si>
  <si>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</si>
  <si>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</si>
  <si>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</si>
  <si>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</si>
  <si>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</si>
  <si>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</si>
  <si>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</si>
  <si>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</si>
  <si>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</si>
  <si>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</si>
  <si>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</si>
  <si>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</si>
  <si>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</si>
  <si>
    <t>0.75 train sampled glossary, weight 1.25</t>
  </si>
  <si>
    <t>0.1 train sampled glossary, weight 1.25</t>
  </si>
  <si>
    <t>1.0 train sampled glossary, proportion 0.6, weight 1.5</t>
  </si>
  <si>
    <t>1.0 train sampled glossary, bands 5, weight 1.25</t>
  </si>
  <si>
    <t>0.25 train sampled glossary, weight 1.5</t>
  </si>
  <si>
    <t>TUR-Exact</t>
  </si>
  <si>
    <t>Fine-Banded Unsampled Adaptive WCE</t>
  </si>
  <si>
    <t>Simple Unsampled Adaptive WCE</t>
  </si>
  <si>
    <t>All-or-Nothing Unsampled Adaptive WCE</t>
  </si>
  <si>
    <t>Unsampled glossary, proportion 0.2, weight 1.5</t>
  </si>
  <si>
    <t>1.0 train sampled glossary, precision 3, weight 2</t>
  </si>
  <si>
    <t>Unsampled glossary, precision 3, weight 1.25</t>
  </si>
  <si>
    <t>1.0 train sampled glossary, proportion 0.4, weight 1.25</t>
  </si>
  <si>
    <t>1.0 train sampled glossary, precision 1, weight 1.5</t>
  </si>
  <si>
    <t>1.0 train sampled glossary, bands 5, weight 2</t>
  </si>
  <si>
    <t>Unsampled glossary, bands 7, weight 1.5</t>
  </si>
  <si>
    <t>1.0 train sampled glossary, bands 5, weight 1.75</t>
  </si>
  <si>
    <t>Unsampled glossary, proportion 0.6, weight 1.25</t>
  </si>
  <si>
    <t>1.0 train sampled glossary, precision 2, weight 1.5</t>
  </si>
  <si>
    <t>Unsampled glossary, precision 2, weight 1.5</t>
  </si>
  <si>
    <t>1.0 train sampled glossary, proportion 0.8, weight 1.75</t>
  </si>
  <si>
    <t>1.0 train sampled glossary, precision 3, weight 1.5</t>
  </si>
  <si>
    <t>1.0 train sampled glossary, bands 4, weight 2</t>
  </si>
  <si>
    <t>Median across all WCE methods</t>
  </si>
  <si>
    <t>Median for adaptive WCE</t>
  </si>
  <si>
    <t>Median for Simple Adaptive WCE</t>
  </si>
  <si>
    <t>Median for All-or-Nothing Adaptive WCE</t>
  </si>
  <si>
    <t>Median for Fine-Banded Adaptive WCE</t>
  </si>
  <si>
    <t>Median for Unsampled Adaptive WCE</t>
  </si>
  <si>
    <t>Median for LSP Adaptive WCE</t>
  </si>
  <si>
    <t>Median for Intersected Adaptive 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</si>
</sst>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4"/>
  <sheetViews>
    <sheetView tabSelected="1" zoomScale="70" zoomScaleNormal="70" workbookViewId="0">
      <selection activeCell="L37" sqref="L37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6" t="s">
        <v>1</v>
      </c>
      <c r="B1" s="6" t="s">
        <v>16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4</v>
      </c>
      <c r="H1" s="6" t="s">
        <v>51</v>
      </c>
      <c r="I1" s="6" t="s">
        <v>38</v>
      </c>
      <c r="J1" s="6" t="s">
        <v>7</v>
      </c>
      <c r="K1" s="6" t="s">
        <v>38</v>
      </c>
      <c r="L1" s="6" t="s">
        <v>8</v>
      </c>
      <c r="M1" s="6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7">
        <v>33.020000000000003</v>
      </c>
      <c r="E2" s="7">
        <v>52.15</v>
      </c>
      <c r="F2" s="7">
        <v>69.66</v>
      </c>
      <c r="G2" s="7">
        <v>0.48980000000000001</v>
      </c>
      <c r="H2" s="22">
        <v>0.72270000000000001</v>
      </c>
      <c r="I2" s="11">
        <v>1011</v>
      </c>
      <c r="J2" s="11">
        <v>0.72550000000000003</v>
      </c>
      <c r="K2" s="11">
        <v>1015</v>
      </c>
      <c r="L2" s="11">
        <v>0.72550000000000003</v>
      </c>
      <c r="M2" s="11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8">
        <v>34.08</v>
      </c>
      <c r="E3" s="8">
        <v>53.07</v>
      </c>
      <c r="F3" s="8">
        <v>68.56</v>
      </c>
      <c r="G3" s="8">
        <v>0.4894</v>
      </c>
      <c r="H3" s="12">
        <v>0.68620000000000003</v>
      </c>
      <c r="I3" s="12">
        <v>960</v>
      </c>
      <c r="J3" s="12">
        <v>0.68910000000000005</v>
      </c>
      <c r="K3" s="12">
        <v>964</v>
      </c>
      <c r="L3" s="12">
        <v>0.74550000000000005</v>
      </c>
      <c r="M3" s="12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8">
        <v>33.32</v>
      </c>
      <c r="E4" s="8">
        <v>52.68</v>
      </c>
      <c r="F4" s="8">
        <v>68.73</v>
      </c>
      <c r="G4" s="8">
        <v>0.4723</v>
      </c>
      <c r="H4" s="13">
        <v>0.67410000000000003</v>
      </c>
      <c r="I4" s="13">
        <v>943</v>
      </c>
      <c r="J4" s="13">
        <v>0.67759999999999998</v>
      </c>
      <c r="K4" s="13">
        <v>948</v>
      </c>
      <c r="L4" s="13">
        <v>0.74409999999999998</v>
      </c>
      <c r="M4" s="13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8">
        <v>33.380000000000003</v>
      </c>
      <c r="E5" s="8">
        <v>52.85</v>
      </c>
      <c r="F5" s="8">
        <v>68.760000000000005</v>
      </c>
      <c r="G5" s="8">
        <v>0.4834</v>
      </c>
      <c r="H5" s="13">
        <v>0.67479999999999996</v>
      </c>
      <c r="I5" s="13">
        <v>944</v>
      </c>
      <c r="J5" s="13">
        <v>0.67759999999999998</v>
      </c>
      <c r="K5" s="13">
        <v>948</v>
      </c>
      <c r="L5" s="13">
        <v>0.74339999999999995</v>
      </c>
      <c r="M5" s="13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5">
        <v>33.090000000000003</v>
      </c>
      <c r="E6" s="25">
        <v>52.29</v>
      </c>
      <c r="F6" s="25">
        <v>69.459999999999994</v>
      </c>
      <c r="G6" s="25">
        <v>0.49020000000000002</v>
      </c>
      <c r="H6" s="14">
        <v>0.67479999999999996</v>
      </c>
      <c r="I6" s="14">
        <v>944</v>
      </c>
      <c r="J6" s="14">
        <v>0.67689999999999995</v>
      </c>
      <c r="K6" s="14">
        <v>947</v>
      </c>
      <c r="L6" s="14">
        <v>0.73480000000000001</v>
      </c>
      <c r="M6" s="14">
        <v>1028</v>
      </c>
    </row>
    <row r="7" spans="1:13" x14ac:dyDescent="0.3">
      <c r="A7" s="1" t="s">
        <v>11</v>
      </c>
      <c r="B7" s="1" t="s">
        <v>47</v>
      </c>
      <c r="C7" s="9">
        <v>43.001100000000001</v>
      </c>
      <c r="D7" s="11">
        <v>33.6</v>
      </c>
      <c r="E7" s="11">
        <v>52.72</v>
      </c>
      <c r="F7" s="11">
        <v>69.66</v>
      </c>
      <c r="G7" s="11">
        <v>0.48559999999999998</v>
      </c>
      <c r="H7" s="28">
        <v>0.6905</v>
      </c>
      <c r="I7" s="28">
        <v>966</v>
      </c>
      <c r="J7" s="28">
        <v>0.69410000000000005</v>
      </c>
      <c r="K7" s="28">
        <v>971</v>
      </c>
      <c r="L7" s="28">
        <v>0.75270000000000004</v>
      </c>
      <c r="M7" s="28">
        <v>1053</v>
      </c>
    </row>
    <row r="8" spans="1:13" x14ac:dyDescent="0.3">
      <c r="A8" s="31" t="s">
        <v>14</v>
      </c>
      <c r="B8" s="18" t="s">
        <v>50</v>
      </c>
      <c r="C8" s="18">
        <v>42.997799999999998</v>
      </c>
      <c r="D8" s="19">
        <v>33.450000000000003</v>
      </c>
      <c r="E8" s="19">
        <v>52.55</v>
      </c>
      <c r="F8" s="19">
        <v>69.88</v>
      </c>
      <c r="G8" s="19">
        <v>0.48559999999999998</v>
      </c>
      <c r="H8" s="19">
        <v>0.68620000000000003</v>
      </c>
      <c r="I8" s="19">
        <v>960</v>
      </c>
      <c r="J8" s="19">
        <v>0.68979999999999997</v>
      </c>
      <c r="K8" s="19">
        <v>965</v>
      </c>
      <c r="L8" s="19">
        <v>0.74770000000000003</v>
      </c>
      <c r="M8" s="19">
        <v>1046</v>
      </c>
    </row>
    <row r="9" spans="1:13" x14ac:dyDescent="0.3">
      <c r="A9" s="31" t="s">
        <v>40</v>
      </c>
      <c r="B9" s="32" t="s">
        <v>56</v>
      </c>
      <c r="C9" s="32">
        <v>42.909500000000001</v>
      </c>
      <c r="D9" s="31">
        <v>33.369999999999997</v>
      </c>
      <c r="E9" s="31">
        <v>52.64</v>
      </c>
      <c r="F9" s="31">
        <v>69.61</v>
      </c>
      <c r="G9" s="31">
        <v>0.48470000000000002</v>
      </c>
      <c r="H9" s="31">
        <v>0.68410000000000004</v>
      </c>
      <c r="I9" s="31">
        <v>957</v>
      </c>
      <c r="J9" s="31">
        <v>0.68759999999999999</v>
      </c>
      <c r="K9" s="31">
        <v>962</v>
      </c>
      <c r="L9" s="31">
        <v>0.74980000000000002</v>
      </c>
      <c r="M9" s="31">
        <v>1049</v>
      </c>
    </row>
    <row r="10" spans="1:13" x14ac:dyDescent="0.3">
      <c r="A10" s="31" t="s">
        <v>52</v>
      </c>
      <c r="B10" s="38" t="s">
        <v>57</v>
      </c>
      <c r="C10" s="32">
        <v>42.772199999999998</v>
      </c>
      <c r="D10" s="31">
        <v>33.44</v>
      </c>
      <c r="E10" s="31">
        <v>52.62</v>
      </c>
      <c r="F10" s="31">
        <v>69.569999999999993</v>
      </c>
      <c r="G10" s="31">
        <v>0.48380000000000001</v>
      </c>
      <c r="H10" s="31">
        <v>0.68479999999999996</v>
      </c>
      <c r="I10" s="31">
        <v>958</v>
      </c>
      <c r="J10" s="31">
        <v>0.68830000000000002</v>
      </c>
      <c r="K10" s="31">
        <v>963</v>
      </c>
      <c r="L10" s="31">
        <v>0.74909999999999999</v>
      </c>
      <c r="M10" s="31">
        <v>1048</v>
      </c>
    </row>
    <row r="11" spans="1:13" x14ac:dyDescent="0.3">
      <c r="A11" s="29" t="s">
        <v>41</v>
      </c>
      <c r="B11" s="36" t="s">
        <v>49</v>
      </c>
      <c r="C11" s="30">
        <v>42.950499999999998</v>
      </c>
      <c r="D11" s="29">
        <v>33.340000000000003</v>
      </c>
      <c r="E11" s="29">
        <v>52.65</v>
      </c>
      <c r="F11" s="29">
        <v>69.540000000000006</v>
      </c>
      <c r="G11" s="29">
        <v>0.48480000000000001</v>
      </c>
      <c r="H11" s="29">
        <v>0.68620000000000003</v>
      </c>
      <c r="I11" s="29">
        <v>960</v>
      </c>
      <c r="J11" s="29">
        <v>0.68979999999999997</v>
      </c>
      <c r="K11" s="29">
        <v>965</v>
      </c>
      <c r="L11" s="29">
        <v>0.74909999999999999</v>
      </c>
      <c r="M11" s="29">
        <v>1048</v>
      </c>
    </row>
    <row r="12" spans="1:13" x14ac:dyDescent="0.3">
      <c r="A12" s="29" t="s">
        <v>53</v>
      </c>
      <c r="B12" s="36" t="s">
        <v>61</v>
      </c>
      <c r="C12" s="36">
        <v>42.741199999999999</v>
      </c>
      <c r="D12" s="37">
        <v>34.130000000000003</v>
      </c>
      <c r="E12" s="37">
        <v>53.07</v>
      </c>
      <c r="F12" s="37">
        <v>68.489999999999995</v>
      </c>
      <c r="G12" s="37">
        <v>0.48880000000000001</v>
      </c>
      <c r="H12" s="37">
        <v>0.6905</v>
      </c>
      <c r="I12" s="37">
        <v>966</v>
      </c>
      <c r="J12" s="37">
        <v>0.69340000000000002</v>
      </c>
      <c r="K12" s="37">
        <v>970</v>
      </c>
      <c r="L12" s="37">
        <v>0.74980000000000002</v>
      </c>
      <c r="M12" s="37">
        <v>1049</v>
      </c>
    </row>
    <row r="13" spans="1:13" x14ac:dyDescent="0.3">
      <c r="A13" s="37" t="s">
        <v>42</v>
      </c>
      <c r="B13" s="36" t="s">
        <v>48</v>
      </c>
      <c r="C13" s="36">
        <v>43.082599999999999</v>
      </c>
      <c r="D13" s="37">
        <v>33.409999999999997</v>
      </c>
      <c r="E13" s="37">
        <v>52.72</v>
      </c>
      <c r="F13" s="37">
        <v>69.44</v>
      </c>
      <c r="G13" s="37">
        <v>0.48599999999999999</v>
      </c>
      <c r="H13" s="37">
        <v>0.68189999999999995</v>
      </c>
      <c r="I13" s="37">
        <v>954</v>
      </c>
      <c r="J13" s="37">
        <v>0.68479999999999996</v>
      </c>
      <c r="K13" s="37">
        <v>958</v>
      </c>
      <c r="L13" s="37">
        <v>0.74619999999999997</v>
      </c>
      <c r="M13" s="37">
        <v>1044</v>
      </c>
    </row>
    <row r="14" spans="1:13" x14ac:dyDescent="0.3">
      <c r="A14" s="37" t="s">
        <v>54</v>
      </c>
      <c r="B14" s="36" t="s">
        <v>55</v>
      </c>
      <c r="C14" s="36">
        <v>42.887900000000002</v>
      </c>
      <c r="D14" s="37">
        <v>33.409999999999997</v>
      </c>
      <c r="E14" s="37">
        <v>52.65</v>
      </c>
      <c r="F14" s="37">
        <v>69.55</v>
      </c>
      <c r="G14" s="37">
        <v>0.48549999999999999</v>
      </c>
      <c r="H14" s="37">
        <v>0.68330000000000002</v>
      </c>
      <c r="I14" s="37">
        <v>956</v>
      </c>
      <c r="J14" s="37">
        <v>0.68689999999999996</v>
      </c>
      <c r="K14" s="37">
        <v>961</v>
      </c>
      <c r="L14" s="37">
        <v>0.74770000000000003</v>
      </c>
      <c r="M14" s="37">
        <v>1046</v>
      </c>
    </row>
    <row r="15" spans="1:13" x14ac:dyDescent="0.3">
      <c r="A15" s="29" t="s">
        <v>43</v>
      </c>
      <c r="B15" s="30" t="s">
        <v>59</v>
      </c>
      <c r="C15" s="30">
        <v>42.8215</v>
      </c>
      <c r="D15" s="29">
        <v>33.76</v>
      </c>
      <c r="E15" s="29">
        <v>52.76</v>
      </c>
      <c r="F15" s="29">
        <v>69.42</v>
      </c>
      <c r="G15" s="29">
        <v>0.48509999999999998</v>
      </c>
      <c r="H15" s="29">
        <v>0.6855</v>
      </c>
      <c r="I15" s="29">
        <v>959</v>
      </c>
      <c r="J15" s="29">
        <v>0.68910000000000005</v>
      </c>
      <c r="K15" s="29">
        <v>964</v>
      </c>
      <c r="L15" s="29">
        <v>0.74909999999999999</v>
      </c>
      <c r="M15" s="29">
        <v>1048</v>
      </c>
    </row>
    <row r="16" spans="1:13" x14ac:dyDescent="0.3">
      <c r="A16" s="29" t="s">
        <v>45</v>
      </c>
      <c r="B16" s="32" t="s">
        <v>60</v>
      </c>
      <c r="C16" s="30">
        <v>43.1111</v>
      </c>
      <c r="D16" s="29">
        <v>33.409999999999997</v>
      </c>
      <c r="E16" s="29">
        <v>52.6</v>
      </c>
      <c r="F16" s="29">
        <v>69.790000000000006</v>
      </c>
      <c r="G16" s="29">
        <v>0.48080000000000001</v>
      </c>
      <c r="H16" s="29">
        <v>0.68759999999999999</v>
      </c>
      <c r="I16" s="29">
        <v>962</v>
      </c>
      <c r="J16" s="29">
        <v>0.6905</v>
      </c>
      <c r="K16" s="29">
        <v>966</v>
      </c>
      <c r="L16" s="29">
        <v>0.74980000000000002</v>
      </c>
      <c r="M16" s="29">
        <v>1049</v>
      </c>
    </row>
    <row r="17" spans="1:13" ht="15" thickBot="1" x14ac:dyDescent="0.35">
      <c r="A17" s="16" t="s">
        <v>44</v>
      </c>
      <c r="B17" s="17" t="s">
        <v>58</v>
      </c>
      <c r="C17" s="17">
        <v>42.747900000000001</v>
      </c>
      <c r="D17" s="16">
        <v>33.21</v>
      </c>
      <c r="E17" s="16">
        <v>52.56</v>
      </c>
      <c r="F17" s="16">
        <v>69.41</v>
      </c>
      <c r="G17" s="16">
        <v>0.48409999999999997</v>
      </c>
      <c r="H17" s="16">
        <v>0.68410000000000004</v>
      </c>
      <c r="I17" s="16">
        <v>957</v>
      </c>
      <c r="J17" s="16">
        <v>0.68759999999999999</v>
      </c>
      <c r="K17" s="16">
        <v>962</v>
      </c>
      <c r="L17" s="16">
        <v>0.74909999999999999</v>
      </c>
      <c r="M17" s="16">
        <v>1048</v>
      </c>
    </row>
    <row r="18" spans="1:13" x14ac:dyDescent="0.3">
      <c r="A18" s="1" t="s">
        <v>15</v>
      </c>
      <c r="B18" s="1" t="s">
        <v>19</v>
      </c>
      <c r="C18" s="41" t="s">
        <v>33</v>
      </c>
      <c r="D18" s="1">
        <v>37.71</v>
      </c>
      <c r="E18" s="1">
        <v>55.04</v>
      </c>
      <c r="F18" s="1">
        <v>66.48</v>
      </c>
      <c r="G18" s="1">
        <v>0.5131</v>
      </c>
      <c r="H18" s="23">
        <v>0.76480000000000004</v>
      </c>
      <c r="I18" s="1">
        <v>1070</v>
      </c>
      <c r="J18" s="1">
        <v>0.76700000000000002</v>
      </c>
      <c r="K18" s="1">
        <v>1073</v>
      </c>
      <c r="L18" s="1">
        <v>0.76700000000000002</v>
      </c>
      <c r="M18" s="1">
        <v>1073</v>
      </c>
    </row>
    <row r="19" spans="1:13" x14ac:dyDescent="0.3">
      <c r="A19" s="3" t="s">
        <v>25</v>
      </c>
      <c r="B19" s="3" t="s">
        <v>30</v>
      </c>
      <c r="C19" s="41"/>
      <c r="D19" s="3">
        <v>36.130000000000003</v>
      </c>
      <c r="E19" s="43" t="s">
        <v>31</v>
      </c>
      <c r="F19" s="44"/>
      <c r="G19" s="44"/>
      <c r="H19" s="44"/>
      <c r="I19" s="44"/>
      <c r="J19" s="44"/>
      <c r="K19" s="44"/>
      <c r="L19" s="44"/>
      <c r="M19" s="45"/>
    </row>
    <row r="20" spans="1:13" x14ac:dyDescent="0.3">
      <c r="A20" s="3" t="s">
        <v>26</v>
      </c>
      <c r="B20" s="40" t="s">
        <v>32</v>
      </c>
      <c r="C20" s="41"/>
      <c r="D20" s="3">
        <v>35.5</v>
      </c>
      <c r="E20" s="46"/>
      <c r="F20" s="47"/>
      <c r="G20" s="47"/>
      <c r="H20" s="47"/>
      <c r="I20" s="47"/>
      <c r="J20" s="47"/>
      <c r="K20" s="47"/>
      <c r="L20" s="47"/>
      <c r="M20" s="48"/>
    </row>
    <row r="21" spans="1:13" x14ac:dyDescent="0.3">
      <c r="A21" s="3" t="s">
        <v>27</v>
      </c>
      <c r="B21" s="40"/>
      <c r="C21" s="41"/>
      <c r="D21" s="3">
        <v>35.409999999999997</v>
      </c>
      <c r="E21" s="46"/>
      <c r="F21" s="47"/>
      <c r="G21" s="47"/>
      <c r="H21" s="47"/>
      <c r="I21" s="47"/>
      <c r="J21" s="47"/>
      <c r="K21" s="47"/>
      <c r="L21" s="47"/>
      <c r="M21" s="48"/>
    </row>
    <row r="22" spans="1:13" x14ac:dyDescent="0.3">
      <c r="A22" s="3" t="s">
        <v>28</v>
      </c>
      <c r="B22" s="40"/>
      <c r="C22" s="41"/>
      <c r="D22" s="3">
        <v>35.18</v>
      </c>
      <c r="E22" s="46"/>
      <c r="F22" s="47"/>
      <c r="G22" s="47"/>
      <c r="H22" s="47"/>
      <c r="I22" s="47"/>
      <c r="J22" s="47"/>
      <c r="K22" s="47"/>
      <c r="L22" s="47"/>
      <c r="M22" s="48"/>
    </row>
    <row r="23" spans="1:13" x14ac:dyDescent="0.3">
      <c r="A23" s="3" t="s">
        <v>29</v>
      </c>
      <c r="B23" s="40"/>
      <c r="C23" s="42"/>
      <c r="D23" s="3">
        <v>31.63</v>
      </c>
      <c r="E23" s="49"/>
      <c r="F23" s="50"/>
      <c r="G23" s="50"/>
      <c r="H23" s="50"/>
      <c r="I23" s="50"/>
      <c r="J23" s="50"/>
      <c r="K23" s="50"/>
      <c r="L23" s="50"/>
      <c r="M23" s="51"/>
    </row>
    <row r="25" spans="1:13" x14ac:dyDescent="0.3">
      <c r="B25" s="10"/>
      <c r="C25" s="10"/>
    </row>
    <row r="26" spans="1:13" x14ac:dyDescent="0.3">
      <c r="A26" s="40" t="s">
        <v>69</v>
      </c>
      <c r="B26" s="40"/>
      <c r="C26" s="24">
        <f>MEDIAN(C7:C17)</f>
        <v>42.909500000000001</v>
      </c>
      <c r="D26" s="24">
        <f t="shared" ref="D26:M26" si="0">MEDIAN(D7:D17)</f>
        <v>33.409999999999997</v>
      </c>
      <c r="E26" s="24">
        <f t="shared" si="0"/>
        <v>52.65</v>
      </c>
      <c r="F26" s="24">
        <f t="shared" si="0"/>
        <v>69.55</v>
      </c>
      <c r="G26" s="24">
        <f t="shared" si="0"/>
        <v>0.48509999999999998</v>
      </c>
      <c r="H26" s="24">
        <f t="shared" si="0"/>
        <v>0.6855</v>
      </c>
      <c r="I26" s="24">
        <f t="shared" si="0"/>
        <v>959</v>
      </c>
      <c r="J26" s="24">
        <f t="shared" si="0"/>
        <v>0.68910000000000005</v>
      </c>
      <c r="K26" s="24">
        <f t="shared" si="0"/>
        <v>964</v>
      </c>
      <c r="L26" s="24">
        <f t="shared" si="0"/>
        <v>0.74909999999999999</v>
      </c>
      <c r="M26" s="24">
        <f t="shared" si="0"/>
        <v>1048</v>
      </c>
    </row>
    <row r="27" spans="1:13" x14ac:dyDescent="0.3">
      <c r="A27" s="39" t="s">
        <v>70</v>
      </c>
      <c r="B27" s="39"/>
      <c r="C27" s="24">
        <f>MEDIAN(C9:C17)</f>
        <v>42.887900000000002</v>
      </c>
      <c r="D27" s="24">
        <f t="shared" ref="D27:M27" si="1">MEDIAN(D9:D17)</f>
        <v>33.409999999999997</v>
      </c>
      <c r="E27" s="24">
        <f t="shared" si="1"/>
        <v>52.65</v>
      </c>
      <c r="F27" s="24">
        <f t="shared" si="1"/>
        <v>69.540000000000006</v>
      </c>
      <c r="G27" s="24">
        <f t="shared" si="1"/>
        <v>0.48480000000000001</v>
      </c>
      <c r="H27" s="24">
        <f t="shared" si="1"/>
        <v>0.68479999999999996</v>
      </c>
      <c r="I27" s="24">
        <f t="shared" si="1"/>
        <v>958</v>
      </c>
      <c r="J27" s="24">
        <f t="shared" si="1"/>
        <v>0.68830000000000002</v>
      </c>
      <c r="K27" s="24">
        <f t="shared" si="1"/>
        <v>963</v>
      </c>
      <c r="L27" s="24">
        <f t="shared" si="1"/>
        <v>0.74909999999999999</v>
      </c>
      <c r="M27" s="24">
        <f t="shared" si="1"/>
        <v>1048</v>
      </c>
    </row>
    <row r="28" spans="1:13" x14ac:dyDescent="0.3">
      <c r="A28" s="39" t="s">
        <v>72</v>
      </c>
      <c r="B28" s="39"/>
      <c r="C28" s="24">
        <f>MEDIAN(C13,C14,C17)</f>
        <v>42.887900000000002</v>
      </c>
      <c r="D28" s="24">
        <f t="shared" ref="D28:M28" si="2">MEDIAN(D13,D14,D17)</f>
        <v>33.409999999999997</v>
      </c>
      <c r="E28" s="24">
        <f>MEDIAN(E13,E14,E17)</f>
        <v>52.65</v>
      </c>
      <c r="F28" s="24">
        <f t="shared" si="2"/>
        <v>69.44</v>
      </c>
      <c r="G28" s="24">
        <f t="shared" si="2"/>
        <v>0.48549999999999999</v>
      </c>
      <c r="H28" s="24">
        <f t="shared" si="2"/>
        <v>0.68330000000000002</v>
      </c>
      <c r="I28" s="24">
        <f t="shared" si="2"/>
        <v>956</v>
      </c>
      <c r="J28" s="24">
        <f t="shared" si="2"/>
        <v>0.68689999999999996</v>
      </c>
      <c r="K28" s="24">
        <f t="shared" si="2"/>
        <v>961</v>
      </c>
      <c r="L28" s="24">
        <f t="shared" si="2"/>
        <v>0.74770000000000003</v>
      </c>
      <c r="M28" s="24">
        <f t="shared" si="2"/>
        <v>1046</v>
      </c>
    </row>
    <row r="29" spans="1:13" x14ac:dyDescent="0.3">
      <c r="A29" s="39" t="s">
        <v>71</v>
      </c>
      <c r="B29" s="39"/>
      <c r="C29" s="24">
        <f>MEDIAN(C11,C12,C16)</f>
        <v>42.950499999999998</v>
      </c>
      <c r="D29" s="24">
        <f t="shared" ref="D29:M29" si="3">MEDIAN(D11,D12,D16)</f>
        <v>33.409999999999997</v>
      </c>
      <c r="E29" s="24">
        <f>MEDIAN(E11,E12,E16)</f>
        <v>52.65</v>
      </c>
      <c r="F29" s="24">
        <f t="shared" si="3"/>
        <v>69.540000000000006</v>
      </c>
      <c r="G29" s="24">
        <f t="shared" si="3"/>
        <v>0.48480000000000001</v>
      </c>
      <c r="H29" s="24">
        <f t="shared" si="3"/>
        <v>0.68759999999999999</v>
      </c>
      <c r="I29" s="24">
        <f t="shared" si="3"/>
        <v>962</v>
      </c>
      <c r="J29" s="24">
        <f t="shared" si="3"/>
        <v>0.6905</v>
      </c>
      <c r="K29" s="24">
        <f t="shared" si="3"/>
        <v>966</v>
      </c>
      <c r="L29" s="24">
        <f t="shared" si="3"/>
        <v>0.74980000000000002</v>
      </c>
      <c r="M29" s="24">
        <f t="shared" si="3"/>
        <v>1049</v>
      </c>
    </row>
    <row r="30" spans="1:13" x14ac:dyDescent="0.3">
      <c r="A30" s="39" t="s">
        <v>73</v>
      </c>
      <c r="B30" s="39"/>
      <c r="C30" s="24">
        <f>MEDIAN(C9,C10,C15)</f>
        <v>42.8215</v>
      </c>
      <c r="D30" s="24">
        <f t="shared" ref="D30:M30" si="4">MEDIAN(D9,D10,D15)</f>
        <v>33.44</v>
      </c>
      <c r="E30" s="24">
        <f t="shared" si="4"/>
        <v>52.64</v>
      </c>
      <c r="F30" s="24">
        <f t="shared" si="4"/>
        <v>69.569999999999993</v>
      </c>
      <c r="G30" s="24">
        <f t="shared" si="4"/>
        <v>0.48470000000000002</v>
      </c>
      <c r="H30" s="24">
        <f t="shared" si="4"/>
        <v>0.68479999999999996</v>
      </c>
      <c r="I30" s="24">
        <f t="shared" si="4"/>
        <v>958</v>
      </c>
      <c r="J30" s="24">
        <f t="shared" si="4"/>
        <v>0.68830000000000002</v>
      </c>
      <c r="K30" s="24">
        <f t="shared" si="4"/>
        <v>963</v>
      </c>
      <c r="L30" s="24">
        <f t="shared" si="4"/>
        <v>0.74909999999999999</v>
      </c>
      <c r="M30" s="24">
        <f t="shared" si="4"/>
        <v>1048</v>
      </c>
    </row>
    <row r="31" spans="1:13" hidden="1" x14ac:dyDescent="0.3"/>
    <row r="32" spans="1:13" x14ac:dyDescent="0.3">
      <c r="A32" s="39" t="s">
        <v>74</v>
      </c>
      <c r="B32" s="39"/>
      <c r="C32" s="24">
        <f>MEDIAN(C10,C12,C14)</f>
        <v>42.772199999999998</v>
      </c>
      <c r="D32" s="24">
        <f>MEDIAN(D10,D12,D14)</f>
        <v>33.44</v>
      </c>
      <c r="E32" s="24">
        <f t="shared" ref="E32:M32" si="5">MEDIAN(E10,E12,E14)</f>
        <v>52.65</v>
      </c>
      <c r="F32" s="24">
        <f t="shared" si="5"/>
        <v>69.55</v>
      </c>
      <c r="G32" s="24">
        <f t="shared" si="5"/>
        <v>0.48549999999999999</v>
      </c>
      <c r="H32" s="24">
        <f t="shared" si="5"/>
        <v>0.68479999999999996</v>
      </c>
      <c r="I32" s="24">
        <f t="shared" si="5"/>
        <v>958</v>
      </c>
      <c r="J32" s="24">
        <f t="shared" si="5"/>
        <v>0.68830000000000002</v>
      </c>
      <c r="K32" s="24">
        <f t="shared" si="5"/>
        <v>963</v>
      </c>
      <c r="L32" s="24">
        <f t="shared" si="5"/>
        <v>0.74909999999999999</v>
      </c>
      <c r="M32" s="24">
        <f t="shared" si="5"/>
        <v>1048</v>
      </c>
    </row>
    <row r="33" spans="1:13" x14ac:dyDescent="0.3">
      <c r="A33" s="39" t="s">
        <v>76</v>
      </c>
      <c r="B33" s="39"/>
      <c r="C33" s="24">
        <f>MEDIAN(C9,C11,C13)</f>
        <v>42.950499999999998</v>
      </c>
      <c r="D33" s="24">
        <f t="shared" ref="D33:M33" si="6">MEDIAN(D9,D11,D13)</f>
        <v>33.369999999999997</v>
      </c>
      <c r="E33" s="24">
        <f t="shared" si="6"/>
        <v>52.65</v>
      </c>
      <c r="F33" s="24">
        <f t="shared" si="6"/>
        <v>69.540000000000006</v>
      </c>
      <c r="G33" s="24">
        <f t="shared" si="6"/>
        <v>0.48480000000000001</v>
      </c>
      <c r="H33" s="24">
        <f t="shared" si="6"/>
        <v>0.68410000000000004</v>
      </c>
      <c r="I33" s="24">
        <f t="shared" si="6"/>
        <v>957</v>
      </c>
      <c r="J33" s="24">
        <f t="shared" si="6"/>
        <v>0.68759999999999999</v>
      </c>
      <c r="K33" s="24">
        <f t="shared" si="6"/>
        <v>962</v>
      </c>
      <c r="L33" s="24">
        <f t="shared" si="6"/>
        <v>0.74909999999999999</v>
      </c>
      <c r="M33" s="24">
        <f t="shared" si="6"/>
        <v>1048</v>
      </c>
    </row>
    <row r="34" spans="1:13" x14ac:dyDescent="0.3">
      <c r="A34" s="39" t="s">
        <v>75</v>
      </c>
      <c r="B34" s="39"/>
      <c r="C34" s="24">
        <f>MEDIAN(C15:C17)</f>
        <v>42.8215</v>
      </c>
      <c r="D34" s="24">
        <f>MEDIAN(D15:D17)</f>
        <v>33.409999999999997</v>
      </c>
      <c r="E34" s="24">
        <f t="shared" ref="E34:M34" si="7">MEDIAN(E15:E17)</f>
        <v>52.6</v>
      </c>
      <c r="F34" s="24">
        <f t="shared" si="7"/>
        <v>69.42</v>
      </c>
      <c r="G34" s="24">
        <f t="shared" si="7"/>
        <v>0.48409999999999997</v>
      </c>
      <c r="H34" s="24">
        <f t="shared" si="7"/>
        <v>0.6855</v>
      </c>
      <c r="I34" s="24">
        <f t="shared" si="7"/>
        <v>959</v>
      </c>
      <c r="J34" s="24">
        <f t="shared" si="7"/>
        <v>0.68910000000000005</v>
      </c>
      <c r="K34" s="24">
        <f t="shared" si="7"/>
        <v>964</v>
      </c>
      <c r="L34" s="24">
        <f t="shared" si="7"/>
        <v>0.74909999999999999</v>
      </c>
      <c r="M34" s="24">
        <f t="shared" si="7"/>
        <v>1048</v>
      </c>
    </row>
  </sheetData>
  <mergeCells count="11">
    <mergeCell ref="B20:B23"/>
    <mergeCell ref="C18:C23"/>
    <mergeCell ref="E19:M23"/>
    <mergeCell ref="A30:B30"/>
    <mergeCell ref="A32:B32"/>
    <mergeCell ref="A33:B33"/>
    <mergeCell ref="A34:B34"/>
    <mergeCell ref="A26:B26"/>
    <mergeCell ref="A27:B27"/>
    <mergeCell ref="A28:B28"/>
    <mergeCell ref="A29:B2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3"/>
  <sheetViews>
    <sheetView zoomScale="70" zoomScaleNormal="70" workbookViewId="0">
      <selection activeCell="A31" sqref="A31:M33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6" t="s">
        <v>1</v>
      </c>
      <c r="B1" s="6" t="s">
        <v>16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4</v>
      </c>
      <c r="H1" s="6" t="s">
        <v>51</v>
      </c>
      <c r="I1" s="6" t="s">
        <v>38</v>
      </c>
      <c r="J1" s="6" t="s">
        <v>7</v>
      </c>
      <c r="K1" s="6" t="s">
        <v>38</v>
      </c>
      <c r="L1" s="6" t="s">
        <v>8</v>
      </c>
      <c r="M1" s="6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7">
        <v>33.94</v>
      </c>
      <c r="E2" s="7">
        <v>53.2</v>
      </c>
      <c r="F2" s="7">
        <v>68.22</v>
      </c>
      <c r="G2" s="7">
        <v>0.50900000000000001</v>
      </c>
      <c r="H2" s="7">
        <v>0.75480000000000003</v>
      </c>
      <c r="I2" s="7">
        <v>1056</v>
      </c>
      <c r="J2" s="7">
        <v>0.75839999999999996</v>
      </c>
      <c r="K2" s="7">
        <v>1061</v>
      </c>
      <c r="L2" s="7">
        <v>0.75839999999999996</v>
      </c>
      <c r="M2" s="7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8">
        <v>34.03</v>
      </c>
      <c r="E3" s="8">
        <v>53.28</v>
      </c>
      <c r="F3" s="8">
        <v>67.849999999999994</v>
      </c>
      <c r="G3" s="8">
        <v>0.52349999999999997</v>
      </c>
      <c r="H3" s="8">
        <v>0.75409999999999999</v>
      </c>
      <c r="I3" s="8">
        <v>1055</v>
      </c>
      <c r="J3" s="8">
        <v>0.75700000000000001</v>
      </c>
      <c r="K3" s="8">
        <v>1059</v>
      </c>
      <c r="L3" s="8">
        <v>0.75700000000000001</v>
      </c>
      <c r="M3" s="8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8">
        <v>33.6</v>
      </c>
      <c r="E4" s="8">
        <v>52.94</v>
      </c>
      <c r="F4" s="8">
        <v>68.010000000000005</v>
      </c>
      <c r="G4" s="8">
        <v>0.52090000000000003</v>
      </c>
      <c r="H4" s="8">
        <v>0.74770000000000003</v>
      </c>
      <c r="I4" s="8">
        <v>1046</v>
      </c>
      <c r="J4" s="8">
        <v>0.75049999999999994</v>
      </c>
      <c r="K4" s="8">
        <v>1050</v>
      </c>
      <c r="L4" s="8">
        <v>0.75049999999999994</v>
      </c>
      <c r="M4" s="8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8">
        <v>34.11</v>
      </c>
      <c r="E5" s="8">
        <v>53.47</v>
      </c>
      <c r="F5" s="8">
        <v>67.3</v>
      </c>
      <c r="G5" s="8">
        <v>0.52569999999999995</v>
      </c>
      <c r="H5" s="8">
        <v>0.74480000000000002</v>
      </c>
      <c r="I5" s="8">
        <v>1042</v>
      </c>
      <c r="J5" s="8">
        <v>0.74770000000000003</v>
      </c>
      <c r="K5" s="8">
        <v>1046</v>
      </c>
      <c r="L5" s="8">
        <v>0.74770000000000003</v>
      </c>
      <c r="M5" s="8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5">
        <v>33.56</v>
      </c>
      <c r="E6" s="25">
        <v>53.02</v>
      </c>
      <c r="F6" s="25">
        <v>67.62</v>
      </c>
      <c r="G6" s="25">
        <v>0.52610000000000001</v>
      </c>
      <c r="H6" s="25">
        <v>0.73329999999999995</v>
      </c>
      <c r="I6" s="25">
        <v>1026</v>
      </c>
      <c r="J6" s="25">
        <v>0.73619999999999997</v>
      </c>
      <c r="K6" s="25">
        <v>1030</v>
      </c>
      <c r="L6" s="25">
        <v>0.73619999999999997</v>
      </c>
      <c r="M6" s="25">
        <v>1030</v>
      </c>
    </row>
    <row r="7" spans="1:13" ht="12.6" customHeight="1" x14ac:dyDescent="0.3">
      <c r="A7" s="1" t="s">
        <v>11</v>
      </c>
      <c r="B7" s="1" t="s">
        <v>47</v>
      </c>
      <c r="C7" s="1">
        <v>43.105200000000004</v>
      </c>
      <c r="D7" s="11">
        <v>33.86</v>
      </c>
      <c r="E7" s="11">
        <v>53.03</v>
      </c>
      <c r="F7" s="11">
        <v>68.69</v>
      </c>
      <c r="G7" s="11">
        <v>0.51370000000000005</v>
      </c>
      <c r="H7" s="11">
        <v>0.74839999999999995</v>
      </c>
      <c r="I7" s="11">
        <v>1047</v>
      </c>
      <c r="J7" s="11">
        <v>0.75049999999999994</v>
      </c>
      <c r="K7" s="11">
        <v>1050</v>
      </c>
      <c r="L7" s="11">
        <v>0.75049999999999994</v>
      </c>
      <c r="M7" s="11">
        <v>1050</v>
      </c>
    </row>
    <row r="8" spans="1:13" ht="13.2" customHeight="1" x14ac:dyDescent="0.3">
      <c r="A8" s="18" t="s">
        <v>14</v>
      </c>
      <c r="B8" s="19" t="s">
        <v>46</v>
      </c>
      <c r="C8" s="19">
        <v>43.5535</v>
      </c>
      <c r="D8" s="19">
        <v>33.72</v>
      </c>
      <c r="E8" s="19">
        <v>53.12</v>
      </c>
      <c r="F8" s="19">
        <v>68.45</v>
      </c>
      <c r="G8" s="19">
        <v>0.52510000000000001</v>
      </c>
      <c r="H8" s="19">
        <v>0.74909999999999999</v>
      </c>
      <c r="I8" s="19">
        <v>1048</v>
      </c>
      <c r="J8" s="19">
        <v>0.75129999999999997</v>
      </c>
      <c r="K8" s="19">
        <v>1051</v>
      </c>
      <c r="L8" s="19">
        <v>0.75129999999999997</v>
      </c>
      <c r="M8" s="19">
        <v>1051</v>
      </c>
    </row>
    <row r="9" spans="1:13" x14ac:dyDescent="0.3">
      <c r="A9" s="31" t="s">
        <v>40</v>
      </c>
      <c r="B9" s="35" t="s">
        <v>64</v>
      </c>
      <c r="C9" s="19">
        <v>43.620199999999997</v>
      </c>
      <c r="D9" s="19">
        <v>33.85</v>
      </c>
      <c r="E9" s="19">
        <v>52.99</v>
      </c>
      <c r="F9" s="19">
        <v>68.61</v>
      </c>
      <c r="G9" s="19">
        <v>0.51680000000000004</v>
      </c>
      <c r="H9" s="26">
        <v>0.74409999999999998</v>
      </c>
      <c r="I9" s="19">
        <v>1041</v>
      </c>
      <c r="J9" s="19">
        <v>0.74619999999999997</v>
      </c>
      <c r="K9" s="19">
        <v>1044</v>
      </c>
      <c r="L9" s="19">
        <v>0.74619999999999997</v>
      </c>
      <c r="M9" s="19">
        <v>1044</v>
      </c>
    </row>
    <row r="10" spans="1:13" x14ac:dyDescent="0.3">
      <c r="A10" s="31" t="s">
        <v>52</v>
      </c>
      <c r="B10" s="35" t="s">
        <v>65</v>
      </c>
      <c r="C10" s="19">
        <v>43.218000000000004</v>
      </c>
      <c r="D10" s="19">
        <v>33.85</v>
      </c>
      <c r="E10" s="19">
        <v>53.06</v>
      </c>
      <c r="F10" s="19">
        <v>67.569999999999993</v>
      </c>
      <c r="G10" s="19">
        <v>0.52359999999999995</v>
      </c>
      <c r="H10" s="19">
        <v>0.74550000000000005</v>
      </c>
      <c r="I10" s="19">
        <v>1043</v>
      </c>
      <c r="J10" s="19">
        <v>0.74770000000000003</v>
      </c>
      <c r="K10" s="19">
        <v>1046</v>
      </c>
      <c r="L10" s="19">
        <v>0.74770000000000003</v>
      </c>
      <c r="M10" s="19">
        <v>1046</v>
      </c>
    </row>
    <row r="11" spans="1:13" x14ac:dyDescent="0.3">
      <c r="A11" s="29" t="s">
        <v>41</v>
      </c>
      <c r="B11" s="33" t="s">
        <v>62</v>
      </c>
      <c r="C11" s="26">
        <v>43.872199999999999</v>
      </c>
      <c r="D11" s="26">
        <v>34.24</v>
      </c>
      <c r="E11" s="26">
        <v>53.31</v>
      </c>
      <c r="F11" s="26">
        <v>67.900000000000006</v>
      </c>
      <c r="G11" s="26">
        <v>0.51749999999999996</v>
      </c>
      <c r="H11" s="26">
        <v>0.74409999999999998</v>
      </c>
      <c r="I11" s="26">
        <v>1041</v>
      </c>
      <c r="J11" s="26">
        <v>0.747</v>
      </c>
      <c r="K11" s="26">
        <v>1045</v>
      </c>
      <c r="L11" s="26">
        <v>0.747</v>
      </c>
      <c r="M11" s="26">
        <v>1045</v>
      </c>
    </row>
    <row r="12" spans="1:13" x14ac:dyDescent="0.3">
      <c r="A12" s="29" t="s">
        <v>53</v>
      </c>
      <c r="B12" s="33" t="s">
        <v>61</v>
      </c>
      <c r="C12" s="26">
        <v>43.644100000000002</v>
      </c>
      <c r="D12" s="26">
        <v>33.97</v>
      </c>
      <c r="E12" s="26">
        <v>53.13</v>
      </c>
      <c r="F12" s="26">
        <v>68.290000000000006</v>
      </c>
      <c r="G12" s="26">
        <v>0.52500000000000002</v>
      </c>
      <c r="H12" s="26">
        <v>0.75129999999999997</v>
      </c>
      <c r="I12" s="26">
        <v>1051</v>
      </c>
      <c r="J12" s="26">
        <v>0.75339999999999996</v>
      </c>
      <c r="K12" s="26">
        <v>1054</v>
      </c>
      <c r="L12" s="26">
        <v>0.75339999999999996</v>
      </c>
      <c r="M12" s="26">
        <v>1054</v>
      </c>
    </row>
    <row r="13" spans="1:13" x14ac:dyDescent="0.3">
      <c r="A13" s="37" t="s">
        <v>42</v>
      </c>
      <c r="B13" s="33" t="s">
        <v>58</v>
      </c>
      <c r="C13" s="26">
        <v>43.685600000000001</v>
      </c>
      <c r="D13" s="26">
        <v>33.840000000000003</v>
      </c>
      <c r="E13" s="26">
        <v>53.06</v>
      </c>
      <c r="F13" s="26">
        <v>68.3</v>
      </c>
      <c r="G13" s="26">
        <v>0.52</v>
      </c>
      <c r="H13" s="26">
        <v>0.74409999999999998</v>
      </c>
      <c r="I13" s="26">
        <v>1041</v>
      </c>
      <c r="J13" s="26">
        <v>0.747</v>
      </c>
      <c r="K13" s="26">
        <v>1045</v>
      </c>
      <c r="L13" s="26">
        <v>0.747</v>
      </c>
      <c r="M13" s="26">
        <v>1045</v>
      </c>
    </row>
    <row r="14" spans="1:13" x14ac:dyDescent="0.3">
      <c r="A14" s="37" t="s">
        <v>54</v>
      </c>
      <c r="B14" s="33" t="s">
        <v>63</v>
      </c>
      <c r="C14" s="26">
        <v>43.317</v>
      </c>
      <c r="D14" s="26">
        <v>34.03</v>
      </c>
      <c r="E14" s="26">
        <v>53.24</v>
      </c>
      <c r="F14" s="26">
        <v>68.33</v>
      </c>
      <c r="G14" s="26">
        <v>0.52349999999999997</v>
      </c>
      <c r="H14" s="26">
        <v>0.75549999999999995</v>
      </c>
      <c r="I14" s="26">
        <v>1057</v>
      </c>
      <c r="J14" s="26">
        <v>0.75839999999999996</v>
      </c>
      <c r="K14" s="26">
        <v>1061</v>
      </c>
      <c r="L14" s="26">
        <v>0.75839999999999996</v>
      </c>
      <c r="M14" s="26">
        <v>1061</v>
      </c>
    </row>
    <row r="15" spans="1:13" x14ac:dyDescent="0.3">
      <c r="A15" s="29" t="s">
        <v>43</v>
      </c>
      <c r="B15" s="33" t="s">
        <v>67</v>
      </c>
      <c r="C15" s="26">
        <v>43.53</v>
      </c>
      <c r="D15" s="26">
        <v>34.130000000000003</v>
      </c>
      <c r="E15" s="26">
        <v>53.21</v>
      </c>
      <c r="F15" s="26">
        <v>68.209999999999994</v>
      </c>
      <c r="G15" s="26">
        <v>0.52310000000000001</v>
      </c>
      <c r="H15" s="26">
        <v>0.74980000000000002</v>
      </c>
      <c r="I15" s="26">
        <v>1049</v>
      </c>
      <c r="J15" s="26">
        <v>0.75270000000000004</v>
      </c>
      <c r="K15" s="26">
        <v>1053</v>
      </c>
      <c r="L15" s="26">
        <v>0.75270000000000004</v>
      </c>
      <c r="M15" s="26">
        <v>1053</v>
      </c>
    </row>
    <row r="16" spans="1:13" x14ac:dyDescent="0.3">
      <c r="A16" s="29" t="s">
        <v>45</v>
      </c>
      <c r="B16" s="33" t="s">
        <v>68</v>
      </c>
      <c r="C16" s="26">
        <v>43.3065</v>
      </c>
      <c r="D16" s="26">
        <v>33.65</v>
      </c>
      <c r="E16" s="26">
        <v>53.02</v>
      </c>
      <c r="F16" s="26">
        <v>67.819999999999993</v>
      </c>
      <c r="G16" s="26">
        <v>0.52210000000000001</v>
      </c>
      <c r="H16" s="26">
        <v>0.74480000000000002</v>
      </c>
      <c r="I16" s="26">
        <v>1042</v>
      </c>
      <c r="J16" s="26">
        <v>0.747</v>
      </c>
      <c r="K16" s="26">
        <v>1045</v>
      </c>
      <c r="L16" s="26">
        <v>0.747</v>
      </c>
      <c r="M16" s="26">
        <v>1045</v>
      </c>
    </row>
    <row r="17" spans="1:13" ht="15" thickBot="1" x14ac:dyDescent="0.35">
      <c r="A17" s="16" t="s">
        <v>44</v>
      </c>
      <c r="B17" s="34" t="s">
        <v>66</v>
      </c>
      <c r="C17" s="27">
        <v>43.733899999999998</v>
      </c>
      <c r="D17" s="27">
        <v>33.9</v>
      </c>
      <c r="E17" s="27">
        <v>53.23</v>
      </c>
      <c r="F17" s="27">
        <v>68.02</v>
      </c>
      <c r="G17" s="27">
        <v>0.52480000000000004</v>
      </c>
      <c r="H17" s="27">
        <v>0.75049999999999994</v>
      </c>
      <c r="I17" s="27">
        <v>1050</v>
      </c>
      <c r="J17" s="27">
        <v>0.75339999999999996</v>
      </c>
      <c r="K17" s="27">
        <v>1054</v>
      </c>
      <c r="L17" s="27">
        <v>0.75339999999999996</v>
      </c>
      <c r="M17" s="27">
        <v>1054</v>
      </c>
    </row>
    <row r="18" spans="1:13" x14ac:dyDescent="0.3">
      <c r="A18" s="1" t="s">
        <v>15</v>
      </c>
      <c r="B18" s="1" t="s">
        <v>19</v>
      </c>
      <c r="C18" s="41" t="s">
        <v>33</v>
      </c>
      <c r="D18" s="1">
        <v>37.71</v>
      </c>
      <c r="E18" s="1">
        <v>55.04</v>
      </c>
      <c r="F18" s="1">
        <v>66.48</v>
      </c>
      <c r="G18" s="1">
        <v>0.5131</v>
      </c>
      <c r="H18" s="1">
        <v>0.76480000000000004</v>
      </c>
      <c r="I18" s="1">
        <v>1070</v>
      </c>
      <c r="J18" s="1">
        <v>0.76700000000000002</v>
      </c>
      <c r="K18" s="1">
        <v>1073</v>
      </c>
      <c r="L18" s="1">
        <v>0.76700000000000002</v>
      </c>
      <c r="M18" s="1">
        <v>1073</v>
      </c>
    </row>
    <row r="19" spans="1:13" x14ac:dyDescent="0.3">
      <c r="A19" s="3" t="s">
        <v>25</v>
      </c>
      <c r="B19" s="3" t="s">
        <v>30</v>
      </c>
      <c r="C19" s="41"/>
      <c r="D19" s="3">
        <v>36.130000000000003</v>
      </c>
      <c r="E19" s="43" t="s">
        <v>31</v>
      </c>
      <c r="F19" s="44"/>
      <c r="G19" s="44"/>
      <c r="H19" s="44"/>
      <c r="I19" s="44"/>
      <c r="J19" s="44"/>
      <c r="K19" s="44"/>
      <c r="L19" s="44"/>
      <c r="M19" s="45"/>
    </row>
    <row r="20" spans="1:13" x14ac:dyDescent="0.3">
      <c r="A20" s="3" t="s">
        <v>26</v>
      </c>
      <c r="B20" s="40" t="s">
        <v>32</v>
      </c>
      <c r="C20" s="41"/>
      <c r="D20" s="3">
        <v>35.5</v>
      </c>
      <c r="E20" s="46"/>
      <c r="F20" s="47"/>
      <c r="G20" s="47"/>
      <c r="H20" s="47"/>
      <c r="I20" s="47"/>
      <c r="J20" s="47"/>
      <c r="K20" s="47"/>
      <c r="L20" s="47"/>
      <c r="M20" s="48"/>
    </row>
    <row r="21" spans="1:13" x14ac:dyDescent="0.3">
      <c r="A21" s="3" t="s">
        <v>27</v>
      </c>
      <c r="B21" s="40"/>
      <c r="C21" s="41"/>
      <c r="D21" s="3">
        <v>35.409999999999997</v>
      </c>
      <c r="E21" s="46"/>
      <c r="F21" s="47"/>
      <c r="G21" s="47"/>
      <c r="H21" s="47"/>
      <c r="I21" s="47"/>
      <c r="J21" s="47"/>
      <c r="K21" s="47"/>
      <c r="L21" s="47"/>
      <c r="M21" s="48"/>
    </row>
    <row r="22" spans="1:13" x14ac:dyDescent="0.3">
      <c r="A22" s="3" t="s">
        <v>28</v>
      </c>
      <c r="B22" s="40"/>
      <c r="C22" s="41"/>
      <c r="D22" s="3">
        <v>35.18</v>
      </c>
      <c r="E22" s="46"/>
      <c r="F22" s="47"/>
      <c r="G22" s="47"/>
      <c r="H22" s="47"/>
      <c r="I22" s="47"/>
      <c r="J22" s="47"/>
      <c r="K22" s="47"/>
      <c r="L22" s="47"/>
      <c r="M22" s="48"/>
    </row>
    <row r="23" spans="1:13" x14ac:dyDescent="0.3">
      <c r="A23" s="3" t="s">
        <v>29</v>
      </c>
      <c r="B23" s="40"/>
      <c r="C23" s="42"/>
      <c r="D23" s="3">
        <v>31.63</v>
      </c>
      <c r="E23" s="49"/>
      <c r="F23" s="50"/>
      <c r="G23" s="50"/>
      <c r="H23" s="50"/>
      <c r="I23" s="50"/>
      <c r="J23" s="50"/>
      <c r="K23" s="50"/>
      <c r="L23" s="50"/>
      <c r="M23" s="51"/>
    </row>
    <row r="25" spans="1:13" x14ac:dyDescent="0.3">
      <c r="B25" s="10"/>
      <c r="C25" s="10"/>
    </row>
    <row r="26" spans="1:13" x14ac:dyDescent="0.3">
      <c r="A26" s="40" t="s">
        <v>69</v>
      </c>
      <c r="B26" s="40"/>
      <c r="C26" s="24">
        <f>MEDIAN(C7:C17)</f>
        <v>43.5535</v>
      </c>
      <c r="D26" s="24">
        <f>MEDIAN(D7:D17)</f>
        <v>33.86</v>
      </c>
      <c r="E26" s="24">
        <f t="shared" ref="E26:M26" si="0">MEDIAN(E7:E17)</f>
        <v>53.12</v>
      </c>
      <c r="F26" s="24">
        <f t="shared" si="0"/>
        <v>68.290000000000006</v>
      </c>
      <c r="G26" s="24">
        <f t="shared" si="0"/>
        <v>0.52310000000000001</v>
      </c>
      <c r="H26" s="24">
        <f t="shared" si="0"/>
        <v>0.74839999999999995</v>
      </c>
      <c r="I26" s="24">
        <f t="shared" si="0"/>
        <v>1047</v>
      </c>
      <c r="J26" s="24">
        <f t="shared" si="0"/>
        <v>0.75049999999999994</v>
      </c>
      <c r="K26" s="24">
        <f t="shared" si="0"/>
        <v>1050</v>
      </c>
      <c r="L26" s="24">
        <f t="shared" si="0"/>
        <v>0.75049999999999994</v>
      </c>
      <c r="M26" s="24">
        <f t="shared" si="0"/>
        <v>1050</v>
      </c>
    </row>
    <row r="27" spans="1:13" x14ac:dyDescent="0.3">
      <c r="A27" s="39" t="s">
        <v>70</v>
      </c>
      <c r="B27" s="39"/>
      <c r="C27" s="24">
        <f>MEDIAN(C9:C17)</f>
        <v>43.620199999999997</v>
      </c>
      <c r="D27" s="24">
        <f>MEDIAN(D9:D17)</f>
        <v>33.9</v>
      </c>
      <c r="E27" s="24">
        <f t="shared" ref="E27:M27" si="1">MEDIAN(E9:E17)</f>
        <v>53.13</v>
      </c>
      <c r="F27" s="24">
        <f t="shared" si="1"/>
        <v>68.209999999999994</v>
      </c>
      <c r="G27" s="24">
        <f t="shared" si="1"/>
        <v>0.52310000000000001</v>
      </c>
      <c r="H27" s="24">
        <f t="shared" si="1"/>
        <v>0.74550000000000005</v>
      </c>
      <c r="I27" s="24">
        <f t="shared" si="1"/>
        <v>1043</v>
      </c>
      <c r="J27" s="24">
        <f t="shared" si="1"/>
        <v>0.74770000000000003</v>
      </c>
      <c r="K27" s="24">
        <f t="shared" si="1"/>
        <v>1046</v>
      </c>
      <c r="L27" s="24">
        <f t="shared" si="1"/>
        <v>0.74770000000000003</v>
      </c>
      <c r="M27" s="24">
        <f t="shared" si="1"/>
        <v>1046</v>
      </c>
    </row>
    <row r="28" spans="1:13" x14ac:dyDescent="0.3">
      <c r="A28" s="39" t="s">
        <v>72</v>
      </c>
      <c r="B28" s="39"/>
      <c r="C28" s="24">
        <f>MEDIAN(C13,C14,C17)</f>
        <v>43.685600000000001</v>
      </c>
      <c r="D28" s="24">
        <f>MEDIAN(D13,D14,D17)</f>
        <v>33.9</v>
      </c>
      <c r="E28" s="24">
        <f>MEDIAN(E13,E14,E17)</f>
        <v>53.23</v>
      </c>
      <c r="F28" s="24">
        <f t="shared" ref="F28:M28" si="2">MEDIAN(F13,F14,F17)</f>
        <v>68.3</v>
      </c>
      <c r="G28" s="24">
        <f t="shared" si="2"/>
        <v>0.52349999999999997</v>
      </c>
      <c r="H28" s="24">
        <f t="shared" si="2"/>
        <v>0.75049999999999994</v>
      </c>
      <c r="I28" s="24">
        <f t="shared" si="2"/>
        <v>1050</v>
      </c>
      <c r="J28" s="24">
        <f t="shared" si="2"/>
        <v>0.75339999999999996</v>
      </c>
      <c r="K28" s="24">
        <f t="shared" si="2"/>
        <v>1054</v>
      </c>
      <c r="L28" s="24">
        <f t="shared" si="2"/>
        <v>0.75339999999999996</v>
      </c>
      <c r="M28" s="24">
        <f t="shared" si="2"/>
        <v>1054</v>
      </c>
    </row>
    <row r="29" spans="1:13" x14ac:dyDescent="0.3">
      <c r="A29" s="39" t="s">
        <v>71</v>
      </c>
      <c r="B29" s="39"/>
      <c r="C29" s="24">
        <f>MEDIAN(C11,C12,C16)</f>
        <v>43.644100000000002</v>
      </c>
      <c r="D29" s="24">
        <f>MEDIAN(D11,D12,D16)</f>
        <v>33.97</v>
      </c>
      <c r="E29" s="24">
        <f>MEDIAN(E11,E12,E16)</f>
        <v>53.13</v>
      </c>
      <c r="F29" s="24">
        <f t="shared" ref="F29:M29" si="3">MEDIAN(F11,F12,F16)</f>
        <v>67.900000000000006</v>
      </c>
      <c r="G29" s="24">
        <f t="shared" si="3"/>
        <v>0.52210000000000001</v>
      </c>
      <c r="H29" s="24">
        <f t="shared" si="3"/>
        <v>0.74480000000000002</v>
      </c>
      <c r="I29" s="24">
        <f t="shared" si="3"/>
        <v>1042</v>
      </c>
      <c r="J29" s="24">
        <f t="shared" si="3"/>
        <v>0.747</v>
      </c>
      <c r="K29" s="24">
        <f t="shared" si="3"/>
        <v>1045</v>
      </c>
      <c r="L29" s="24">
        <f t="shared" si="3"/>
        <v>0.747</v>
      </c>
      <c r="M29" s="24">
        <f t="shared" si="3"/>
        <v>1045</v>
      </c>
    </row>
    <row r="30" spans="1:13" x14ac:dyDescent="0.3">
      <c r="A30" s="39" t="s">
        <v>73</v>
      </c>
      <c r="B30" s="39"/>
      <c r="C30" s="24">
        <f>MEDIAN(C9,C10,C15)</f>
        <v>43.53</v>
      </c>
      <c r="D30" s="24">
        <f>MEDIAN(D9,D10,D15)</f>
        <v>33.85</v>
      </c>
      <c r="E30" s="24">
        <f t="shared" ref="E30:M30" si="4">MEDIAN(E9,E10,E15)</f>
        <v>53.06</v>
      </c>
      <c r="F30" s="24">
        <f t="shared" si="4"/>
        <v>68.209999999999994</v>
      </c>
      <c r="G30" s="24">
        <f t="shared" si="4"/>
        <v>0.52310000000000001</v>
      </c>
      <c r="H30" s="24">
        <f t="shared" si="4"/>
        <v>0.74550000000000005</v>
      </c>
      <c r="I30" s="24">
        <f t="shared" si="4"/>
        <v>1043</v>
      </c>
      <c r="J30" s="24">
        <f t="shared" si="4"/>
        <v>0.74770000000000003</v>
      </c>
      <c r="K30" s="24">
        <f t="shared" si="4"/>
        <v>1046</v>
      </c>
      <c r="L30" s="24">
        <f t="shared" si="4"/>
        <v>0.74770000000000003</v>
      </c>
      <c r="M30" s="24">
        <f t="shared" si="4"/>
        <v>1046</v>
      </c>
    </row>
    <row r="31" spans="1:13" x14ac:dyDescent="0.3">
      <c r="A31" s="39" t="s">
        <v>74</v>
      </c>
      <c r="B31" s="39"/>
      <c r="C31" s="24">
        <f>MEDIAN(C10,C12,C14)</f>
        <v>43.317</v>
      </c>
      <c r="D31" s="24">
        <f t="shared" ref="D31:M31" si="5">MEDIAN(D10,D12,D14)</f>
        <v>33.97</v>
      </c>
      <c r="E31" s="24">
        <f t="shared" si="5"/>
        <v>53.13</v>
      </c>
      <c r="F31" s="24">
        <f t="shared" si="5"/>
        <v>68.290000000000006</v>
      </c>
      <c r="G31" s="24">
        <f t="shared" si="5"/>
        <v>0.52359999999999995</v>
      </c>
      <c r="H31" s="24">
        <f t="shared" si="5"/>
        <v>0.75129999999999997</v>
      </c>
      <c r="I31" s="24">
        <f t="shared" si="5"/>
        <v>1051</v>
      </c>
      <c r="J31" s="24">
        <f t="shared" si="5"/>
        <v>0.75339999999999996</v>
      </c>
      <c r="K31" s="24">
        <f t="shared" si="5"/>
        <v>1054</v>
      </c>
      <c r="L31" s="24">
        <f t="shared" si="5"/>
        <v>0.75339999999999996</v>
      </c>
      <c r="M31" s="24">
        <f t="shared" si="5"/>
        <v>1054</v>
      </c>
    </row>
    <row r="32" spans="1:13" x14ac:dyDescent="0.3">
      <c r="A32" s="39" t="s">
        <v>76</v>
      </c>
      <c r="B32" s="39"/>
      <c r="C32" s="24">
        <f>MEDIAN(C9,C11,C13)</f>
        <v>43.685600000000001</v>
      </c>
      <c r="D32" s="24">
        <f t="shared" ref="D32:M32" si="6">MEDIAN(D9,D11,D13)</f>
        <v>33.85</v>
      </c>
      <c r="E32" s="24">
        <f t="shared" si="6"/>
        <v>53.06</v>
      </c>
      <c r="F32" s="24">
        <f t="shared" si="6"/>
        <v>68.3</v>
      </c>
      <c r="G32" s="24">
        <f t="shared" si="6"/>
        <v>0.51749999999999996</v>
      </c>
      <c r="H32" s="24">
        <f t="shared" si="6"/>
        <v>0.74409999999999998</v>
      </c>
      <c r="I32" s="24">
        <f t="shared" si="6"/>
        <v>1041</v>
      </c>
      <c r="J32" s="24">
        <f t="shared" si="6"/>
        <v>0.747</v>
      </c>
      <c r="K32" s="24">
        <f t="shared" si="6"/>
        <v>1045</v>
      </c>
      <c r="L32" s="24">
        <f t="shared" si="6"/>
        <v>0.747</v>
      </c>
      <c r="M32" s="24">
        <f t="shared" si="6"/>
        <v>1045</v>
      </c>
    </row>
    <row r="33" spans="1:13" x14ac:dyDescent="0.3">
      <c r="A33" s="39" t="s">
        <v>75</v>
      </c>
      <c r="B33" s="39"/>
      <c r="C33" s="24">
        <f>MEDIAN(C15:C17)</f>
        <v>43.53</v>
      </c>
      <c r="D33" s="24">
        <f t="shared" ref="D33:M33" si="7">MEDIAN(D15:D17)</f>
        <v>33.9</v>
      </c>
      <c r="E33" s="24">
        <f t="shared" si="7"/>
        <v>53.21</v>
      </c>
      <c r="F33" s="24">
        <f t="shared" si="7"/>
        <v>68.02</v>
      </c>
      <c r="G33" s="24">
        <f t="shared" si="7"/>
        <v>0.52310000000000001</v>
      </c>
      <c r="H33" s="24">
        <f t="shared" si="7"/>
        <v>0.74980000000000002</v>
      </c>
      <c r="I33" s="24">
        <f t="shared" si="7"/>
        <v>1049</v>
      </c>
      <c r="J33" s="24">
        <f t="shared" si="7"/>
        <v>0.75270000000000004</v>
      </c>
      <c r="K33" s="24">
        <f t="shared" si="7"/>
        <v>1053</v>
      </c>
      <c r="L33" s="24">
        <f t="shared" si="7"/>
        <v>0.75270000000000004</v>
      </c>
      <c r="M33" s="24">
        <f t="shared" si="7"/>
        <v>1053</v>
      </c>
    </row>
  </sheetData>
  <mergeCells count="11">
    <mergeCell ref="B20:B23"/>
    <mergeCell ref="C18:C23"/>
    <mergeCell ref="E19:M23"/>
    <mergeCell ref="A30:B30"/>
    <mergeCell ref="A31:B31"/>
    <mergeCell ref="A32:B32"/>
    <mergeCell ref="A33:B33"/>
    <mergeCell ref="A26:B26"/>
    <mergeCell ref="A27:B27"/>
    <mergeCell ref="A28:B28"/>
    <mergeCell ref="A29:B2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6" t="s">
        <v>1</v>
      </c>
      <c r="B1" s="6" t="s">
        <v>16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4</v>
      </c>
      <c r="H1" s="6" t="s">
        <v>6</v>
      </c>
      <c r="I1" s="6" t="s">
        <v>38</v>
      </c>
      <c r="J1" s="6" t="s">
        <v>7</v>
      </c>
      <c r="K1" s="6" t="s">
        <v>38</v>
      </c>
      <c r="L1" s="6" t="s">
        <v>8</v>
      </c>
      <c r="M1" s="6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7">
        <v>27.35</v>
      </c>
      <c r="E2" s="7">
        <v>48.16</v>
      </c>
      <c r="F2" s="7">
        <v>73.66</v>
      </c>
      <c r="G2" s="7">
        <v>0.46410000000000001</v>
      </c>
      <c r="H2" s="7">
        <v>0.66830000000000001</v>
      </c>
      <c r="I2" s="7">
        <v>935</v>
      </c>
      <c r="J2" s="7">
        <v>0.67120000000000002</v>
      </c>
      <c r="K2" s="7">
        <v>939</v>
      </c>
      <c r="L2" s="7">
        <v>0.67120000000000002</v>
      </c>
      <c r="M2" s="7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2">
        <v>32.83</v>
      </c>
      <c r="E3" s="12">
        <v>52</v>
      </c>
      <c r="F3" s="12">
        <v>69.88</v>
      </c>
      <c r="G3" s="12">
        <v>0.51090000000000002</v>
      </c>
      <c r="H3" s="12">
        <v>0.74119999999999997</v>
      </c>
      <c r="I3" s="12">
        <v>1037</v>
      </c>
      <c r="J3" s="12">
        <v>0.74339999999999995</v>
      </c>
      <c r="K3" s="12">
        <v>1040</v>
      </c>
      <c r="L3" s="12">
        <v>0.74339999999999995</v>
      </c>
      <c r="M3" s="12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2">
        <v>31.47</v>
      </c>
      <c r="E4" s="12">
        <v>50.74</v>
      </c>
      <c r="F4" s="12">
        <v>71.33</v>
      </c>
      <c r="G4" s="12">
        <v>0.4773</v>
      </c>
      <c r="H4" s="12">
        <v>0.70189999999999997</v>
      </c>
      <c r="I4" s="12">
        <v>982</v>
      </c>
      <c r="J4" s="12">
        <v>0.70550000000000002</v>
      </c>
      <c r="K4" s="12">
        <v>987</v>
      </c>
      <c r="L4" s="12">
        <v>0.70550000000000002</v>
      </c>
      <c r="M4" s="12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2">
        <v>32.68</v>
      </c>
      <c r="E5" s="12">
        <v>51.81</v>
      </c>
      <c r="F5" s="12">
        <v>69.739999999999995</v>
      </c>
      <c r="G5" s="12">
        <v>0.51570000000000005</v>
      </c>
      <c r="H5" s="12">
        <v>0.73050000000000004</v>
      </c>
      <c r="I5" s="12">
        <v>1022</v>
      </c>
      <c r="J5" s="12">
        <v>0.73340000000000005</v>
      </c>
      <c r="K5" s="12">
        <v>1026</v>
      </c>
      <c r="L5" s="12">
        <v>0.73340000000000005</v>
      </c>
      <c r="M5" s="12">
        <v>1026</v>
      </c>
    </row>
    <row r="6" spans="1:13" x14ac:dyDescent="0.3">
      <c r="A6" s="3" t="s">
        <v>12</v>
      </c>
      <c r="B6" s="3" t="s">
        <v>24</v>
      </c>
      <c r="C6" s="13">
        <v>40.634</v>
      </c>
      <c r="D6" s="12">
        <v>33.090000000000003</v>
      </c>
      <c r="E6" s="12">
        <v>51.98</v>
      </c>
      <c r="F6" s="12">
        <v>69.52</v>
      </c>
      <c r="G6" s="12">
        <v>0.51400000000000001</v>
      </c>
      <c r="H6" s="12">
        <v>0.71909999999999996</v>
      </c>
      <c r="I6" s="12">
        <v>1006</v>
      </c>
      <c r="J6" s="11">
        <v>0.72189999999999999</v>
      </c>
      <c r="K6" s="11">
        <v>1010</v>
      </c>
      <c r="L6" s="11">
        <v>0.72189999999999999</v>
      </c>
      <c r="M6" s="11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0">
        <v>32.130000000000003</v>
      </c>
      <c r="E7" s="20">
        <v>51.44</v>
      </c>
      <c r="F7" s="20">
        <v>70.7</v>
      </c>
      <c r="G7" s="20">
        <v>0.50939999999999996</v>
      </c>
      <c r="H7" s="20">
        <v>0.72340000000000004</v>
      </c>
      <c r="I7" s="20">
        <v>1012</v>
      </c>
      <c r="J7" s="20">
        <v>0.72550000000000003</v>
      </c>
      <c r="K7" s="20">
        <v>1015</v>
      </c>
      <c r="L7" s="20">
        <v>0.72550000000000003</v>
      </c>
      <c r="M7" s="20">
        <v>1015</v>
      </c>
    </row>
    <row r="8" spans="1:13" x14ac:dyDescent="0.3">
      <c r="A8" s="18" t="s">
        <v>14</v>
      </c>
      <c r="B8" s="18" t="s">
        <v>35</v>
      </c>
      <c r="C8" s="18">
        <v>40.930199999999999</v>
      </c>
      <c r="D8" s="19">
        <v>33.03</v>
      </c>
      <c r="E8" s="19">
        <v>52.01</v>
      </c>
      <c r="F8" s="19">
        <v>70.040000000000006</v>
      </c>
      <c r="G8" s="19">
        <v>0.51149999999999995</v>
      </c>
      <c r="H8" s="19">
        <v>0.74409999999999998</v>
      </c>
      <c r="I8" s="19">
        <v>1041</v>
      </c>
      <c r="J8" s="19">
        <v>0.747</v>
      </c>
      <c r="K8" s="19">
        <v>1045</v>
      </c>
      <c r="L8" s="19">
        <v>0.747</v>
      </c>
      <c r="M8" s="19">
        <v>1045</v>
      </c>
    </row>
    <row r="9" spans="1:13" ht="15" thickBot="1" x14ac:dyDescent="0.35">
      <c r="A9" s="21" t="s">
        <v>37</v>
      </c>
      <c r="B9" s="21" t="s">
        <v>36</v>
      </c>
      <c r="C9" s="21">
        <v>40.607199999999999</v>
      </c>
      <c r="D9" s="15">
        <v>31.77</v>
      </c>
      <c r="E9" s="15">
        <v>51.23</v>
      </c>
      <c r="F9" s="15">
        <v>70.650000000000006</v>
      </c>
      <c r="G9" s="15">
        <v>0.50800000000000001</v>
      </c>
      <c r="H9" s="15">
        <v>0.72619999999999996</v>
      </c>
      <c r="I9" s="15">
        <v>1016</v>
      </c>
      <c r="J9" s="15">
        <v>0.72840000000000005</v>
      </c>
      <c r="K9" s="15">
        <v>1019</v>
      </c>
      <c r="L9" s="15">
        <v>0.72840000000000005</v>
      </c>
      <c r="M9" s="15">
        <v>1019</v>
      </c>
    </row>
    <row r="10" spans="1:13" x14ac:dyDescent="0.3">
      <c r="A10" s="1" t="s">
        <v>15</v>
      </c>
      <c r="B10" s="1" t="s">
        <v>19</v>
      </c>
      <c r="C10" s="41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1"/>
      <c r="D11" s="3">
        <v>36.130000000000003</v>
      </c>
      <c r="E11" s="43" t="s">
        <v>31</v>
      </c>
      <c r="F11" s="44"/>
      <c r="G11" s="44"/>
      <c r="H11" s="44"/>
      <c r="I11" s="44"/>
      <c r="J11" s="44"/>
      <c r="K11" s="44"/>
      <c r="L11" s="44"/>
      <c r="M11" s="45"/>
    </row>
    <row r="12" spans="1:13" x14ac:dyDescent="0.3">
      <c r="A12" s="3" t="s">
        <v>26</v>
      </c>
      <c r="B12" s="40" t="s">
        <v>32</v>
      </c>
      <c r="C12" s="41"/>
      <c r="D12" s="3">
        <v>35.5</v>
      </c>
      <c r="E12" s="46"/>
      <c r="F12" s="47"/>
      <c r="G12" s="47"/>
      <c r="H12" s="47"/>
      <c r="I12" s="47"/>
      <c r="J12" s="47"/>
      <c r="K12" s="47"/>
      <c r="L12" s="47"/>
      <c r="M12" s="48"/>
    </row>
    <row r="13" spans="1:13" x14ac:dyDescent="0.3">
      <c r="A13" s="3" t="s">
        <v>27</v>
      </c>
      <c r="B13" s="40"/>
      <c r="C13" s="41"/>
      <c r="D13" s="3">
        <v>35.409999999999997</v>
      </c>
      <c r="E13" s="46"/>
      <c r="F13" s="47"/>
      <c r="G13" s="47"/>
      <c r="H13" s="47"/>
      <c r="I13" s="47"/>
      <c r="J13" s="47"/>
      <c r="K13" s="47"/>
      <c r="L13" s="47"/>
      <c r="M13" s="48"/>
    </row>
    <row r="14" spans="1:13" x14ac:dyDescent="0.3">
      <c r="A14" s="3" t="s">
        <v>28</v>
      </c>
      <c r="B14" s="40"/>
      <c r="C14" s="41"/>
      <c r="D14" s="3">
        <v>35.18</v>
      </c>
      <c r="E14" s="46"/>
      <c r="F14" s="47"/>
      <c r="G14" s="47"/>
      <c r="H14" s="47"/>
      <c r="I14" s="47"/>
      <c r="J14" s="47"/>
      <c r="K14" s="47"/>
      <c r="L14" s="47"/>
      <c r="M14" s="48"/>
    </row>
    <row r="15" spans="1:13" x14ac:dyDescent="0.3">
      <c r="A15" s="3" t="s">
        <v>29</v>
      </c>
      <c r="B15" s="40"/>
      <c r="C15" s="42"/>
      <c r="D15" s="3">
        <v>31.63</v>
      </c>
      <c r="E15" s="49"/>
      <c r="F15" s="50"/>
      <c r="G15" s="50"/>
      <c r="H15" s="50"/>
      <c r="I15" s="50"/>
      <c r="J15" s="50"/>
      <c r="K15" s="50"/>
      <c r="L15" s="50"/>
      <c r="M15" s="51"/>
    </row>
    <row r="17" spans="1:3" x14ac:dyDescent="0.3">
      <c r="B17" s="10"/>
      <c r="C17" s="10"/>
    </row>
    <row r="19" spans="1:3" x14ac:dyDescent="0.3">
      <c r="A19" s="10"/>
      <c r="B19" s="10"/>
      <c r="C19" s="10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2023-08-05T06:54:57Z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