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ers19_ic_ac_uk/Documents/MSc Computing/Individual Project/Code/medical-mt/model_evaluations/"/>
    </mc:Choice>
  </mc:AlternateContent>
  <xr:revisionPtr revIDLastSave="2667" documentId="8_{026E2CEC-91DE-48F7-861E-52387E5F0660}" xr6:coauthVersionLast="47" xr6:coauthVersionMax="47" xr10:uidLastSave="{8E0BE7FF-19AA-4940-B43F-60631739CA36}"/>
  <bookViews>
    <workbookView xWindow="-108" yWindow="-108" windowWidth="23256" windowHeight="12456" tabRatio="878" firstSheet="1" activeTab="4" xr2:uid="{00000000-000D-0000-FFFF-FFFF00000000}"/>
  </bookViews>
  <sheets>
    <sheet name="opus_big Validation" sheetId="7" r:id="rId1"/>
    <sheet name="opus_big Simple aWCE" sheetId="11" r:id="rId2"/>
    <sheet name="opus_big AoN aWCE" sheetId="15" r:id="rId3"/>
    <sheet name="opus_big Fine aWCE" sheetId="14" r:id="rId4"/>
    <sheet name="opus_big LSP Simple aWCE" sheetId="16" r:id="rId5"/>
    <sheet name="opus_big LSP AoN aWCE " sheetId="18" r:id="rId6"/>
    <sheet name="opus_big LSP Fine aWCE " sheetId="1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7" l="1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2" i="17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2" i="18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2" i="16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2" i="14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2" i="15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2" i="11"/>
  <c r="H39" i="7"/>
  <c r="F39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2" i="7"/>
</calcChain>
</file>

<file path=xl/sharedStrings.xml><?xml version="1.0" encoding="utf-8"?>
<sst xmlns="http://schemas.openxmlformats.org/spreadsheetml/2006/main" count="66" uniqueCount="23">
  <si>
    <t>Weight</t>
  </si>
  <si>
    <t>Baseline Fine-Tuning</t>
  </si>
  <si>
    <t>Runtime (Seconds)</t>
  </si>
  <si>
    <t>Validation BLEU</t>
  </si>
  <si>
    <t>Source</t>
  </si>
  <si>
    <t>Own Exploration</t>
  </si>
  <si>
    <t>Ailem et al., (2021) [WCE only]</t>
  </si>
  <si>
    <t>Glossary Sampling</t>
  </si>
  <si>
    <t>Training Set Sampling</t>
  </si>
  <si>
    <t>Wang et al. (2022)</t>
  </si>
  <si>
    <t>Wu et al. (2022)</t>
  </si>
  <si>
    <t>Glossary with one-to-one translations only</t>
  </si>
  <si>
    <t>Early Stopping</t>
  </si>
  <si>
    <t>Unsampled</t>
  </si>
  <si>
    <t>Choi et al. (2022)</t>
  </si>
  <si>
    <t>Runtime (Hours)</t>
  </si>
  <si>
    <t>Compute (PFLOPs)</t>
  </si>
  <si>
    <t>Glossary</t>
  </si>
  <si>
    <t>Number of Bands</t>
  </si>
  <si>
    <t>Intersection with Training Set</t>
  </si>
  <si>
    <t>Banding Precision (dp)</t>
  </si>
  <si>
    <t>Weighted Proportion</t>
  </si>
  <si>
    <t>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</si>
</sst>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3" fillId="0" borderId="17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2997-0DD0-4206-AAF3-1F52C502CA37}">
  <sheetPr codeName="Sheet5"/>
  <dimension ref="A1:I42"/>
  <sheetViews>
    <sheetView topLeftCell="A12" zoomScale="70" zoomScaleNormal="70" workbookViewId="0">
      <selection activeCell="L27" sqref="L27"/>
    </sheetView>
  </sheetViews>
  <sheetFormatPr defaultRowHeight="14.4" x14ac:dyDescent="0.3"/>
  <cols>
    <col min="1" max="1" width="21.77734375" customWidth="1"/>
    <col min="2" max="2" width="26.44140625" customWidth="1"/>
    <col min="3" max="4" width="26.6640625" customWidth="1"/>
    <col min="5" max="7" width="26.77734375" customWidth="1"/>
    <col min="8" max="8" width="26.6640625" customWidth="1"/>
    <col min="9" max="9" width="17.77734375" customWidth="1"/>
  </cols>
  <sheetData>
    <row r="1" spans="1:9" ht="15" thickBot="1" x14ac:dyDescent="0.35">
      <c r="A1" s="3" t="s">
        <v>4</v>
      </c>
      <c r="B1" s="11" t="s">
        <v>8</v>
      </c>
      <c r="C1" s="11" t="s">
        <v>7</v>
      </c>
      <c r="D1" s="11" t="s">
        <v>0</v>
      </c>
      <c r="E1" s="11" t="s">
        <v>3</v>
      </c>
      <c r="F1" s="11" t="s">
        <v>2</v>
      </c>
      <c r="G1" s="11" t="s">
        <v>15</v>
      </c>
      <c r="H1" s="11" t="s">
        <v>16</v>
      </c>
      <c r="I1" s="10"/>
    </row>
    <row r="2" spans="1:9" x14ac:dyDescent="0.3">
      <c r="A2" s="45" t="s">
        <v>5</v>
      </c>
      <c r="B2" s="48" t="s">
        <v>13</v>
      </c>
      <c r="C2" s="48">
        <v>0.25</v>
      </c>
      <c r="D2" s="4">
        <v>1.25</v>
      </c>
      <c r="E2" s="12">
        <v>43.375500000000002</v>
      </c>
      <c r="F2" s="5">
        <v>28644.873200000002</v>
      </c>
      <c r="G2" s="5">
        <f xml:space="preserve"> F2 / 3600</f>
        <v>7.9569092222222224</v>
      </c>
      <c r="H2" s="7">
        <v>258.44920000000002</v>
      </c>
      <c r="I2" s="10"/>
    </row>
    <row r="3" spans="1:9" x14ac:dyDescent="0.3">
      <c r="A3" s="46"/>
      <c r="B3" s="40"/>
      <c r="C3" s="40"/>
      <c r="D3" s="6">
        <v>1.5</v>
      </c>
      <c r="E3" s="13">
        <v>43.087299999999999</v>
      </c>
      <c r="F3" s="7">
        <v>28898.543900000001</v>
      </c>
      <c r="G3" s="5">
        <f t="shared" ref="G3:G41" si="0" xml:space="preserve"> F3 / 3600</f>
        <v>8.0273733055555549</v>
      </c>
      <c r="H3" s="7">
        <v>258.44920000000002</v>
      </c>
      <c r="I3" s="10"/>
    </row>
    <row r="4" spans="1:9" x14ac:dyDescent="0.3">
      <c r="A4" s="46"/>
      <c r="B4" s="40"/>
      <c r="C4" s="40"/>
      <c r="D4" s="6">
        <v>1.75</v>
      </c>
      <c r="E4" s="13">
        <v>42.803899999999999</v>
      </c>
      <c r="F4" s="7">
        <v>13562.6752</v>
      </c>
      <c r="G4" s="5">
        <f t="shared" si="0"/>
        <v>3.7674097777777775</v>
      </c>
      <c r="H4" s="7">
        <v>180.9358</v>
      </c>
      <c r="I4" s="10"/>
    </row>
    <row r="5" spans="1:9" x14ac:dyDescent="0.3">
      <c r="A5" s="46"/>
      <c r="B5" s="40"/>
      <c r="C5" s="40"/>
      <c r="D5" s="6">
        <v>2</v>
      </c>
      <c r="E5" s="13">
        <v>42.743400000000001</v>
      </c>
      <c r="F5" s="7">
        <v>19142.241000000002</v>
      </c>
      <c r="G5" s="5">
        <f t="shared" si="0"/>
        <v>5.3172891666666668</v>
      </c>
      <c r="H5" s="7">
        <v>206.76740000000001</v>
      </c>
      <c r="I5" s="10"/>
    </row>
    <row r="6" spans="1:9" x14ac:dyDescent="0.3">
      <c r="A6" s="46"/>
      <c r="B6" s="40"/>
      <c r="C6" s="40">
        <v>0.5</v>
      </c>
      <c r="D6" s="6">
        <v>1.25</v>
      </c>
      <c r="E6" s="13">
        <v>43.0077</v>
      </c>
      <c r="F6" s="7">
        <v>17372.050599999999</v>
      </c>
      <c r="G6" s="5">
        <f t="shared" si="0"/>
        <v>4.8255696111111108</v>
      </c>
      <c r="H6" s="7">
        <v>103.4242</v>
      </c>
      <c r="I6" s="10"/>
    </row>
    <row r="7" spans="1:9" x14ac:dyDescent="0.3">
      <c r="A7" s="46"/>
      <c r="B7" s="40"/>
      <c r="C7" s="40"/>
      <c r="D7" s="6">
        <v>1.5</v>
      </c>
      <c r="E7" s="13">
        <v>43.317100000000003</v>
      </c>
      <c r="F7" s="7">
        <v>17155.167000000001</v>
      </c>
      <c r="G7" s="5">
        <f t="shared" si="0"/>
        <v>4.7653241666666668</v>
      </c>
      <c r="H7" s="7">
        <v>129.2098</v>
      </c>
      <c r="I7" s="10"/>
    </row>
    <row r="8" spans="1:9" x14ac:dyDescent="0.3">
      <c r="A8" s="46"/>
      <c r="B8" s="40"/>
      <c r="C8" s="40"/>
      <c r="D8" s="6">
        <v>1.75</v>
      </c>
      <c r="E8" s="13">
        <v>42.781999999999996</v>
      </c>
      <c r="F8" s="7">
        <v>17546.924999999999</v>
      </c>
      <c r="G8" s="5">
        <f t="shared" si="0"/>
        <v>4.8741458333333334</v>
      </c>
      <c r="H8" s="7">
        <v>103.4242</v>
      </c>
      <c r="I8" s="10"/>
    </row>
    <row r="9" spans="1:9" x14ac:dyDescent="0.3">
      <c r="A9" s="46"/>
      <c r="B9" s="40"/>
      <c r="C9" s="40"/>
      <c r="D9" s="6">
        <v>2</v>
      </c>
      <c r="E9" s="13">
        <v>42.639200000000002</v>
      </c>
      <c r="F9" s="7">
        <v>21943.0537</v>
      </c>
      <c r="G9" s="5">
        <f t="shared" si="0"/>
        <v>6.0952926944444448</v>
      </c>
      <c r="H9" s="7">
        <v>232.65119999999999</v>
      </c>
      <c r="I9" s="10"/>
    </row>
    <row r="10" spans="1:9" x14ac:dyDescent="0.3">
      <c r="A10" s="46"/>
      <c r="B10" s="40"/>
      <c r="C10" s="40">
        <v>0.75</v>
      </c>
      <c r="D10" s="6">
        <v>1.25</v>
      </c>
      <c r="E10" s="13">
        <v>43.015999999999998</v>
      </c>
      <c r="F10" s="7">
        <v>14638.3084</v>
      </c>
      <c r="G10" s="5">
        <f t="shared" si="0"/>
        <v>4.0661967777777779</v>
      </c>
      <c r="H10" s="7">
        <v>103.4242</v>
      </c>
      <c r="I10" s="10"/>
    </row>
    <row r="11" spans="1:9" x14ac:dyDescent="0.3">
      <c r="A11" s="46"/>
      <c r="B11" s="40"/>
      <c r="C11" s="40"/>
      <c r="D11" s="6">
        <v>1.5</v>
      </c>
      <c r="E11" s="13">
        <v>43.168100000000003</v>
      </c>
      <c r="F11" s="7">
        <v>18869.616699999999</v>
      </c>
      <c r="G11" s="5">
        <f t="shared" si="0"/>
        <v>5.2415601944444443</v>
      </c>
      <c r="H11" s="7">
        <v>129.2098</v>
      </c>
      <c r="I11" s="10"/>
    </row>
    <row r="12" spans="1:9" x14ac:dyDescent="0.3">
      <c r="A12" s="46"/>
      <c r="B12" s="40"/>
      <c r="C12" s="40"/>
      <c r="D12" s="6">
        <v>1.75</v>
      </c>
      <c r="E12" s="13">
        <v>43.075299999999999</v>
      </c>
      <c r="F12" s="7">
        <v>18976.146799999999</v>
      </c>
      <c r="G12" s="5">
        <f t="shared" si="0"/>
        <v>5.2711518888888884</v>
      </c>
      <c r="H12" s="7">
        <v>129.2098</v>
      </c>
      <c r="I12" s="10"/>
    </row>
    <row r="13" spans="1:9" x14ac:dyDescent="0.3">
      <c r="A13" s="46"/>
      <c r="B13" s="40"/>
      <c r="C13" s="40"/>
      <c r="D13" s="6">
        <v>2</v>
      </c>
      <c r="E13" s="13">
        <v>42.651699999999998</v>
      </c>
      <c r="F13" s="7">
        <v>13453.616400000001</v>
      </c>
      <c r="G13" s="5">
        <f t="shared" si="0"/>
        <v>3.7371156666666669</v>
      </c>
      <c r="H13" s="7">
        <v>155.0676</v>
      </c>
      <c r="I13" s="10"/>
    </row>
    <row r="14" spans="1:9" x14ac:dyDescent="0.3">
      <c r="A14" s="46"/>
      <c r="B14" s="40"/>
      <c r="C14" s="40">
        <v>1</v>
      </c>
      <c r="D14" s="6">
        <v>1.25</v>
      </c>
      <c r="E14" s="14">
        <v>43.406100000000002</v>
      </c>
      <c r="F14" s="7">
        <v>21021.619699999999</v>
      </c>
      <c r="G14" s="5">
        <f t="shared" si="0"/>
        <v>5.8393388055555553</v>
      </c>
      <c r="H14" s="7">
        <v>155.0676</v>
      </c>
      <c r="I14" s="10"/>
    </row>
    <row r="15" spans="1:9" x14ac:dyDescent="0.3">
      <c r="A15" s="46"/>
      <c r="B15" s="40"/>
      <c r="C15" s="40"/>
      <c r="D15" s="6">
        <v>1.5</v>
      </c>
      <c r="E15" s="13">
        <v>42.881100000000004</v>
      </c>
      <c r="F15" s="7">
        <v>14726.3397</v>
      </c>
      <c r="G15" s="5">
        <f t="shared" si="0"/>
        <v>4.090649916666667</v>
      </c>
      <c r="H15" s="7">
        <v>77.491</v>
      </c>
      <c r="I15" s="10"/>
    </row>
    <row r="16" spans="1:9" x14ac:dyDescent="0.3">
      <c r="A16" s="46"/>
      <c r="B16" s="40"/>
      <c r="C16" s="40"/>
      <c r="D16" s="6">
        <v>1.75</v>
      </c>
      <c r="E16" s="13">
        <v>43.041400000000003</v>
      </c>
      <c r="F16" s="7">
        <v>20828.407899999998</v>
      </c>
      <c r="G16" s="5">
        <f t="shared" si="0"/>
        <v>5.7856688611111107</v>
      </c>
      <c r="H16" s="7">
        <v>155.0676</v>
      </c>
      <c r="I16" s="10"/>
    </row>
    <row r="17" spans="1:9" x14ac:dyDescent="0.3">
      <c r="A17" s="46"/>
      <c r="B17" s="40"/>
      <c r="C17" s="40"/>
      <c r="D17" s="6">
        <v>2</v>
      </c>
      <c r="E17" s="13">
        <v>42.716700000000003</v>
      </c>
      <c r="F17" s="7">
        <v>14642.5874</v>
      </c>
      <c r="G17" s="5">
        <f t="shared" si="0"/>
        <v>4.0673853888888889</v>
      </c>
      <c r="H17" s="7">
        <v>77.491</v>
      </c>
      <c r="I17" s="10"/>
    </row>
    <row r="18" spans="1:9" x14ac:dyDescent="0.3">
      <c r="A18" s="46"/>
      <c r="B18" s="49">
        <v>1</v>
      </c>
      <c r="C18" s="40"/>
      <c r="D18" s="6">
        <v>1.25</v>
      </c>
      <c r="E18" s="13">
        <v>43.224899999999998</v>
      </c>
      <c r="F18" s="7">
        <v>21085.690399999999</v>
      </c>
      <c r="G18" s="5">
        <f t="shared" si="0"/>
        <v>5.8571362222222225</v>
      </c>
      <c r="H18" s="7">
        <v>155.0676</v>
      </c>
      <c r="I18" s="10"/>
    </row>
    <row r="19" spans="1:9" x14ac:dyDescent="0.3">
      <c r="A19" s="46"/>
      <c r="B19" s="50"/>
      <c r="C19" s="40"/>
      <c r="D19" s="6">
        <v>1.5</v>
      </c>
      <c r="E19" s="13">
        <v>43.070399999999999</v>
      </c>
      <c r="F19" s="7">
        <v>28806.365399999999</v>
      </c>
      <c r="G19" s="5">
        <f t="shared" si="0"/>
        <v>8.0017681666666665</v>
      </c>
      <c r="H19" s="7">
        <v>258.44920000000002</v>
      </c>
      <c r="I19" s="10"/>
    </row>
    <row r="20" spans="1:9" x14ac:dyDescent="0.3">
      <c r="A20" s="46"/>
      <c r="B20" s="50"/>
      <c r="C20" s="40"/>
      <c r="D20" s="6">
        <v>1.75</v>
      </c>
      <c r="E20" s="13">
        <v>42.790599999999998</v>
      </c>
      <c r="F20" s="7">
        <v>15239.090700000001</v>
      </c>
      <c r="G20" s="5">
        <f t="shared" si="0"/>
        <v>4.2330807500000001</v>
      </c>
      <c r="H20" s="7">
        <v>77.491</v>
      </c>
      <c r="I20" s="10"/>
    </row>
    <row r="21" spans="1:9" x14ac:dyDescent="0.3">
      <c r="A21" s="46"/>
      <c r="B21" s="48"/>
      <c r="C21" s="40"/>
      <c r="D21" s="6">
        <v>2</v>
      </c>
      <c r="E21" s="13">
        <v>42.600200000000001</v>
      </c>
      <c r="F21" s="7">
        <v>21023.6512</v>
      </c>
      <c r="G21" s="5">
        <f t="shared" si="0"/>
        <v>5.839903111111111</v>
      </c>
      <c r="H21" s="7">
        <v>232.65119999999999</v>
      </c>
      <c r="I21" s="10"/>
    </row>
    <row r="22" spans="1:9" x14ac:dyDescent="0.3">
      <c r="A22" s="46"/>
      <c r="B22" s="40">
        <v>0.75</v>
      </c>
      <c r="C22" s="40"/>
      <c r="D22" s="6">
        <v>1.25</v>
      </c>
      <c r="E22" s="23">
        <v>43.5535</v>
      </c>
      <c r="F22" s="7">
        <v>28398.577499999999</v>
      </c>
      <c r="G22" s="5">
        <f t="shared" si="0"/>
        <v>7.8884937499999994</v>
      </c>
      <c r="H22" s="7">
        <v>258.44920000000002</v>
      </c>
      <c r="I22" s="10"/>
    </row>
    <row r="23" spans="1:9" x14ac:dyDescent="0.3">
      <c r="A23" s="46"/>
      <c r="B23" s="40"/>
      <c r="C23" s="40"/>
      <c r="D23" s="6">
        <v>1.5</v>
      </c>
      <c r="E23" s="13">
        <v>42.841500000000003</v>
      </c>
      <c r="F23" s="7">
        <v>15143.5447</v>
      </c>
      <c r="G23" s="5">
        <f t="shared" si="0"/>
        <v>4.2065401944444449</v>
      </c>
      <c r="H23" s="7">
        <v>77.491</v>
      </c>
    </row>
    <row r="24" spans="1:9" x14ac:dyDescent="0.3">
      <c r="A24" s="46"/>
      <c r="B24" s="40"/>
      <c r="C24" s="40"/>
      <c r="D24" s="6">
        <v>1.75</v>
      </c>
      <c r="E24" s="13">
        <v>42.864899999999999</v>
      </c>
      <c r="F24" s="7">
        <v>15511.613799999999</v>
      </c>
      <c r="G24" s="5">
        <f t="shared" si="0"/>
        <v>4.3087816111111108</v>
      </c>
      <c r="H24" s="7">
        <v>77.491</v>
      </c>
      <c r="I24" s="10"/>
    </row>
    <row r="25" spans="1:9" x14ac:dyDescent="0.3">
      <c r="A25" s="46"/>
      <c r="B25" s="40"/>
      <c r="C25" s="40"/>
      <c r="D25" s="6">
        <v>2</v>
      </c>
      <c r="E25" s="13">
        <v>42.7483</v>
      </c>
      <c r="F25" s="7">
        <v>15278.832200000001</v>
      </c>
      <c r="G25" s="5">
        <f t="shared" si="0"/>
        <v>4.2441200555555554</v>
      </c>
      <c r="H25" s="7">
        <v>77.491</v>
      </c>
      <c r="I25" s="10"/>
    </row>
    <row r="26" spans="1:9" x14ac:dyDescent="0.3">
      <c r="A26" s="46"/>
      <c r="B26" s="40">
        <v>0.5</v>
      </c>
      <c r="C26" s="40"/>
      <c r="D26" s="6">
        <v>1.25</v>
      </c>
      <c r="E26" s="13">
        <v>42.835700000000003</v>
      </c>
      <c r="F26" s="7">
        <v>16382.6392</v>
      </c>
      <c r="G26" s="5">
        <f t="shared" si="0"/>
        <v>4.5507331111111107</v>
      </c>
      <c r="H26" s="7">
        <v>103.4242</v>
      </c>
      <c r="I26" s="10"/>
    </row>
    <row r="27" spans="1:9" x14ac:dyDescent="0.3">
      <c r="A27" s="46"/>
      <c r="B27" s="40"/>
      <c r="C27" s="40"/>
      <c r="D27" s="6">
        <v>1.5</v>
      </c>
      <c r="E27" s="13">
        <v>42.958100000000002</v>
      </c>
      <c r="F27" s="7">
        <v>21066.618699999999</v>
      </c>
      <c r="G27" s="5">
        <f t="shared" si="0"/>
        <v>5.8518385277777778</v>
      </c>
      <c r="H27" s="7">
        <v>155.0676</v>
      </c>
      <c r="I27" s="10"/>
    </row>
    <row r="28" spans="1:9" x14ac:dyDescent="0.3">
      <c r="A28" s="46"/>
      <c r="B28" s="40"/>
      <c r="C28" s="40"/>
      <c r="D28" s="6">
        <v>1.75</v>
      </c>
      <c r="E28" s="13">
        <v>43.039200000000001</v>
      </c>
      <c r="F28" s="7">
        <v>28106.2274</v>
      </c>
      <c r="G28" s="5">
        <f t="shared" si="0"/>
        <v>7.8072853888888885</v>
      </c>
      <c r="H28" s="7">
        <v>258.44920000000002</v>
      </c>
      <c r="I28" s="10"/>
    </row>
    <row r="29" spans="1:9" x14ac:dyDescent="0.3">
      <c r="A29" s="46"/>
      <c r="B29" s="40"/>
      <c r="C29" s="40"/>
      <c r="D29" s="6">
        <v>2</v>
      </c>
      <c r="E29" s="13">
        <v>42.669800000000002</v>
      </c>
      <c r="F29" s="7">
        <v>15577.2039</v>
      </c>
      <c r="G29" s="5">
        <f t="shared" si="0"/>
        <v>4.3270010833333332</v>
      </c>
      <c r="H29" s="7">
        <v>77.491</v>
      </c>
      <c r="I29" s="10"/>
    </row>
    <row r="30" spans="1:9" x14ac:dyDescent="0.3">
      <c r="A30" s="46"/>
      <c r="B30" s="40">
        <v>0.25</v>
      </c>
      <c r="C30" s="40"/>
      <c r="D30" s="6">
        <v>1.25</v>
      </c>
      <c r="E30" s="13">
        <v>43.164299999999997</v>
      </c>
      <c r="F30" s="7">
        <v>20855.140200000002</v>
      </c>
      <c r="G30" s="5">
        <f t="shared" si="0"/>
        <v>5.7930945000000005</v>
      </c>
      <c r="H30" s="7">
        <v>155.0676</v>
      </c>
      <c r="I30" s="10"/>
    </row>
    <row r="31" spans="1:9" x14ac:dyDescent="0.3">
      <c r="A31" s="46"/>
      <c r="B31" s="40"/>
      <c r="C31" s="40"/>
      <c r="D31" s="6">
        <v>1.5</v>
      </c>
      <c r="E31" s="13">
        <v>43.258899999999997</v>
      </c>
      <c r="F31" s="7">
        <v>28827.166700000002</v>
      </c>
      <c r="G31" s="5">
        <f t="shared" si="0"/>
        <v>8.0075463055555556</v>
      </c>
      <c r="H31" s="7">
        <v>258.44920000000002</v>
      </c>
      <c r="I31" s="10"/>
    </row>
    <row r="32" spans="1:9" x14ac:dyDescent="0.3">
      <c r="A32" s="46"/>
      <c r="B32" s="40"/>
      <c r="C32" s="40"/>
      <c r="D32" s="6">
        <v>1.75</v>
      </c>
      <c r="E32" s="13">
        <v>42.993200000000002</v>
      </c>
      <c r="F32" s="7">
        <v>15442.696900000001</v>
      </c>
      <c r="G32" s="5">
        <f t="shared" si="0"/>
        <v>4.2896380277777784</v>
      </c>
      <c r="H32" s="7">
        <v>155.0676</v>
      </c>
      <c r="I32" s="10"/>
    </row>
    <row r="33" spans="1:9" ht="15" thickBot="1" x14ac:dyDescent="0.35">
      <c r="A33" s="47"/>
      <c r="B33" s="41"/>
      <c r="C33" s="41"/>
      <c r="D33" s="8">
        <v>2</v>
      </c>
      <c r="E33" s="15">
        <v>42.7181</v>
      </c>
      <c r="F33" s="9">
        <v>15320.4329</v>
      </c>
      <c r="G33" s="9">
        <f t="shared" si="0"/>
        <v>4.2556758055555557</v>
      </c>
      <c r="H33" s="9">
        <v>180.9358</v>
      </c>
      <c r="I33" s="10"/>
    </row>
    <row r="34" spans="1:9" x14ac:dyDescent="0.3">
      <c r="A34" s="36" t="s">
        <v>6</v>
      </c>
      <c r="B34" s="39">
        <v>0.1</v>
      </c>
      <c r="C34" s="39">
        <v>1</v>
      </c>
      <c r="D34" s="4">
        <v>1.25</v>
      </c>
      <c r="E34" s="16">
        <v>43.105200000000004</v>
      </c>
      <c r="F34" s="5">
        <v>22497.546399999999</v>
      </c>
      <c r="G34" s="5">
        <f t="shared" si="0"/>
        <v>6.2493184444444445</v>
      </c>
      <c r="H34" s="5">
        <v>258.44920000000002</v>
      </c>
      <c r="I34" s="10"/>
    </row>
    <row r="35" spans="1:9" x14ac:dyDescent="0.3">
      <c r="A35" s="37"/>
      <c r="B35" s="40"/>
      <c r="C35" s="40"/>
      <c r="D35" s="6">
        <v>1.5</v>
      </c>
      <c r="E35" s="13">
        <v>42.871299999999998</v>
      </c>
      <c r="F35" s="7">
        <v>16458.1312</v>
      </c>
      <c r="G35" s="5">
        <f t="shared" si="0"/>
        <v>4.5717031111111108</v>
      </c>
      <c r="H35" s="7">
        <v>155.0676</v>
      </c>
      <c r="I35" s="10"/>
    </row>
    <row r="36" spans="1:9" x14ac:dyDescent="0.3">
      <c r="A36" s="37"/>
      <c r="B36" s="40"/>
      <c r="C36" s="40"/>
      <c r="D36" s="6">
        <v>1.75</v>
      </c>
      <c r="E36" s="13">
        <v>43.089599999999997</v>
      </c>
      <c r="F36" s="7">
        <v>28476.754099999998</v>
      </c>
      <c r="G36" s="5">
        <f t="shared" si="0"/>
        <v>7.9102094722222214</v>
      </c>
      <c r="H36" s="7">
        <v>335.95600000000002</v>
      </c>
      <c r="I36" s="10"/>
    </row>
    <row r="37" spans="1:9" ht="15" thickBot="1" x14ac:dyDescent="0.35">
      <c r="A37" s="38"/>
      <c r="B37" s="41"/>
      <c r="C37" s="41"/>
      <c r="D37" s="8">
        <v>2</v>
      </c>
      <c r="E37" s="15">
        <v>42.917099999999998</v>
      </c>
      <c r="F37" s="9">
        <v>15470.588400000001</v>
      </c>
      <c r="G37" s="9">
        <f t="shared" si="0"/>
        <v>4.297385666666667</v>
      </c>
      <c r="H37" s="9">
        <v>77.491</v>
      </c>
      <c r="I37" s="10"/>
    </row>
    <row r="38" spans="1:9" ht="15" thickBot="1" x14ac:dyDescent="0.35">
      <c r="A38" s="11" t="s">
        <v>9</v>
      </c>
      <c r="B38" s="42" t="s">
        <v>11</v>
      </c>
      <c r="C38" s="43"/>
      <c r="D38" s="44"/>
      <c r="E38" s="8">
        <v>43.123899999999999</v>
      </c>
      <c r="F38" s="9">
        <v>17977.4303</v>
      </c>
      <c r="G38" s="21">
        <f t="shared" si="0"/>
        <v>4.9937306388888887</v>
      </c>
      <c r="H38" s="9">
        <v>129.72739999999999</v>
      </c>
      <c r="I38" s="10"/>
    </row>
    <row r="39" spans="1:9" ht="15" thickBot="1" x14ac:dyDescent="0.35">
      <c r="A39" s="19" t="s">
        <v>10</v>
      </c>
      <c r="B39" s="31" t="s">
        <v>11</v>
      </c>
      <c r="C39" s="32"/>
      <c r="D39" s="20" t="s">
        <v>12</v>
      </c>
      <c r="E39" s="20">
        <v>42.252800000000001</v>
      </c>
      <c r="F39" s="21">
        <f xml:space="preserve"> F41 + 1125.7265</f>
        <v>17802.121200000001</v>
      </c>
      <c r="G39" s="21">
        <f t="shared" si="0"/>
        <v>4.9450336666666672</v>
      </c>
      <c r="H39" s="21">
        <f>H41 + 0.0228</f>
        <v>103.447</v>
      </c>
      <c r="I39" s="10"/>
    </row>
    <row r="40" spans="1:9" ht="15" thickBot="1" x14ac:dyDescent="0.35">
      <c r="A40" s="17" t="s">
        <v>14</v>
      </c>
      <c r="B40" s="33" t="s">
        <v>11</v>
      </c>
      <c r="C40" s="34"/>
      <c r="D40" s="35"/>
      <c r="E40" s="22">
        <v>43.224200000000003</v>
      </c>
      <c r="F40" s="18">
        <v>12175.0232</v>
      </c>
      <c r="G40" s="21">
        <f t="shared" si="0"/>
        <v>3.381950888888889</v>
      </c>
      <c r="H40" s="18">
        <v>52.465400000000002</v>
      </c>
      <c r="I40" s="10"/>
    </row>
    <row r="41" spans="1:9" x14ac:dyDescent="0.3">
      <c r="A41" s="30" t="s">
        <v>1</v>
      </c>
      <c r="B41" s="30"/>
      <c r="C41" s="30"/>
      <c r="D41" s="30"/>
      <c r="E41" s="5">
        <v>42.909700000000001</v>
      </c>
      <c r="F41" s="5">
        <v>16676.394700000001</v>
      </c>
      <c r="G41" s="5">
        <f t="shared" si="0"/>
        <v>4.6323318611111111</v>
      </c>
      <c r="H41" s="5">
        <v>103.4242</v>
      </c>
      <c r="I41" s="10"/>
    </row>
    <row r="42" spans="1:9" ht="15.6" x14ac:dyDescent="0.3">
      <c r="B42" s="1"/>
      <c r="C42" s="1"/>
      <c r="D42" s="1"/>
      <c r="E42" s="2"/>
      <c r="F42" s="2"/>
      <c r="G42" s="2"/>
      <c r="H42" s="2"/>
    </row>
  </sheetData>
  <mergeCells count="17">
    <mergeCell ref="A2:A33"/>
    <mergeCell ref="B2:B17"/>
    <mergeCell ref="C2:C5"/>
    <mergeCell ref="C6:C9"/>
    <mergeCell ref="C10:C13"/>
    <mergeCell ref="C14:C33"/>
    <mergeCell ref="B18:B21"/>
    <mergeCell ref="B22:B25"/>
    <mergeCell ref="B26:B29"/>
    <mergeCell ref="B30:B33"/>
    <mergeCell ref="A41:D41"/>
    <mergeCell ref="B39:C39"/>
    <mergeCell ref="B40:D40"/>
    <mergeCell ref="A34:A37"/>
    <mergeCell ref="B34:B37"/>
    <mergeCell ref="C34:C37"/>
    <mergeCell ref="B38:D38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98B4A-29E4-442C-9C41-DA68011D7885}">
  <dimension ref="A1:I33"/>
  <sheetViews>
    <sheetView zoomScale="70" zoomScaleNormal="70" workbookViewId="0">
      <selection activeCell="H24" sqref="H24"/>
    </sheetView>
  </sheetViews>
  <sheetFormatPr defaultRowHeight="14.4" x14ac:dyDescent="0.3"/>
  <cols>
    <col min="1" max="1" width="21.77734375" style="26" customWidth="1"/>
    <col min="2" max="2" width="26.44140625" style="26" customWidth="1"/>
    <col min="3" max="4" width="26.6640625" style="26" customWidth="1"/>
    <col min="5" max="7" width="26.77734375" style="26" customWidth="1"/>
    <col min="8" max="8" width="26.6640625" style="26" customWidth="1"/>
    <col min="9" max="9" width="17.77734375" style="26" customWidth="1"/>
    <col min="10" max="16384" width="8.88671875" style="26"/>
  </cols>
  <sheetData>
    <row r="1" spans="1:9" ht="15" thickBot="1" x14ac:dyDescent="0.35">
      <c r="A1" s="3" t="s">
        <v>17</v>
      </c>
      <c r="B1" s="11" t="s">
        <v>18</v>
      </c>
      <c r="C1" s="11" t="s">
        <v>0</v>
      </c>
      <c r="D1" s="11" t="s">
        <v>3</v>
      </c>
      <c r="E1" s="11" t="s">
        <v>2</v>
      </c>
      <c r="F1" s="11" t="s">
        <v>15</v>
      </c>
      <c r="G1" s="11" t="s">
        <v>16</v>
      </c>
    </row>
    <row r="2" spans="1:9" x14ac:dyDescent="0.3">
      <c r="A2" s="52" t="s">
        <v>13</v>
      </c>
      <c r="B2" s="52">
        <v>4</v>
      </c>
      <c r="C2" s="25">
        <v>1.25</v>
      </c>
      <c r="D2" s="4">
        <v>43.159799999999997</v>
      </c>
      <c r="E2" s="12">
        <v>29016.542700000002</v>
      </c>
      <c r="F2" s="5">
        <f>E2/3600</f>
        <v>8.06015075</v>
      </c>
      <c r="G2" s="7">
        <v>258.44920000000002</v>
      </c>
    </row>
    <row r="3" spans="1:9" x14ac:dyDescent="0.3">
      <c r="A3" s="53"/>
      <c r="B3" s="53"/>
      <c r="C3" s="24">
        <v>1.5</v>
      </c>
      <c r="D3" s="6">
        <v>43.383899999999997</v>
      </c>
      <c r="E3" s="13">
        <v>29011.771700000001</v>
      </c>
      <c r="F3" s="5">
        <f t="shared" ref="F3:F33" si="0">E3/3600</f>
        <v>8.0588254722222228</v>
      </c>
      <c r="G3" s="7">
        <v>258.44920000000002</v>
      </c>
      <c r="I3" s="28"/>
    </row>
    <row r="4" spans="1:9" x14ac:dyDescent="0.3">
      <c r="A4" s="53"/>
      <c r="B4" s="53"/>
      <c r="C4" s="24">
        <v>1.75</v>
      </c>
      <c r="D4" s="6">
        <v>43.003300000000003</v>
      </c>
      <c r="E4" s="13">
        <v>16505.728800000001</v>
      </c>
      <c r="F4" s="5">
        <f t="shared" si="0"/>
        <v>4.5849246666666668</v>
      </c>
      <c r="G4" s="7">
        <v>232.65119999999999</v>
      </c>
    </row>
    <row r="5" spans="1:9" x14ac:dyDescent="0.3">
      <c r="A5" s="53"/>
      <c r="B5" s="54"/>
      <c r="C5" s="24">
        <v>2</v>
      </c>
      <c r="D5" s="6">
        <v>42.912300000000002</v>
      </c>
      <c r="E5" s="13">
        <v>21470.682000000001</v>
      </c>
      <c r="F5" s="5">
        <f t="shared" si="0"/>
        <v>5.9640783333333331</v>
      </c>
      <c r="G5" s="7">
        <v>258.44920000000002</v>
      </c>
    </row>
    <row r="6" spans="1:9" x14ac:dyDescent="0.3">
      <c r="A6" s="53"/>
      <c r="B6" s="55">
        <v>5</v>
      </c>
      <c r="C6" s="25">
        <v>1.25</v>
      </c>
      <c r="D6" s="6">
        <v>42.892600000000002</v>
      </c>
      <c r="E6" s="13">
        <v>16748.4535</v>
      </c>
      <c r="F6" s="5">
        <f t="shared" si="0"/>
        <v>4.6523481944444445</v>
      </c>
      <c r="G6" s="7">
        <v>103.4242</v>
      </c>
    </row>
    <row r="7" spans="1:9" x14ac:dyDescent="0.3">
      <c r="A7" s="53"/>
      <c r="B7" s="53"/>
      <c r="C7" s="24">
        <v>1.5</v>
      </c>
      <c r="D7" s="6">
        <v>42.933700000000002</v>
      </c>
      <c r="E7" s="13">
        <v>17256.9139</v>
      </c>
      <c r="F7" s="5">
        <f t="shared" si="0"/>
        <v>4.7935871944444441</v>
      </c>
      <c r="G7" s="7">
        <v>232.65119999999999</v>
      </c>
    </row>
    <row r="8" spans="1:9" x14ac:dyDescent="0.3">
      <c r="A8" s="53"/>
      <c r="B8" s="53"/>
      <c r="C8" s="24">
        <v>1.75</v>
      </c>
      <c r="D8" s="6">
        <v>43.305900000000001</v>
      </c>
      <c r="E8" s="13">
        <v>27637.078300000001</v>
      </c>
      <c r="F8" s="5">
        <f t="shared" si="0"/>
        <v>7.6769661944444447</v>
      </c>
      <c r="G8" s="7">
        <v>258.44920000000002</v>
      </c>
    </row>
    <row r="9" spans="1:9" x14ac:dyDescent="0.3">
      <c r="A9" s="53"/>
      <c r="B9" s="54"/>
      <c r="C9" s="24">
        <v>2</v>
      </c>
      <c r="D9" s="6">
        <v>42.904000000000003</v>
      </c>
      <c r="E9" s="13">
        <v>21341.0075</v>
      </c>
      <c r="F9" s="5">
        <f t="shared" si="0"/>
        <v>5.9280576388888884</v>
      </c>
      <c r="G9" s="7">
        <v>258.44920000000002</v>
      </c>
    </row>
    <row r="10" spans="1:9" x14ac:dyDescent="0.3">
      <c r="A10" s="53"/>
      <c r="B10" s="55">
        <v>6</v>
      </c>
      <c r="C10" s="25">
        <v>1.25</v>
      </c>
      <c r="D10" s="6">
        <v>42.998699999999999</v>
      </c>
      <c r="E10" s="13">
        <v>16562.896799999999</v>
      </c>
      <c r="F10" s="5">
        <f t="shared" si="0"/>
        <v>4.600804666666666</v>
      </c>
      <c r="G10" s="7">
        <v>103.4242</v>
      </c>
    </row>
    <row r="11" spans="1:9" x14ac:dyDescent="0.3">
      <c r="A11" s="53"/>
      <c r="B11" s="53"/>
      <c r="C11" s="24">
        <v>1.5</v>
      </c>
      <c r="D11" s="6">
        <v>42.981699999999996</v>
      </c>
      <c r="E11" s="13">
        <v>16649.787499999999</v>
      </c>
      <c r="F11" s="5">
        <f t="shared" si="0"/>
        <v>4.6249409722222214</v>
      </c>
      <c r="G11" s="7">
        <v>232.65119999999999</v>
      </c>
    </row>
    <row r="12" spans="1:9" x14ac:dyDescent="0.3">
      <c r="A12" s="53"/>
      <c r="B12" s="53"/>
      <c r="C12" s="24">
        <v>1.75</v>
      </c>
      <c r="D12" s="6">
        <v>42.935099999999998</v>
      </c>
      <c r="E12" s="13">
        <v>16950.433099999998</v>
      </c>
      <c r="F12" s="5">
        <f t="shared" si="0"/>
        <v>4.708453638888888</v>
      </c>
      <c r="G12" s="7">
        <v>155.0676</v>
      </c>
    </row>
    <row r="13" spans="1:9" x14ac:dyDescent="0.3">
      <c r="A13" s="53"/>
      <c r="B13" s="54"/>
      <c r="C13" s="24">
        <v>2</v>
      </c>
      <c r="D13" s="6">
        <v>42.993499999999997</v>
      </c>
      <c r="E13" s="13">
        <v>25700.366300000002</v>
      </c>
      <c r="F13" s="5">
        <f t="shared" si="0"/>
        <v>7.1389906388888891</v>
      </c>
      <c r="G13" s="7">
        <v>232.65119999999999</v>
      </c>
    </row>
    <row r="14" spans="1:9" x14ac:dyDescent="0.3">
      <c r="A14" s="53"/>
      <c r="B14" s="55">
        <v>7</v>
      </c>
      <c r="C14" s="25">
        <v>1.25</v>
      </c>
      <c r="D14" s="6">
        <v>43.179499999999997</v>
      </c>
      <c r="E14" s="14">
        <v>27668.145400000001</v>
      </c>
      <c r="F14" s="5">
        <f t="shared" si="0"/>
        <v>7.6855959444444446</v>
      </c>
      <c r="G14" s="7">
        <v>258.44920000000002</v>
      </c>
    </row>
    <row r="15" spans="1:9" x14ac:dyDescent="0.3">
      <c r="A15" s="53"/>
      <c r="B15" s="53"/>
      <c r="C15" s="24">
        <v>1.5</v>
      </c>
      <c r="D15" s="29">
        <v>43.644100000000002</v>
      </c>
      <c r="E15" s="13">
        <v>27306.571</v>
      </c>
      <c r="F15" s="5">
        <f t="shared" si="0"/>
        <v>7.5851586111111109</v>
      </c>
      <c r="G15" s="7">
        <v>258.44920000000002</v>
      </c>
    </row>
    <row r="16" spans="1:9" x14ac:dyDescent="0.3">
      <c r="A16" s="53"/>
      <c r="B16" s="53"/>
      <c r="C16" s="24">
        <v>1.75</v>
      </c>
      <c r="D16" s="6">
        <v>42.882100000000001</v>
      </c>
      <c r="E16" s="13">
        <v>16452.034</v>
      </c>
      <c r="F16" s="5">
        <f t="shared" si="0"/>
        <v>4.5700094444444446</v>
      </c>
      <c r="G16" s="7">
        <v>232.65119999999999</v>
      </c>
    </row>
    <row r="17" spans="1:8" x14ac:dyDescent="0.3">
      <c r="A17" s="54"/>
      <c r="B17" s="54"/>
      <c r="C17" s="24">
        <v>2</v>
      </c>
      <c r="D17" s="6">
        <v>43.441699999999997</v>
      </c>
      <c r="E17" s="14">
        <v>19255.5524</v>
      </c>
      <c r="F17" s="5">
        <f t="shared" si="0"/>
        <v>5.3487645555555554</v>
      </c>
      <c r="G17" s="7">
        <v>129.2098</v>
      </c>
    </row>
    <row r="18" spans="1:8" x14ac:dyDescent="0.3">
      <c r="A18" s="49" t="s">
        <v>19</v>
      </c>
      <c r="B18" s="51">
        <v>4</v>
      </c>
      <c r="C18" s="25">
        <v>1.25</v>
      </c>
      <c r="D18" s="6">
        <v>43.2774</v>
      </c>
      <c r="E18" s="14">
        <v>31316.296999999999</v>
      </c>
      <c r="F18" s="5">
        <f t="shared" si="0"/>
        <v>8.6989713888888893</v>
      </c>
      <c r="G18" s="7">
        <v>310.13979999999998</v>
      </c>
    </row>
    <row r="19" spans="1:8" x14ac:dyDescent="0.3">
      <c r="A19" s="50"/>
      <c r="B19" s="51"/>
      <c r="C19" s="24">
        <v>1.5</v>
      </c>
      <c r="D19" s="6">
        <v>43.0167</v>
      </c>
      <c r="E19" s="12">
        <v>18583.752499999999</v>
      </c>
      <c r="F19" s="5">
        <f t="shared" si="0"/>
        <v>5.1621534722222222</v>
      </c>
      <c r="G19" s="7">
        <v>258.44920000000002</v>
      </c>
    </row>
    <row r="20" spans="1:8" x14ac:dyDescent="0.3">
      <c r="A20" s="50"/>
      <c r="B20" s="51"/>
      <c r="C20" s="24">
        <v>1.75</v>
      </c>
      <c r="D20" s="6">
        <v>43.419800000000002</v>
      </c>
      <c r="E20" s="14">
        <v>33099.654699999999</v>
      </c>
      <c r="F20" s="5">
        <f t="shared" si="0"/>
        <v>9.1943485277777768</v>
      </c>
      <c r="G20" s="7">
        <v>310.13979999999998</v>
      </c>
    </row>
    <row r="21" spans="1:8" x14ac:dyDescent="0.3">
      <c r="A21" s="50"/>
      <c r="B21" s="51"/>
      <c r="C21" s="24">
        <v>2</v>
      </c>
      <c r="D21" s="6">
        <v>43.119500000000002</v>
      </c>
      <c r="E21" s="14">
        <v>27529.222900000001</v>
      </c>
      <c r="F21" s="5">
        <f t="shared" si="0"/>
        <v>7.647006361111111</v>
      </c>
      <c r="G21" s="7">
        <v>258.44920000000002</v>
      </c>
    </row>
    <row r="22" spans="1:8" x14ac:dyDescent="0.3">
      <c r="A22" s="50"/>
      <c r="B22" s="51">
        <v>5</v>
      </c>
      <c r="C22" s="25">
        <v>1.25</v>
      </c>
      <c r="D22" s="6">
        <v>42.997799999999998</v>
      </c>
      <c r="E22" s="14">
        <v>16602.3436</v>
      </c>
      <c r="F22" s="5">
        <f t="shared" si="0"/>
        <v>4.6117621111111111</v>
      </c>
      <c r="G22" s="7">
        <v>103.4242</v>
      </c>
    </row>
    <row r="23" spans="1:8" x14ac:dyDescent="0.3">
      <c r="A23" s="50"/>
      <c r="B23" s="51"/>
      <c r="C23" s="24">
        <v>1.5</v>
      </c>
      <c r="D23" s="6">
        <v>42.849600000000002</v>
      </c>
      <c r="E23" s="14">
        <v>17032.7451</v>
      </c>
      <c r="F23" s="5">
        <f t="shared" si="0"/>
        <v>4.731318083333333</v>
      </c>
      <c r="G23" s="7">
        <v>103.4242</v>
      </c>
    </row>
    <row r="24" spans="1:8" x14ac:dyDescent="0.3">
      <c r="A24" s="50"/>
      <c r="B24" s="51"/>
      <c r="C24" s="24">
        <v>1.75</v>
      </c>
      <c r="D24" s="29">
        <v>43.872199999999999</v>
      </c>
      <c r="E24" s="14">
        <v>27728.7919</v>
      </c>
      <c r="F24" s="5">
        <f t="shared" si="0"/>
        <v>7.7024421944444441</v>
      </c>
      <c r="G24" s="7">
        <v>258.44920000000002</v>
      </c>
      <c r="H24" s="26" t="s">
        <v>22</v>
      </c>
    </row>
    <row r="25" spans="1:8" x14ac:dyDescent="0.3">
      <c r="A25" s="50"/>
      <c r="B25" s="51"/>
      <c r="C25" s="24">
        <v>2</v>
      </c>
      <c r="D25" s="6">
        <v>43.133699999999997</v>
      </c>
      <c r="E25" s="14">
        <v>29087.944100000001</v>
      </c>
      <c r="F25" s="5">
        <f t="shared" si="0"/>
        <v>8.0799844722222218</v>
      </c>
      <c r="G25" s="7">
        <v>258.44920000000002</v>
      </c>
    </row>
    <row r="26" spans="1:8" x14ac:dyDescent="0.3">
      <c r="A26" s="50"/>
      <c r="B26" s="51">
        <v>6</v>
      </c>
      <c r="C26" s="25">
        <v>1.25</v>
      </c>
      <c r="D26" s="6">
        <v>42.942599999999999</v>
      </c>
      <c r="E26" s="14">
        <v>16759.3397</v>
      </c>
      <c r="F26" s="5">
        <f t="shared" si="0"/>
        <v>4.6553721388888887</v>
      </c>
      <c r="G26" s="7">
        <v>103.4242</v>
      </c>
    </row>
    <row r="27" spans="1:8" x14ac:dyDescent="0.3">
      <c r="A27" s="50"/>
      <c r="B27" s="51"/>
      <c r="C27" s="24">
        <v>1.5</v>
      </c>
      <c r="D27" s="6">
        <v>43.315899999999999</v>
      </c>
      <c r="E27" s="14">
        <v>20323.4028</v>
      </c>
      <c r="F27" s="5">
        <f t="shared" si="0"/>
        <v>5.6453896666666665</v>
      </c>
      <c r="G27" s="7">
        <v>258.44920000000002</v>
      </c>
    </row>
    <row r="28" spans="1:8" x14ac:dyDescent="0.3">
      <c r="A28" s="50"/>
      <c r="B28" s="51"/>
      <c r="C28" s="24">
        <v>1.75</v>
      </c>
      <c r="D28" s="6">
        <v>43.142600000000002</v>
      </c>
      <c r="E28" s="14">
        <v>27060.105599999999</v>
      </c>
      <c r="F28" s="5">
        <f t="shared" si="0"/>
        <v>7.5166959999999996</v>
      </c>
      <c r="G28" s="7">
        <v>310.13979999999998</v>
      </c>
    </row>
    <row r="29" spans="1:8" x14ac:dyDescent="0.3">
      <c r="A29" s="50"/>
      <c r="B29" s="51"/>
      <c r="C29" s="24">
        <v>2</v>
      </c>
      <c r="D29" s="6">
        <v>42.887999999999998</v>
      </c>
      <c r="E29" s="14">
        <v>16448.672699999999</v>
      </c>
      <c r="F29" s="5">
        <f t="shared" si="0"/>
        <v>4.5690757499999997</v>
      </c>
      <c r="G29" s="7">
        <v>155.0676</v>
      </c>
    </row>
    <row r="30" spans="1:8" x14ac:dyDescent="0.3">
      <c r="A30" s="50"/>
      <c r="B30" s="51">
        <v>7</v>
      </c>
      <c r="C30" s="25">
        <v>1.25</v>
      </c>
      <c r="D30" s="6">
        <v>43.148299999999999</v>
      </c>
      <c r="E30" s="14">
        <v>20052.149799999999</v>
      </c>
      <c r="F30" s="5">
        <f t="shared" si="0"/>
        <v>5.5700416111111108</v>
      </c>
      <c r="G30" s="7">
        <v>258.44920000000002</v>
      </c>
    </row>
    <row r="31" spans="1:8" x14ac:dyDescent="0.3">
      <c r="A31" s="50"/>
      <c r="B31" s="51"/>
      <c r="C31" s="24">
        <v>1.5</v>
      </c>
      <c r="D31" s="6">
        <v>42.9636</v>
      </c>
      <c r="E31" s="14">
        <v>16479.568500000001</v>
      </c>
      <c r="F31" s="5">
        <f t="shared" si="0"/>
        <v>4.5776579166666673</v>
      </c>
      <c r="G31" s="7">
        <v>103.4242</v>
      </c>
    </row>
    <row r="32" spans="1:8" x14ac:dyDescent="0.3">
      <c r="A32" s="50"/>
      <c r="B32" s="51"/>
      <c r="C32" s="24">
        <v>1.75</v>
      </c>
      <c r="D32" s="6">
        <v>42.554699999999997</v>
      </c>
      <c r="E32" s="14">
        <v>12920.147499999999</v>
      </c>
      <c r="F32" s="5">
        <f t="shared" si="0"/>
        <v>3.5889298611111107</v>
      </c>
      <c r="G32" s="7">
        <v>103.4242</v>
      </c>
    </row>
    <row r="33" spans="1:7" x14ac:dyDescent="0.3">
      <c r="A33" s="48"/>
      <c r="B33" s="51"/>
      <c r="C33" s="24">
        <v>2</v>
      </c>
      <c r="D33" s="6">
        <v>43.221200000000003</v>
      </c>
      <c r="E33" s="14">
        <v>28663.645499999999</v>
      </c>
      <c r="F33" s="5">
        <f t="shared" si="0"/>
        <v>7.9621237499999999</v>
      </c>
      <c r="G33" s="7">
        <v>258.44920000000002</v>
      </c>
    </row>
  </sheetData>
  <mergeCells count="10">
    <mergeCell ref="A2:A17"/>
    <mergeCell ref="B2:B5"/>
    <mergeCell ref="B6:B9"/>
    <mergeCell ref="B10:B13"/>
    <mergeCell ref="B14:B17"/>
    <mergeCell ref="A18:A3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8C2AB-6679-452D-B8F6-77047F475134}">
  <dimension ref="A1:H42"/>
  <sheetViews>
    <sheetView zoomScale="70" zoomScaleNormal="70" workbookViewId="0">
      <selection activeCell="J28" sqref="J28"/>
    </sheetView>
  </sheetViews>
  <sheetFormatPr defaultRowHeight="14.4" x14ac:dyDescent="0.3"/>
  <cols>
    <col min="1" max="1" width="21.77734375" style="26" customWidth="1"/>
    <col min="2" max="2" width="26.44140625" style="26" customWidth="1"/>
    <col min="3" max="4" width="26.6640625" style="26" customWidth="1"/>
    <col min="5" max="7" width="26.77734375" style="26" customWidth="1"/>
    <col min="8" max="8" width="26.6640625" style="26" customWidth="1"/>
    <col min="9" max="9" width="17.77734375" style="26" customWidth="1"/>
    <col min="10" max="16384" width="8.88671875" style="26"/>
  </cols>
  <sheetData>
    <row r="1" spans="1:7" ht="15" thickBot="1" x14ac:dyDescent="0.35">
      <c r="A1" s="3" t="s">
        <v>17</v>
      </c>
      <c r="B1" s="11" t="s">
        <v>21</v>
      </c>
      <c r="C1" s="11" t="s">
        <v>0</v>
      </c>
      <c r="D1" s="11" t="s">
        <v>3</v>
      </c>
      <c r="E1" s="11" t="s">
        <v>2</v>
      </c>
      <c r="F1" s="11" t="s">
        <v>15</v>
      </c>
      <c r="G1" s="11" t="s">
        <v>16</v>
      </c>
    </row>
    <row r="2" spans="1:7" x14ac:dyDescent="0.3">
      <c r="A2" s="52" t="s">
        <v>13</v>
      </c>
      <c r="B2" s="52">
        <v>0.2</v>
      </c>
      <c r="C2" s="25">
        <v>1.25</v>
      </c>
      <c r="D2" s="4">
        <v>43.003799999999998</v>
      </c>
      <c r="E2" s="12">
        <v>16596.0838</v>
      </c>
      <c r="F2" s="5">
        <f>E2/3600</f>
        <v>4.6100232777777777</v>
      </c>
      <c r="G2" s="5">
        <v>155.0676</v>
      </c>
    </row>
    <row r="3" spans="1:7" x14ac:dyDescent="0.3">
      <c r="A3" s="53"/>
      <c r="B3" s="53"/>
      <c r="C3" s="24">
        <v>1.5</v>
      </c>
      <c r="D3" s="6">
        <v>42.779299999999999</v>
      </c>
      <c r="E3" s="13">
        <v>13771.677600000001</v>
      </c>
      <c r="F3" s="5">
        <f t="shared" ref="F3:F33" si="0">E3/3600</f>
        <v>3.825466</v>
      </c>
      <c r="G3" s="7">
        <v>103.4242</v>
      </c>
    </row>
    <row r="4" spans="1:7" x14ac:dyDescent="0.3">
      <c r="A4" s="53"/>
      <c r="B4" s="53"/>
      <c r="C4" s="24">
        <v>1.75</v>
      </c>
      <c r="D4" s="6">
        <v>42.772500000000001</v>
      </c>
      <c r="E4" s="13">
        <v>18155.3806</v>
      </c>
      <c r="F4" s="5">
        <f t="shared" si="0"/>
        <v>5.0431612777777781</v>
      </c>
      <c r="G4" s="5">
        <v>155.0676</v>
      </c>
    </row>
    <row r="5" spans="1:7" x14ac:dyDescent="0.3">
      <c r="A5" s="53"/>
      <c r="B5" s="54"/>
      <c r="C5" s="24">
        <v>2</v>
      </c>
      <c r="D5" s="6">
        <v>43.278199999999998</v>
      </c>
      <c r="E5" s="13">
        <v>27478.394199999999</v>
      </c>
      <c r="F5" s="5">
        <f t="shared" si="0"/>
        <v>7.6328872777777779</v>
      </c>
      <c r="G5" s="7">
        <v>258.44920000000002</v>
      </c>
    </row>
    <row r="6" spans="1:7" x14ac:dyDescent="0.3">
      <c r="A6" s="53"/>
      <c r="B6" s="55">
        <v>0.4</v>
      </c>
      <c r="C6" s="25">
        <v>1.25</v>
      </c>
      <c r="D6" s="6">
        <v>42.972299999999997</v>
      </c>
      <c r="E6" s="13">
        <v>16563.2677</v>
      </c>
      <c r="F6" s="5">
        <f t="shared" si="0"/>
        <v>4.6009076944444445</v>
      </c>
      <c r="G6" s="7">
        <v>103.4242</v>
      </c>
    </row>
    <row r="7" spans="1:7" x14ac:dyDescent="0.3">
      <c r="A7" s="53"/>
      <c r="B7" s="53"/>
      <c r="C7" s="24">
        <v>1.5</v>
      </c>
      <c r="D7" s="6">
        <v>43.290300000000002</v>
      </c>
      <c r="E7" s="13">
        <v>27468.6597</v>
      </c>
      <c r="F7" s="5">
        <f t="shared" si="0"/>
        <v>7.63018325</v>
      </c>
      <c r="G7" s="7">
        <v>258.44920000000002</v>
      </c>
    </row>
    <row r="8" spans="1:7" x14ac:dyDescent="0.3">
      <c r="A8" s="53"/>
      <c r="B8" s="53"/>
      <c r="C8" s="24">
        <v>1.75</v>
      </c>
      <c r="D8" s="6">
        <v>42.902999999999999</v>
      </c>
      <c r="E8" s="13">
        <v>29412.071899999999</v>
      </c>
      <c r="F8" s="5">
        <f t="shared" si="0"/>
        <v>8.1700199722222226</v>
      </c>
      <c r="G8" s="7">
        <v>258.44920000000002</v>
      </c>
    </row>
    <row r="9" spans="1:7" x14ac:dyDescent="0.3">
      <c r="A9" s="53"/>
      <c r="B9" s="54"/>
      <c r="C9" s="24">
        <v>2</v>
      </c>
      <c r="D9" s="6">
        <v>42.738799999999998</v>
      </c>
      <c r="E9" s="13">
        <v>15435.5877</v>
      </c>
      <c r="F9" s="5">
        <f t="shared" si="0"/>
        <v>4.2876632499999996</v>
      </c>
      <c r="G9" s="5">
        <v>155.0676</v>
      </c>
    </row>
    <row r="10" spans="1:7" x14ac:dyDescent="0.3">
      <c r="A10" s="53"/>
      <c r="B10" s="55">
        <v>0.6</v>
      </c>
      <c r="C10" s="25">
        <v>1.25</v>
      </c>
      <c r="D10" s="29">
        <v>43.317</v>
      </c>
      <c r="E10" s="13">
        <v>28819.608700000001</v>
      </c>
      <c r="F10" s="5">
        <f t="shared" si="0"/>
        <v>8.0054468611111105</v>
      </c>
      <c r="G10" s="7">
        <v>258.44920000000002</v>
      </c>
    </row>
    <row r="11" spans="1:7" x14ac:dyDescent="0.3">
      <c r="A11" s="53"/>
      <c r="B11" s="53"/>
      <c r="C11" s="24">
        <v>1.5</v>
      </c>
      <c r="D11" s="6">
        <v>42.875300000000003</v>
      </c>
      <c r="E11" s="13">
        <v>16996.5154</v>
      </c>
      <c r="F11" s="5">
        <f t="shared" si="0"/>
        <v>4.7212542777777777</v>
      </c>
      <c r="G11" s="7">
        <v>103.4242</v>
      </c>
    </row>
    <row r="12" spans="1:7" x14ac:dyDescent="0.3">
      <c r="A12" s="53"/>
      <c r="B12" s="53"/>
      <c r="C12" s="24">
        <v>1.75</v>
      </c>
      <c r="D12" s="6">
        <v>43.069099999999999</v>
      </c>
      <c r="E12" s="13">
        <v>14952.2654</v>
      </c>
      <c r="F12" s="5">
        <f t="shared" si="0"/>
        <v>4.1534070555555553</v>
      </c>
      <c r="G12" s="5">
        <v>155.0676</v>
      </c>
    </row>
    <row r="13" spans="1:7" x14ac:dyDescent="0.3">
      <c r="A13" s="53"/>
      <c r="B13" s="54"/>
      <c r="C13" s="24">
        <v>2</v>
      </c>
      <c r="D13" s="6">
        <v>42.7943</v>
      </c>
      <c r="E13" s="13">
        <v>16479.215899999999</v>
      </c>
      <c r="F13" s="5">
        <f t="shared" si="0"/>
        <v>4.5775599722222218</v>
      </c>
      <c r="G13" s="7">
        <v>206.76740000000001</v>
      </c>
    </row>
    <row r="14" spans="1:7" x14ac:dyDescent="0.3">
      <c r="A14" s="53"/>
      <c r="B14" s="51">
        <v>0.8</v>
      </c>
      <c r="C14" s="25">
        <v>1.25</v>
      </c>
      <c r="D14" s="6">
        <v>43.1783</v>
      </c>
      <c r="E14" s="14">
        <v>28515.0962</v>
      </c>
      <c r="F14" s="5">
        <f t="shared" si="0"/>
        <v>7.9208600555555559</v>
      </c>
      <c r="G14" s="7">
        <v>258.44920000000002</v>
      </c>
    </row>
    <row r="15" spans="1:7" x14ac:dyDescent="0.3">
      <c r="A15" s="53"/>
      <c r="B15" s="51"/>
      <c r="C15" s="24">
        <v>1.5</v>
      </c>
      <c r="D15" s="6">
        <v>43.064799999999998</v>
      </c>
      <c r="E15" s="13">
        <v>24170.6967</v>
      </c>
      <c r="F15" s="5">
        <f t="shared" si="0"/>
        <v>6.7140824166666668</v>
      </c>
      <c r="G15" s="7">
        <v>258.44920000000002</v>
      </c>
    </row>
    <row r="16" spans="1:7" x14ac:dyDescent="0.3">
      <c r="A16" s="53"/>
      <c r="B16" s="51"/>
      <c r="C16" s="24">
        <v>1.75</v>
      </c>
      <c r="D16" s="6">
        <v>43.128999999999998</v>
      </c>
      <c r="E16" s="13">
        <v>23971.5298</v>
      </c>
      <c r="F16" s="5">
        <f t="shared" si="0"/>
        <v>6.6587582777777783</v>
      </c>
      <c r="G16" s="7">
        <v>258.44920000000002</v>
      </c>
    </row>
    <row r="17" spans="1:8" x14ac:dyDescent="0.3">
      <c r="A17" s="54"/>
      <c r="B17" s="51"/>
      <c r="C17" s="24">
        <v>2</v>
      </c>
      <c r="D17" s="6">
        <v>42.873800000000003</v>
      </c>
      <c r="E17" s="14">
        <v>28961.016</v>
      </c>
      <c r="F17" s="5">
        <f t="shared" si="0"/>
        <v>8.0447266666666657</v>
      </c>
      <c r="G17" s="7">
        <v>258.44920000000002</v>
      </c>
    </row>
    <row r="18" spans="1:8" x14ac:dyDescent="0.3">
      <c r="A18" s="49" t="s">
        <v>19</v>
      </c>
      <c r="B18" s="53">
        <v>0.2</v>
      </c>
      <c r="C18" s="25">
        <v>1.25</v>
      </c>
      <c r="D18" s="6">
        <v>42.765099999999997</v>
      </c>
      <c r="E18" s="14">
        <v>17733.975399999999</v>
      </c>
      <c r="F18" s="5">
        <f t="shared" si="0"/>
        <v>4.9261042777777773</v>
      </c>
      <c r="G18" s="7">
        <v>103.4242</v>
      </c>
    </row>
    <row r="19" spans="1:8" x14ac:dyDescent="0.3">
      <c r="A19" s="50"/>
      <c r="B19" s="53"/>
      <c r="C19" s="24">
        <v>1.5</v>
      </c>
      <c r="D19" s="6">
        <v>42.8718</v>
      </c>
      <c r="E19" s="14">
        <v>16433.466199999999</v>
      </c>
      <c r="F19" s="5">
        <f t="shared" si="0"/>
        <v>4.5648517222222216</v>
      </c>
      <c r="G19" s="7">
        <v>103.4242</v>
      </c>
    </row>
    <row r="20" spans="1:8" x14ac:dyDescent="0.3">
      <c r="A20" s="50"/>
      <c r="B20" s="53"/>
      <c r="C20" s="24">
        <v>1.75</v>
      </c>
      <c r="D20" s="6">
        <v>43.195700000000002</v>
      </c>
      <c r="E20" s="14">
        <v>21302.7808</v>
      </c>
      <c r="F20" s="5">
        <f t="shared" si="0"/>
        <v>5.9174391111111113</v>
      </c>
      <c r="G20" s="7">
        <v>258.44920000000002</v>
      </c>
    </row>
    <row r="21" spans="1:8" x14ac:dyDescent="0.3">
      <c r="A21" s="50"/>
      <c r="B21" s="54"/>
      <c r="C21" s="24">
        <v>2</v>
      </c>
      <c r="D21" s="6">
        <v>43.2988</v>
      </c>
      <c r="E21" s="14">
        <v>29145.348999999998</v>
      </c>
      <c r="F21" s="5">
        <f t="shared" si="0"/>
        <v>8.0959302777777769</v>
      </c>
      <c r="G21" s="7">
        <v>258.44920000000002</v>
      </c>
    </row>
    <row r="22" spans="1:8" x14ac:dyDescent="0.3">
      <c r="A22" s="50"/>
      <c r="B22" s="55">
        <v>0.4</v>
      </c>
      <c r="C22" s="25">
        <v>1.25</v>
      </c>
      <c r="D22" s="29">
        <v>43.685600000000001</v>
      </c>
      <c r="E22" s="14">
        <v>27727.460500000001</v>
      </c>
      <c r="F22" s="5">
        <f t="shared" si="0"/>
        <v>7.702072361111111</v>
      </c>
      <c r="G22" s="7">
        <v>258.44920000000002</v>
      </c>
      <c r="H22" s="26" t="s">
        <v>22</v>
      </c>
    </row>
    <row r="23" spans="1:8" x14ac:dyDescent="0.3">
      <c r="A23" s="50"/>
      <c r="B23" s="53"/>
      <c r="C23" s="24">
        <v>1.5</v>
      </c>
      <c r="D23" s="6">
        <v>43.297899999999998</v>
      </c>
      <c r="E23" s="14">
        <v>30704.060300000001</v>
      </c>
      <c r="F23" s="5">
        <f t="shared" si="0"/>
        <v>8.5289056388888884</v>
      </c>
      <c r="G23" s="7">
        <v>258.44920000000002</v>
      </c>
    </row>
    <row r="24" spans="1:8" x14ac:dyDescent="0.3">
      <c r="A24" s="50"/>
      <c r="B24" s="53"/>
      <c r="C24" s="24">
        <v>1.75</v>
      </c>
      <c r="D24" s="6">
        <v>43.357399999999998</v>
      </c>
      <c r="E24" s="14">
        <v>27738.184700000002</v>
      </c>
      <c r="F24" s="5">
        <f t="shared" si="0"/>
        <v>7.7050513055555561</v>
      </c>
      <c r="G24" s="7">
        <v>258.44920000000002</v>
      </c>
    </row>
    <row r="25" spans="1:8" x14ac:dyDescent="0.3">
      <c r="A25" s="50"/>
      <c r="B25" s="54"/>
      <c r="C25" s="24">
        <v>2</v>
      </c>
      <c r="D25" s="6">
        <v>43.286999999999999</v>
      </c>
      <c r="E25" s="14">
        <v>27719.370699999999</v>
      </c>
      <c r="F25" s="5">
        <f t="shared" si="0"/>
        <v>7.6998251944444442</v>
      </c>
      <c r="G25" s="7">
        <v>258.44920000000002</v>
      </c>
    </row>
    <row r="26" spans="1:8" x14ac:dyDescent="0.3">
      <c r="A26" s="50"/>
      <c r="B26" s="55">
        <v>0.6</v>
      </c>
      <c r="C26" s="25">
        <v>1.25</v>
      </c>
      <c r="D26" s="6">
        <v>43.192700000000002</v>
      </c>
      <c r="E26" s="14">
        <v>28443.694599999999</v>
      </c>
      <c r="F26" s="5">
        <f t="shared" si="0"/>
        <v>7.9010262777777776</v>
      </c>
      <c r="G26" s="7">
        <v>335.95600000000002</v>
      </c>
    </row>
    <row r="27" spans="1:8" x14ac:dyDescent="0.3">
      <c r="A27" s="50"/>
      <c r="B27" s="53"/>
      <c r="C27" s="24">
        <v>1.5</v>
      </c>
      <c r="D27" s="6">
        <v>43.588000000000001</v>
      </c>
      <c r="E27" s="14">
        <v>27667.729800000001</v>
      </c>
      <c r="F27" s="5">
        <f t="shared" si="0"/>
        <v>7.6854805000000006</v>
      </c>
      <c r="G27" s="7">
        <v>258.44920000000002</v>
      </c>
    </row>
    <row r="28" spans="1:8" x14ac:dyDescent="0.3">
      <c r="A28" s="50"/>
      <c r="B28" s="53"/>
      <c r="C28" s="24">
        <v>1.75</v>
      </c>
      <c r="D28" s="6">
        <v>43.271900000000002</v>
      </c>
      <c r="E28" s="14">
        <v>25381.072100000001</v>
      </c>
      <c r="F28" s="5">
        <f t="shared" si="0"/>
        <v>7.0502978055555561</v>
      </c>
      <c r="G28" s="7">
        <v>206.76740000000001</v>
      </c>
    </row>
    <row r="29" spans="1:8" x14ac:dyDescent="0.3">
      <c r="A29" s="50"/>
      <c r="B29" s="54"/>
      <c r="C29" s="24">
        <v>2</v>
      </c>
      <c r="D29" s="6">
        <v>43.002200000000002</v>
      </c>
      <c r="E29" s="14">
        <v>17523.725299999998</v>
      </c>
      <c r="F29" s="5">
        <f t="shared" si="0"/>
        <v>4.8677014722222216</v>
      </c>
      <c r="G29" s="7">
        <v>232.65119999999999</v>
      </c>
    </row>
    <row r="30" spans="1:8" x14ac:dyDescent="0.3">
      <c r="A30" s="50"/>
      <c r="B30" s="55">
        <v>0.8</v>
      </c>
      <c r="C30" s="25">
        <v>1.25</v>
      </c>
      <c r="D30" s="6">
        <v>43.577300000000001</v>
      </c>
      <c r="E30" s="14">
        <v>29124.582200000001</v>
      </c>
      <c r="F30" s="5">
        <f t="shared" si="0"/>
        <v>8.0901617222222217</v>
      </c>
      <c r="G30" s="7">
        <v>258.44920000000002</v>
      </c>
    </row>
    <row r="31" spans="1:8" x14ac:dyDescent="0.3">
      <c r="A31" s="50"/>
      <c r="B31" s="53"/>
      <c r="C31" s="24">
        <v>1.5</v>
      </c>
      <c r="D31" s="6">
        <v>43.261400000000002</v>
      </c>
      <c r="E31" s="14">
        <v>27438.689399999999</v>
      </c>
      <c r="F31" s="5">
        <f t="shared" si="0"/>
        <v>7.6218581666666667</v>
      </c>
      <c r="G31" s="7">
        <v>258.44920000000002</v>
      </c>
    </row>
    <row r="32" spans="1:8" x14ac:dyDescent="0.3">
      <c r="A32" s="50"/>
      <c r="B32" s="53"/>
      <c r="C32" s="24">
        <v>1.75</v>
      </c>
      <c r="D32" s="6">
        <v>43.143099999999997</v>
      </c>
      <c r="E32" s="14">
        <v>20294.185000000001</v>
      </c>
      <c r="F32" s="5">
        <f t="shared" si="0"/>
        <v>5.6372736111111115</v>
      </c>
      <c r="G32" s="7">
        <v>258.44920000000002</v>
      </c>
    </row>
    <row r="33" spans="1:7" x14ac:dyDescent="0.3">
      <c r="A33" s="48"/>
      <c r="B33" s="54"/>
      <c r="C33" s="24">
        <v>2</v>
      </c>
      <c r="D33" s="6">
        <v>42.869</v>
      </c>
      <c r="E33" s="14">
        <v>26911.370599999998</v>
      </c>
      <c r="F33" s="5">
        <f t="shared" si="0"/>
        <v>7.4753807222222219</v>
      </c>
      <c r="G33" s="7">
        <v>335.95600000000002</v>
      </c>
    </row>
    <row r="42" spans="1:7" ht="15.6" customHeight="1" x14ac:dyDescent="0.3"/>
  </sheetData>
  <mergeCells count="10">
    <mergeCell ref="A2:A17"/>
    <mergeCell ref="B2:B5"/>
    <mergeCell ref="B6:B9"/>
    <mergeCell ref="B10:B13"/>
    <mergeCell ref="B14:B17"/>
    <mergeCell ref="A18:A3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75104-98F5-44A7-8EFA-4A397559D5FA}">
  <dimension ref="A1:G33"/>
  <sheetViews>
    <sheetView zoomScale="70" zoomScaleNormal="70" workbookViewId="0">
      <selection activeCell="K21" sqref="K21"/>
    </sheetView>
  </sheetViews>
  <sheetFormatPr defaultRowHeight="14.4" x14ac:dyDescent="0.3"/>
  <cols>
    <col min="1" max="1" width="21.77734375" style="26" customWidth="1"/>
    <col min="2" max="2" width="26.44140625" style="26" customWidth="1"/>
    <col min="3" max="4" width="26.6640625" style="26" customWidth="1"/>
    <col min="5" max="7" width="26.77734375" style="26" customWidth="1"/>
    <col min="8" max="8" width="26.6640625" style="26" customWidth="1"/>
    <col min="9" max="9" width="17.77734375" style="26" customWidth="1"/>
    <col min="10" max="16384" width="8.88671875" style="26"/>
  </cols>
  <sheetData>
    <row r="1" spans="1:7" ht="15" thickBot="1" x14ac:dyDescent="0.35">
      <c r="A1" s="3" t="s">
        <v>17</v>
      </c>
      <c r="B1" s="11" t="s">
        <v>20</v>
      </c>
      <c r="C1" s="11" t="s">
        <v>0</v>
      </c>
      <c r="D1" s="11" t="s">
        <v>3</v>
      </c>
      <c r="E1" s="11" t="s">
        <v>2</v>
      </c>
      <c r="F1" s="11" t="s">
        <v>15</v>
      </c>
      <c r="G1" s="11" t="s">
        <v>16</v>
      </c>
    </row>
    <row r="2" spans="1:7" x14ac:dyDescent="0.3">
      <c r="A2" s="52" t="s">
        <v>13</v>
      </c>
      <c r="B2" s="52">
        <v>0</v>
      </c>
      <c r="C2" s="25">
        <v>1.25</v>
      </c>
      <c r="D2" s="4">
        <v>42.793900000000001</v>
      </c>
      <c r="E2" s="12">
        <v>17362.0049</v>
      </c>
      <c r="F2" s="5">
        <f>E2/3600</f>
        <v>4.8227791388888885</v>
      </c>
      <c r="G2" s="7">
        <v>155.0676</v>
      </c>
    </row>
    <row r="3" spans="1:7" x14ac:dyDescent="0.3">
      <c r="A3" s="53"/>
      <c r="B3" s="53"/>
      <c r="C3" s="24">
        <v>1.5</v>
      </c>
      <c r="D3" s="6">
        <v>42.884099999999997</v>
      </c>
      <c r="E3" s="13">
        <v>19788.839800000002</v>
      </c>
      <c r="F3" s="5">
        <f t="shared" ref="F3:F33" si="0">E3/3600</f>
        <v>5.4968999444444453</v>
      </c>
      <c r="G3" s="7">
        <v>129.2098</v>
      </c>
    </row>
    <row r="4" spans="1:7" x14ac:dyDescent="0.3">
      <c r="A4" s="53"/>
      <c r="B4" s="53"/>
      <c r="C4" s="24">
        <v>1.75</v>
      </c>
      <c r="D4" s="6"/>
      <c r="E4" s="13"/>
      <c r="F4" s="5">
        <f t="shared" si="0"/>
        <v>0</v>
      </c>
      <c r="G4" s="7"/>
    </row>
    <row r="5" spans="1:7" x14ac:dyDescent="0.3">
      <c r="A5" s="53"/>
      <c r="B5" s="54"/>
      <c r="C5" s="24">
        <v>2</v>
      </c>
      <c r="D5" s="6"/>
      <c r="E5" s="13"/>
      <c r="F5" s="5">
        <f t="shared" si="0"/>
        <v>0</v>
      </c>
      <c r="G5" s="7"/>
    </row>
    <row r="6" spans="1:7" x14ac:dyDescent="0.3">
      <c r="A6" s="53"/>
      <c r="B6" s="55">
        <v>1</v>
      </c>
      <c r="C6" s="25">
        <v>1.25</v>
      </c>
      <c r="D6" s="6"/>
      <c r="E6" s="13"/>
      <c r="F6" s="5">
        <f t="shared" si="0"/>
        <v>0</v>
      </c>
      <c r="G6" s="7"/>
    </row>
    <row r="7" spans="1:7" x14ac:dyDescent="0.3">
      <c r="A7" s="53"/>
      <c r="B7" s="53"/>
      <c r="C7" s="24">
        <v>1.5</v>
      </c>
      <c r="D7" s="6">
        <v>42.796300000000002</v>
      </c>
      <c r="E7" s="13">
        <v>13691.9393</v>
      </c>
      <c r="F7" s="5">
        <f t="shared" si="0"/>
        <v>3.8033164722222224</v>
      </c>
      <c r="G7" s="7">
        <v>155.0676</v>
      </c>
    </row>
    <row r="8" spans="1:7" x14ac:dyDescent="0.3">
      <c r="A8" s="53"/>
      <c r="B8" s="53"/>
      <c r="C8" s="24">
        <v>1.75</v>
      </c>
      <c r="D8" s="6">
        <v>43.155500000000004</v>
      </c>
      <c r="E8" s="13">
        <v>27673.470399999998</v>
      </c>
      <c r="F8" s="5">
        <f t="shared" si="0"/>
        <v>7.6870751111111106</v>
      </c>
      <c r="G8" s="7">
        <v>258.44920000000002</v>
      </c>
    </row>
    <row r="9" spans="1:7" x14ac:dyDescent="0.3">
      <c r="A9" s="53"/>
      <c r="B9" s="54"/>
      <c r="C9" s="24">
        <v>2</v>
      </c>
      <c r="D9" s="6">
        <v>42.951700000000002</v>
      </c>
      <c r="E9" s="13">
        <v>20460.037</v>
      </c>
      <c r="F9" s="5">
        <f t="shared" si="0"/>
        <v>5.6833436111111109</v>
      </c>
      <c r="G9" s="7">
        <v>232.65119999999999</v>
      </c>
    </row>
    <row r="10" spans="1:7" x14ac:dyDescent="0.3">
      <c r="A10" s="53"/>
      <c r="B10" s="55">
        <v>2</v>
      </c>
      <c r="C10" s="25">
        <v>1.25</v>
      </c>
      <c r="D10" s="6">
        <v>43.009300000000003</v>
      </c>
      <c r="E10" s="13">
        <v>16526.168699999998</v>
      </c>
      <c r="F10" s="5">
        <f t="shared" si="0"/>
        <v>4.5906024166666661</v>
      </c>
      <c r="G10" s="7">
        <v>155.0676</v>
      </c>
    </row>
    <row r="11" spans="1:7" x14ac:dyDescent="0.3">
      <c r="A11" s="53"/>
      <c r="B11" s="53"/>
      <c r="C11" s="24">
        <v>1.5</v>
      </c>
      <c r="D11" s="6">
        <v>43.218000000000004</v>
      </c>
      <c r="E11" s="13">
        <v>28872.926599999999</v>
      </c>
      <c r="F11" s="5">
        <f t="shared" si="0"/>
        <v>8.0202573888888882</v>
      </c>
      <c r="G11" s="7">
        <v>258.44920000000002</v>
      </c>
    </row>
    <row r="12" spans="1:7" x14ac:dyDescent="0.3">
      <c r="A12" s="53"/>
      <c r="B12" s="53"/>
      <c r="C12" s="24">
        <v>1.75</v>
      </c>
      <c r="D12" s="6">
        <v>42.96</v>
      </c>
      <c r="E12" s="13">
        <v>27558.525399999999</v>
      </c>
      <c r="F12" s="5">
        <f t="shared" si="0"/>
        <v>7.6551459444444436</v>
      </c>
      <c r="G12" s="7">
        <v>258.44920000000002</v>
      </c>
    </row>
    <row r="13" spans="1:7" x14ac:dyDescent="0.3">
      <c r="A13" s="53"/>
      <c r="B13" s="54"/>
      <c r="C13" s="24">
        <v>2</v>
      </c>
      <c r="D13" s="6">
        <v>42.638199999999998</v>
      </c>
      <c r="E13" s="13">
        <v>16996.010200000001</v>
      </c>
      <c r="F13" s="5">
        <f t="shared" si="0"/>
        <v>4.7211139444444443</v>
      </c>
      <c r="G13" s="7">
        <v>155.0676</v>
      </c>
    </row>
    <row r="14" spans="1:7" x14ac:dyDescent="0.3">
      <c r="A14" s="53"/>
      <c r="B14" s="55">
        <v>3</v>
      </c>
      <c r="C14" s="25">
        <v>1.25</v>
      </c>
      <c r="D14" s="6">
        <v>43.145699999999998</v>
      </c>
      <c r="E14" s="14">
        <v>20103.983899999999</v>
      </c>
      <c r="F14" s="5">
        <f t="shared" si="0"/>
        <v>5.5844399722222224</v>
      </c>
      <c r="G14" s="7">
        <v>155.0676</v>
      </c>
    </row>
    <row r="15" spans="1:7" x14ac:dyDescent="0.3">
      <c r="A15" s="53"/>
      <c r="B15" s="53"/>
      <c r="C15" s="24">
        <v>1.5</v>
      </c>
      <c r="D15" s="6">
        <v>42.872599999999998</v>
      </c>
      <c r="E15" s="13">
        <v>20998.475699999999</v>
      </c>
      <c r="F15" s="5">
        <f t="shared" si="0"/>
        <v>5.832909916666666</v>
      </c>
      <c r="G15" s="7">
        <v>258.44920000000002</v>
      </c>
    </row>
    <row r="16" spans="1:7" x14ac:dyDescent="0.3">
      <c r="A16" s="53"/>
      <c r="B16" s="53"/>
      <c r="C16" s="24">
        <v>1.75</v>
      </c>
      <c r="D16" s="6">
        <v>43.055300000000003</v>
      </c>
      <c r="E16" s="13">
        <v>27710.040300000001</v>
      </c>
      <c r="F16" s="5">
        <f t="shared" si="0"/>
        <v>7.6972334166666672</v>
      </c>
      <c r="G16" s="7">
        <v>387.57100000000003</v>
      </c>
    </row>
    <row r="17" spans="1:7" x14ac:dyDescent="0.3">
      <c r="A17" s="54"/>
      <c r="B17" s="54"/>
      <c r="C17" s="24">
        <v>2</v>
      </c>
      <c r="D17" s="6">
        <v>43.148400000000002</v>
      </c>
      <c r="E17" s="14">
        <v>27578.107599999999</v>
      </c>
      <c r="F17" s="5">
        <f t="shared" si="0"/>
        <v>7.6605854444444441</v>
      </c>
      <c r="G17" s="7">
        <v>258.44920000000002</v>
      </c>
    </row>
    <row r="18" spans="1:7" x14ac:dyDescent="0.3">
      <c r="A18" s="49" t="s">
        <v>19</v>
      </c>
      <c r="B18" s="51">
        <v>0</v>
      </c>
      <c r="C18" s="25">
        <v>1.25</v>
      </c>
      <c r="D18" s="6">
        <v>43.065100000000001</v>
      </c>
      <c r="E18" s="14">
        <v>17361.7588</v>
      </c>
      <c r="F18" s="5">
        <f t="shared" si="0"/>
        <v>4.822710777777778</v>
      </c>
      <c r="G18" s="7">
        <v>232.65119999999999</v>
      </c>
    </row>
    <row r="19" spans="1:7" x14ac:dyDescent="0.3">
      <c r="A19" s="50"/>
      <c r="B19" s="51"/>
      <c r="C19" s="24">
        <v>1.5</v>
      </c>
      <c r="D19" s="6">
        <v>43.048099999999998</v>
      </c>
      <c r="E19" s="14">
        <v>27704.671900000001</v>
      </c>
      <c r="F19" s="5">
        <f t="shared" si="0"/>
        <v>7.6957421944444446</v>
      </c>
      <c r="G19" s="7">
        <v>258.44920000000002</v>
      </c>
    </row>
    <row r="20" spans="1:7" x14ac:dyDescent="0.3">
      <c r="A20" s="50"/>
      <c r="B20" s="51"/>
      <c r="C20" s="24">
        <v>1.75</v>
      </c>
      <c r="D20" s="6">
        <v>43.219299999999997</v>
      </c>
      <c r="E20" s="14">
        <v>27865.555499999999</v>
      </c>
      <c r="F20" s="5">
        <f t="shared" si="0"/>
        <v>7.7404320833333333</v>
      </c>
      <c r="G20" s="7">
        <v>258.44920000000002</v>
      </c>
    </row>
    <row r="21" spans="1:7" x14ac:dyDescent="0.3">
      <c r="A21" s="50"/>
      <c r="B21" s="51"/>
      <c r="C21" s="24">
        <v>2</v>
      </c>
      <c r="D21" s="6">
        <v>42.901699999999998</v>
      </c>
      <c r="E21" s="14">
        <v>17488.933799999999</v>
      </c>
      <c r="F21" s="5">
        <f t="shared" si="0"/>
        <v>4.8580371666666666</v>
      </c>
      <c r="G21" s="7">
        <v>103.4242</v>
      </c>
    </row>
    <row r="22" spans="1:7" x14ac:dyDescent="0.3">
      <c r="A22" s="50"/>
      <c r="B22" s="51">
        <v>1</v>
      </c>
      <c r="C22" s="25">
        <v>1.25</v>
      </c>
      <c r="D22" s="6">
        <v>43.128799999999998</v>
      </c>
      <c r="E22" s="14">
        <v>17667.185399999998</v>
      </c>
      <c r="F22" s="5">
        <f t="shared" si="0"/>
        <v>4.9075514999999994</v>
      </c>
      <c r="G22" s="7">
        <v>103.4242</v>
      </c>
    </row>
    <row r="23" spans="1:7" x14ac:dyDescent="0.3">
      <c r="A23" s="50"/>
      <c r="B23" s="51"/>
      <c r="C23" s="24">
        <v>1.5</v>
      </c>
      <c r="D23" s="6">
        <v>43.093299999999999</v>
      </c>
      <c r="E23" s="14">
        <v>16640.653200000001</v>
      </c>
      <c r="F23" s="5">
        <f t="shared" si="0"/>
        <v>4.622403666666667</v>
      </c>
      <c r="G23" s="7">
        <v>103.4242</v>
      </c>
    </row>
    <row r="24" spans="1:7" x14ac:dyDescent="0.3">
      <c r="A24" s="50"/>
      <c r="B24" s="51"/>
      <c r="C24" s="24">
        <v>1.75</v>
      </c>
      <c r="D24" s="6">
        <v>43.1965</v>
      </c>
      <c r="E24" s="14">
        <v>27667.050899999998</v>
      </c>
      <c r="F24" s="5">
        <f t="shared" si="0"/>
        <v>7.6852919166666664</v>
      </c>
      <c r="G24" s="7">
        <v>258.44920000000002</v>
      </c>
    </row>
    <row r="25" spans="1:7" x14ac:dyDescent="0.3">
      <c r="A25" s="50"/>
      <c r="B25" s="51"/>
      <c r="C25" s="24">
        <v>2</v>
      </c>
      <c r="D25" s="6">
        <v>43.314999999999998</v>
      </c>
      <c r="E25" s="14">
        <v>27758.572199999999</v>
      </c>
      <c r="F25" s="5">
        <f t="shared" si="0"/>
        <v>7.7107144999999999</v>
      </c>
      <c r="G25" s="7">
        <v>258.44920000000002</v>
      </c>
    </row>
    <row r="26" spans="1:7" x14ac:dyDescent="0.3">
      <c r="A26" s="50"/>
      <c r="B26" s="51">
        <v>2</v>
      </c>
      <c r="C26" s="25">
        <v>1.25</v>
      </c>
      <c r="D26" s="6">
        <v>43.076700000000002</v>
      </c>
      <c r="E26" s="14">
        <v>16422.856500000002</v>
      </c>
      <c r="F26" s="5">
        <f t="shared" si="0"/>
        <v>4.5619045833333338</v>
      </c>
      <c r="G26" s="7">
        <v>103.4242</v>
      </c>
    </row>
    <row r="27" spans="1:7" x14ac:dyDescent="0.3">
      <c r="A27" s="50"/>
      <c r="B27" s="51"/>
      <c r="C27" s="24">
        <v>1.5</v>
      </c>
      <c r="D27" s="6">
        <v>43.620199999999997</v>
      </c>
      <c r="E27" s="14">
        <v>27461.430700000001</v>
      </c>
      <c r="F27" s="5">
        <f t="shared" si="0"/>
        <v>7.6281751944444443</v>
      </c>
      <c r="G27" s="7">
        <v>258.44920000000002</v>
      </c>
    </row>
    <row r="28" spans="1:7" x14ac:dyDescent="0.3">
      <c r="A28" s="50"/>
      <c r="B28" s="51"/>
      <c r="C28" s="24">
        <v>1.75</v>
      </c>
      <c r="D28" s="6">
        <v>42.856400000000001</v>
      </c>
      <c r="E28" s="14">
        <v>12754.1235</v>
      </c>
      <c r="F28" s="5">
        <f t="shared" si="0"/>
        <v>3.5428120833333332</v>
      </c>
      <c r="G28" s="7">
        <v>155.0676</v>
      </c>
    </row>
    <row r="29" spans="1:7" x14ac:dyDescent="0.3">
      <c r="A29" s="50"/>
      <c r="B29" s="51"/>
      <c r="C29" s="24">
        <v>2</v>
      </c>
      <c r="D29" s="6">
        <v>43.242899999999999</v>
      </c>
      <c r="E29" s="14">
        <v>33022.548900000002</v>
      </c>
      <c r="F29" s="5">
        <f t="shared" si="0"/>
        <v>9.1729302500000003</v>
      </c>
      <c r="G29" s="7">
        <v>310.13979999999998</v>
      </c>
    </row>
    <row r="30" spans="1:7" x14ac:dyDescent="0.3">
      <c r="A30" s="50"/>
      <c r="B30" s="51">
        <v>3</v>
      </c>
      <c r="C30" s="25">
        <v>1.25</v>
      </c>
      <c r="D30" s="6">
        <v>43.408999999999999</v>
      </c>
      <c r="E30" s="14">
        <v>29123.876199999999</v>
      </c>
      <c r="F30" s="5">
        <f t="shared" si="0"/>
        <v>8.0899656111111113</v>
      </c>
      <c r="G30" s="7">
        <v>258.44920000000002</v>
      </c>
    </row>
    <row r="31" spans="1:7" x14ac:dyDescent="0.3">
      <c r="A31" s="50"/>
      <c r="B31" s="51"/>
      <c r="C31" s="24">
        <v>1.5</v>
      </c>
      <c r="D31" s="6">
        <v>43.315600000000003</v>
      </c>
      <c r="E31" s="14">
        <v>21459.285100000001</v>
      </c>
      <c r="F31" s="5">
        <f t="shared" si="0"/>
        <v>5.9609125277777784</v>
      </c>
      <c r="G31" s="7">
        <v>155.0676</v>
      </c>
    </row>
    <row r="32" spans="1:7" x14ac:dyDescent="0.3">
      <c r="A32" s="50"/>
      <c r="B32" s="51"/>
      <c r="C32" s="24">
        <v>1.75</v>
      </c>
      <c r="D32" s="6">
        <v>42.891300000000001</v>
      </c>
      <c r="E32" s="14">
        <v>17881.462899999999</v>
      </c>
      <c r="F32" s="5">
        <f t="shared" si="0"/>
        <v>4.9670730277777775</v>
      </c>
      <c r="G32" s="7">
        <v>103.4242</v>
      </c>
    </row>
    <row r="33" spans="1:7" x14ac:dyDescent="0.3">
      <c r="A33" s="48"/>
      <c r="B33" s="51"/>
      <c r="C33" s="24">
        <v>2</v>
      </c>
      <c r="D33" s="6">
        <v>43.402500000000003</v>
      </c>
      <c r="E33" s="14">
        <v>27633.9509</v>
      </c>
      <c r="F33" s="5">
        <f t="shared" si="0"/>
        <v>7.6760974722222226</v>
      </c>
      <c r="G33" s="7">
        <v>258.44920000000002</v>
      </c>
    </row>
  </sheetData>
  <mergeCells count="10">
    <mergeCell ref="A2:A17"/>
    <mergeCell ref="B2:B5"/>
    <mergeCell ref="B6:B9"/>
    <mergeCell ref="B10:B13"/>
    <mergeCell ref="B14:B17"/>
    <mergeCell ref="A18:A3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22F64-6716-4420-BD73-4405BBA33BC6}">
  <dimension ref="A1:F34"/>
  <sheetViews>
    <sheetView tabSelected="1" zoomScale="70" zoomScaleNormal="70" workbookViewId="0">
      <selection activeCell="K21" sqref="K21"/>
    </sheetView>
  </sheetViews>
  <sheetFormatPr defaultRowHeight="14.4" x14ac:dyDescent="0.3"/>
  <cols>
    <col min="1" max="1" width="26.44140625" style="26" customWidth="1"/>
    <col min="2" max="3" width="26.6640625" style="26" customWidth="1"/>
    <col min="4" max="6" width="26.77734375" style="26" customWidth="1"/>
    <col min="7" max="7" width="26.6640625" style="26" customWidth="1"/>
    <col min="8" max="8" width="17.77734375" style="26" customWidth="1"/>
    <col min="9" max="16384" width="8.88671875" style="26"/>
  </cols>
  <sheetData>
    <row r="1" spans="1:6" ht="15" thickBot="1" x14ac:dyDescent="0.35">
      <c r="A1" s="11" t="s">
        <v>18</v>
      </c>
      <c r="B1" s="11" t="s">
        <v>0</v>
      </c>
      <c r="C1" s="11" t="s">
        <v>3</v>
      </c>
      <c r="D1" s="11" t="s">
        <v>2</v>
      </c>
      <c r="E1" s="11" t="s">
        <v>15</v>
      </c>
      <c r="F1" s="11" t="s">
        <v>16</v>
      </c>
    </row>
    <row r="2" spans="1:6" x14ac:dyDescent="0.3">
      <c r="A2" s="52">
        <v>4</v>
      </c>
      <c r="B2" s="25">
        <v>1.25</v>
      </c>
      <c r="C2" s="4">
        <v>42.905799999999999</v>
      </c>
      <c r="D2" s="12">
        <v>26138.2539</v>
      </c>
      <c r="E2" s="5">
        <f>D2/3600</f>
        <v>7.2606260833333334</v>
      </c>
      <c r="F2" s="5">
        <v>258.44920000000002</v>
      </c>
    </row>
    <row r="3" spans="1:6" x14ac:dyDescent="0.3">
      <c r="A3" s="53"/>
      <c r="B3" s="24">
        <v>1.5</v>
      </c>
      <c r="C3" s="6">
        <v>42.916499999999999</v>
      </c>
      <c r="D3" s="13">
        <v>17367.591799999998</v>
      </c>
      <c r="E3" s="5">
        <f t="shared" ref="E3:E17" si="0">D3/3600</f>
        <v>4.8243310555555547</v>
      </c>
      <c r="F3" s="7">
        <v>103.4242</v>
      </c>
    </row>
    <row r="4" spans="1:6" x14ac:dyDescent="0.3">
      <c r="A4" s="53"/>
      <c r="B4" s="24">
        <v>1.75</v>
      </c>
      <c r="C4" s="6">
        <v>43.137700000000002</v>
      </c>
      <c r="D4" s="13">
        <v>21418.279299999998</v>
      </c>
      <c r="E4" s="5">
        <f t="shared" si="0"/>
        <v>5.9495220277777774</v>
      </c>
      <c r="F4" s="7">
        <v>232.65119999999999</v>
      </c>
    </row>
    <row r="5" spans="1:6" x14ac:dyDescent="0.3">
      <c r="A5" s="54"/>
      <c r="B5" s="24">
        <v>2</v>
      </c>
      <c r="C5" s="6">
        <v>43.3065</v>
      </c>
      <c r="D5" s="13">
        <v>27538.761200000001</v>
      </c>
      <c r="E5" s="5">
        <f t="shared" si="0"/>
        <v>7.6496558888888888</v>
      </c>
      <c r="F5" s="5">
        <v>258.44920000000002</v>
      </c>
    </row>
    <row r="6" spans="1:6" x14ac:dyDescent="0.3">
      <c r="A6" s="55">
        <v>5</v>
      </c>
      <c r="B6" s="25">
        <v>1.25</v>
      </c>
      <c r="C6" s="6">
        <v>42.793900000000001</v>
      </c>
      <c r="D6" s="13">
        <v>16372.566000000001</v>
      </c>
      <c r="E6" s="5">
        <f t="shared" si="0"/>
        <v>4.5479349999999998</v>
      </c>
      <c r="F6" s="7">
        <v>206.76740000000001</v>
      </c>
    </row>
    <row r="7" spans="1:6" x14ac:dyDescent="0.3">
      <c r="A7" s="53"/>
      <c r="B7" s="24">
        <v>1.5</v>
      </c>
      <c r="C7" s="6">
        <v>43.243200000000002</v>
      </c>
      <c r="D7" s="13">
        <v>27641.671300000002</v>
      </c>
      <c r="E7" s="5">
        <f t="shared" si="0"/>
        <v>7.6782420277777783</v>
      </c>
      <c r="F7" s="5">
        <v>258.44920000000002</v>
      </c>
    </row>
    <row r="8" spans="1:6" x14ac:dyDescent="0.3">
      <c r="A8" s="53"/>
      <c r="B8" s="24">
        <v>1.75</v>
      </c>
      <c r="C8" s="6">
        <v>43.277099999999997</v>
      </c>
      <c r="D8" s="13">
        <v>27532.234899999999</v>
      </c>
      <c r="E8" s="5">
        <f t="shared" si="0"/>
        <v>7.6478430277777774</v>
      </c>
      <c r="F8" s="5">
        <v>258.44920000000002</v>
      </c>
    </row>
    <row r="9" spans="1:6" x14ac:dyDescent="0.3">
      <c r="A9" s="54"/>
      <c r="B9" s="24">
        <v>2</v>
      </c>
      <c r="C9" s="6">
        <v>42.643099999999997</v>
      </c>
      <c r="D9" s="13">
        <v>17365.373299999999</v>
      </c>
      <c r="E9" s="5">
        <f t="shared" si="0"/>
        <v>4.8237148055555554</v>
      </c>
      <c r="F9" s="7">
        <v>232.65119999999999</v>
      </c>
    </row>
    <row r="10" spans="1:6" x14ac:dyDescent="0.3">
      <c r="A10" s="55">
        <v>6</v>
      </c>
      <c r="B10" s="25">
        <v>1.25</v>
      </c>
      <c r="C10" s="6"/>
      <c r="D10" s="13"/>
      <c r="E10" s="5">
        <f t="shared" si="0"/>
        <v>0</v>
      </c>
      <c r="F10" s="7"/>
    </row>
    <row r="11" spans="1:6" x14ac:dyDescent="0.3">
      <c r="A11" s="53"/>
      <c r="B11" s="24">
        <v>1.5</v>
      </c>
      <c r="C11" s="6">
        <v>42.703400000000002</v>
      </c>
      <c r="D11" s="13">
        <v>13376.0388</v>
      </c>
      <c r="E11" s="5">
        <f t="shared" si="0"/>
        <v>3.7155663333333333</v>
      </c>
      <c r="F11" s="7">
        <v>155.0676</v>
      </c>
    </row>
    <row r="12" spans="1:6" x14ac:dyDescent="0.3">
      <c r="A12" s="53"/>
      <c r="B12" s="24">
        <v>1.75</v>
      </c>
      <c r="C12" s="6"/>
      <c r="D12" s="13"/>
      <c r="E12" s="5">
        <f t="shared" si="0"/>
        <v>0</v>
      </c>
      <c r="F12" s="7"/>
    </row>
    <row r="13" spans="1:6" x14ac:dyDescent="0.3">
      <c r="A13" s="54"/>
      <c r="B13" s="24">
        <v>2</v>
      </c>
      <c r="C13" s="6"/>
      <c r="D13" s="13"/>
      <c r="E13" s="5">
        <f t="shared" si="0"/>
        <v>0</v>
      </c>
      <c r="F13" s="7"/>
    </row>
    <row r="14" spans="1:6" x14ac:dyDescent="0.3">
      <c r="A14" s="55">
        <v>7</v>
      </c>
      <c r="B14" s="25">
        <v>1.25</v>
      </c>
      <c r="C14" s="6"/>
      <c r="D14" s="14"/>
      <c r="E14" s="5">
        <f t="shared" si="0"/>
        <v>0</v>
      </c>
      <c r="F14" s="7"/>
    </row>
    <row r="15" spans="1:6" x14ac:dyDescent="0.3">
      <c r="A15" s="53"/>
      <c r="B15" s="24">
        <v>1.5</v>
      </c>
      <c r="C15" s="6">
        <v>43.299399999999999</v>
      </c>
      <c r="D15" s="13">
        <v>24647.067299999999</v>
      </c>
      <c r="E15" s="5">
        <f t="shared" si="0"/>
        <v>6.8464075833333329</v>
      </c>
      <c r="F15" s="7">
        <v>310.13979999999998</v>
      </c>
    </row>
    <row r="16" spans="1:6" x14ac:dyDescent="0.3">
      <c r="A16" s="53"/>
      <c r="B16" s="24">
        <v>1.75</v>
      </c>
      <c r="C16" s="6">
        <v>43.002000000000002</v>
      </c>
      <c r="D16" s="13">
        <v>17406.909199999998</v>
      </c>
      <c r="E16" s="5">
        <f t="shared" si="0"/>
        <v>4.835252555555555</v>
      </c>
      <c r="F16" s="7">
        <v>206.76740000000001</v>
      </c>
    </row>
    <row r="17" spans="1:6" x14ac:dyDescent="0.3">
      <c r="A17" s="54"/>
      <c r="B17" s="24">
        <v>2</v>
      </c>
      <c r="C17" s="6"/>
      <c r="D17" s="14"/>
      <c r="E17" s="5">
        <f t="shared" si="0"/>
        <v>0</v>
      </c>
      <c r="F17" s="7"/>
    </row>
    <row r="18" spans="1:6" x14ac:dyDescent="0.3">
      <c r="A18" s="27"/>
      <c r="B18" s="27"/>
      <c r="C18" s="27"/>
      <c r="D18" s="27"/>
      <c r="E18" s="27"/>
      <c r="F18" s="27"/>
    </row>
    <row r="19" spans="1:6" x14ac:dyDescent="0.3">
      <c r="A19" s="28"/>
      <c r="B19" s="28"/>
      <c r="C19" s="28"/>
      <c r="D19" s="28"/>
      <c r="E19" s="28"/>
      <c r="F19" s="28"/>
    </row>
    <row r="20" spans="1:6" x14ac:dyDescent="0.3">
      <c r="A20" s="28"/>
      <c r="B20" s="28"/>
      <c r="C20" s="28"/>
      <c r="D20" s="28"/>
      <c r="E20" s="28"/>
      <c r="F20" s="28"/>
    </row>
    <row r="21" spans="1:6" x14ac:dyDescent="0.3">
      <c r="A21" s="28"/>
      <c r="B21" s="28"/>
      <c r="C21" s="28"/>
      <c r="D21" s="28"/>
      <c r="E21" s="28"/>
      <c r="F21" s="28"/>
    </row>
    <row r="22" spans="1:6" x14ac:dyDescent="0.3">
      <c r="A22" s="28"/>
      <c r="B22" s="28"/>
      <c r="C22" s="28"/>
      <c r="D22" s="28"/>
      <c r="E22" s="28"/>
      <c r="F22" s="28"/>
    </row>
    <row r="23" spans="1:6" x14ac:dyDescent="0.3">
      <c r="A23" s="28"/>
      <c r="B23" s="28"/>
      <c r="C23" s="28"/>
      <c r="D23" s="28"/>
      <c r="E23" s="28"/>
      <c r="F23" s="28"/>
    </row>
    <row r="24" spans="1:6" x14ac:dyDescent="0.3">
      <c r="A24" s="28"/>
      <c r="B24" s="28"/>
      <c r="C24" s="28"/>
      <c r="D24" s="28"/>
      <c r="E24" s="28"/>
      <c r="F24" s="28"/>
    </row>
    <row r="25" spans="1:6" x14ac:dyDescent="0.3">
      <c r="A25" s="28"/>
      <c r="B25" s="28"/>
      <c r="C25" s="28"/>
      <c r="D25" s="28"/>
      <c r="E25" s="28"/>
      <c r="F25" s="28"/>
    </row>
    <row r="26" spans="1:6" x14ac:dyDescent="0.3">
      <c r="A26" s="28"/>
      <c r="B26" s="28"/>
      <c r="C26" s="28"/>
      <c r="D26" s="28"/>
      <c r="E26" s="28"/>
      <c r="F26" s="28"/>
    </row>
    <row r="27" spans="1:6" x14ac:dyDescent="0.3">
      <c r="A27" s="28"/>
      <c r="B27" s="28"/>
      <c r="C27" s="28"/>
      <c r="D27" s="28"/>
      <c r="E27" s="28"/>
      <c r="F27" s="28"/>
    </row>
    <row r="28" spans="1:6" x14ac:dyDescent="0.3">
      <c r="A28" s="28"/>
      <c r="B28" s="28"/>
      <c r="C28" s="28"/>
      <c r="D28" s="28"/>
      <c r="E28" s="28"/>
      <c r="F28" s="28"/>
    </row>
    <row r="29" spans="1:6" x14ac:dyDescent="0.3">
      <c r="A29" s="28"/>
      <c r="B29" s="28"/>
      <c r="C29" s="28"/>
      <c r="D29" s="28"/>
      <c r="E29" s="28"/>
      <c r="F29" s="28"/>
    </row>
    <row r="30" spans="1:6" x14ac:dyDescent="0.3">
      <c r="A30" s="28"/>
      <c r="B30" s="28"/>
      <c r="C30" s="28"/>
      <c r="D30" s="28"/>
      <c r="E30" s="28"/>
      <c r="F30" s="28"/>
    </row>
    <row r="31" spans="1:6" x14ac:dyDescent="0.3">
      <c r="A31" s="28"/>
      <c r="B31" s="28"/>
      <c r="C31" s="28"/>
      <c r="D31" s="28"/>
      <c r="E31" s="28"/>
      <c r="F31" s="28"/>
    </row>
    <row r="32" spans="1:6" x14ac:dyDescent="0.3">
      <c r="A32" s="28"/>
      <c r="B32" s="28"/>
      <c r="C32" s="28"/>
      <c r="D32" s="28"/>
      <c r="E32" s="28"/>
      <c r="F32" s="28"/>
    </row>
    <row r="33" spans="1:6" x14ac:dyDescent="0.3">
      <c r="A33" s="28"/>
      <c r="B33" s="28"/>
      <c r="C33" s="28"/>
      <c r="D33" s="28"/>
      <c r="E33" s="28"/>
      <c r="F33" s="28"/>
    </row>
    <row r="34" spans="1:6" x14ac:dyDescent="0.3">
      <c r="A34" s="28"/>
      <c r="B34" s="28"/>
      <c r="C34" s="28"/>
      <c r="D34" s="28"/>
      <c r="E34" s="28"/>
      <c r="F34" s="28"/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40E47-112E-4247-BBF2-6F3CD912340D}">
  <dimension ref="A1:F42"/>
  <sheetViews>
    <sheetView zoomScale="70" zoomScaleNormal="70" workbookViewId="0">
      <selection activeCell="H27" sqref="H27"/>
    </sheetView>
  </sheetViews>
  <sheetFormatPr defaultRowHeight="14.4" x14ac:dyDescent="0.3"/>
  <cols>
    <col min="1" max="1" width="26.44140625" style="26" customWidth="1"/>
    <col min="2" max="3" width="26.6640625" style="26" customWidth="1"/>
    <col min="4" max="6" width="26.77734375" style="26" customWidth="1"/>
    <col min="7" max="7" width="26.6640625" style="26" customWidth="1"/>
    <col min="8" max="8" width="17.77734375" style="26" customWidth="1"/>
    <col min="9" max="16384" width="8.88671875" style="26"/>
  </cols>
  <sheetData>
    <row r="1" spans="1:6" ht="15" thickBot="1" x14ac:dyDescent="0.35">
      <c r="A1" s="11" t="s">
        <v>21</v>
      </c>
      <c r="B1" s="11" t="s">
        <v>0</v>
      </c>
      <c r="C1" s="11" t="s">
        <v>3</v>
      </c>
      <c r="D1" s="11" t="s">
        <v>2</v>
      </c>
      <c r="E1" s="11" t="s">
        <v>15</v>
      </c>
      <c r="F1" s="11" t="s">
        <v>16</v>
      </c>
    </row>
    <row r="2" spans="1:6" x14ac:dyDescent="0.3">
      <c r="A2" s="52">
        <v>0.2</v>
      </c>
      <c r="B2" s="25">
        <v>1.25</v>
      </c>
      <c r="C2" s="4"/>
      <c r="D2" s="12"/>
      <c r="E2" s="5">
        <f>D2/3600</f>
        <v>0</v>
      </c>
      <c r="F2" s="5"/>
    </row>
    <row r="3" spans="1:6" x14ac:dyDescent="0.3">
      <c r="A3" s="53"/>
      <c r="B3" s="24">
        <v>1.5</v>
      </c>
      <c r="C3" s="6"/>
      <c r="D3" s="13"/>
      <c r="E3" s="5">
        <f t="shared" ref="E3:E17" si="0">D3/3600</f>
        <v>0</v>
      </c>
      <c r="F3" s="7"/>
    </row>
    <row r="4" spans="1:6" x14ac:dyDescent="0.3">
      <c r="A4" s="53"/>
      <c r="B4" s="24">
        <v>1.75</v>
      </c>
      <c r="C4" s="6"/>
      <c r="D4" s="13"/>
      <c r="E4" s="5">
        <f t="shared" si="0"/>
        <v>0</v>
      </c>
      <c r="F4" s="7"/>
    </row>
    <row r="5" spans="1:6" x14ac:dyDescent="0.3">
      <c r="A5" s="54"/>
      <c r="B5" s="24">
        <v>2</v>
      </c>
      <c r="C5" s="6"/>
      <c r="D5" s="13"/>
      <c r="E5" s="5">
        <f t="shared" si="0"/>
        <v>0</v>
      </c>
      <c r="F5" s="7"/>
    </row>
    <row r="6" spans="1:6" x14ac:dyDescent="0.3">
      <c r="A6" s="55">
        <v>0.4</v>
      </c>
      <c r="B6" s="25">
        <v>1.25</v>
      </c>
      <c r="C6" s="6"/>
      <c r="D6" s="13"/>
      <c r="E6" s="5">
        <f t="shared" si="0"/>
        <v>0</v>
      </c>
      <c r="F6" s="7"/>
    </row>
    <row r="7" spans="1:6" x14ac:dyDescent="0.3">
      <c r="A7" s="53"/>
      <c r="B7" s="24">
        <v>1.5</v>
      </c>
      <c r="C7" s="6"/>
      <c r="D7" s="13"/>
      <c r="E7" s="5">
        <f t="shared" si="0"/>
        <v>0</v>
      </c>
      <c r="F7" s="7"/>
    </row>
    <row r="8" spans="1:6" x14ac:dyDescent="0.3">
      <c r="A8" s="53"/>
      <c r="B8" s="24">
        <v>1.75</v>
      </c>
      <c r="C8" s="6"/>
      <c r="D8" s="13"/>
      <c r="E8" s="5">
        <f t="shared" si="0"/>
        <v>0</v>
      </c>
      <c r="F8" s="7"/>
    </row>
    <row r="9" spans="1:6" x14ac:dyDescent="0.3">
      <c r="A9" s="54"/>
      <c r="B9" s="24">
        <v>2</v>
      </c>
      <c r="C9" s="6"/>
      <c r="D9" s="13"/>
      <c r="E9" s="5">
        <f t="shared" si="0"/>
        <v>0</v>
      </c>
      <c r="F9" s="7"/>
    </row>
    <row r="10" spans="1:6" x14ac:dyDescent="0.3">
      <c r="A10" s="55">
        <v>0.6</v>
      </c>
      <c r="B10" s="25">
        <v>1.25</v>
      </c>
      <c r="C10" s="6"/>
      <c r="D10" s="13"/>
      <c r="E10" s="5">
        <f t="shared" si="0"/>
        <v>0</v>
      </c>
      <c r="F10" s="7"/>
    </row>
    <row r="11" spans="1:6" x14ac:dyDescent="0.3">
      <c r="A11" s="53"/>
      <c r="B11" s="24">
        <v>1.5</v>
      </c>
      <c r="C11" s="6"/>
      <c r="D11" s="13"/>
      <c r="E11" s="5">
        <f t="shared" si="0"/>
        <v>0</v>
      </c>
      <c r="F11" s="7"/>
    </row>
    <row r="12" spans="1:6" x14ac:dyDescent="0.3">
      <c r="A12" s="53"/>
      <c r="B12" s="24">
        <v>1.75</v>
      </c>
      <c r="C12" s="6"/>
      <c r="D12" s="13"/>
      <c r="E12" s="5">
        <f t="shared" si="0"/>
        <v>0</v>
      </c>
      <c r="F12" s="7"/>
    </row>
    <row r="13" spans="1:6" x14ac:dyDescent="0.3">
      <c r="A13" s="54"/>
      <c r="B13" s="24">
        <v>2</v>
      </c>
      <c r="C13" s="6"/>
      <c r="D13" s="13"/>
      <c r="E13" s="5">
        <f t="shared" si="0"/>
        <v>0</v>
      </c>
      <c r="F13" s="7"/>
    </row>
    <row r="14" spans="1:6" x14ac:dyDescent="0.3">
      <c r="A14" s="51">
        <v>0.8</v>
      </c>
      <c r="B14" s="25">
        <v>1.25</v>
      </c>
      <c r="C14" s="6"/>
      <c r="D14" s="14"/>
      <c r="E14" s="5">
        <f t="shared" si="0"/>
        <v>0</v>
      </c>
      <c r="F14" s="7"/>
    </row>
    <row r="15" spans="1:6" x14ac:dyDescent="0.3">
      <c r="A15" s="51"/>
      <c r="B15" s="24">
        <v>1.5</v>
      </c>
      <c r="C15" s="6"/>
      <c r="D15" s="13"/>
      <c r="E15" s="5">
        <f t="shared" si="0"/>
        <v>0</v>
      </c>
      <c r="F15" s="7"/>
    </row>
    <row r="16" spans="1:6" x14ac:dyDescent="0.3">
      <c r="A16" s="51"/>
      <c r="B16" s="24">
        <v>1.75</v>
      </c>
      <c r="C16" s="6"/>
      <c r="D16" s="13"/>
      <c r="E16" s="5">
        <f t="shared" si="0"/>
        <v>0</v>
      </c>
      <c r="F16" s="7"/>
    </row>
    <row r="17" spans="1:6" x14ac:dyDescent="0.3">
      <c r="A17" s="51"/>
      <c r="B17" s="24">
        <v>2</v>
      </c>
      <c r="C17" s="6"/>
      <c r="D17" s="14"/>
      <c r="E17" s="5">
        <f t="shared" si="0"/>
        <v>0</v>
      </c>
      <c r="F17" s="7"/>
    </row>
    <row r="18" spans="1:6" x14ac:dyDescent="0.3">
      <c r="A18" s="27"/>
      <c r="B18" s="27"/>
      <c r="C18" s="27"/>
      <c r="D18" s="27"/>
      <c r="E18" s="27"/>
      <c r="F18" s="27"/>
    </row>
    <row r="19" spans="1:6" x14ac:dyDescent="0.3">
      <c r="A19" s="28"/>
      <c r="B19" s="28"/>
      <c r="C19" s="28"/>
      <c r="D19" s="28"/>
      <c r="E19" s="28"/>
      <c r="F19" s="28"/>
    </row>
    <row r="20" spans="1:6" x14ac:dyDescent="0.3">
      <c r="A20" s="28"/>
      <c r="B20" s="28"/>
      <c r="C20" s="28"/>
      <c r="D20" s="28"/>
      <c r="E20" s="28"/>
      <c r="F20" s="28"/>
    </row>
    <row r="21" spans="1:6" x14ac:dyDescent="0.3">
      <c r="A21" s="28"/>
      <c r="B21" s="28"/>
      <c r="C21" s="28"/>
      <c r="D21" s="28"/>
      <c r="E21" s="28"/>
      <c r="F21" s="28"/>
    </row>
    <row r="22" spans="1:6" x14ac:dyDescent="0.3">
      <c r="A22" s="28"/>
      <c r="B22" s="28"/>
      <c r="C22" s="28"/>
      <c r="D22" s="28"/>
      <c r="E22" s="28"/>
      <c r="F22" s="28"/>
    </row>
    <row r="23" spans="1:6" x14ac:dyDescent="0.3">
      <c r="A23" s="28"/>
      <c r="B23" s="28"/>
      <c r="C23" s="28"/>
      <c r="D23" s="28"/>
      <c r="E23" s="28"/>
      <c r="F23" s="28"/>
    </row>
    <row r="24" spans="1:6" x14ac:dyDescent="0.3">
      <c r="A24" s="28"/>
      <c r="B24" s="28"/>
      <c r="C24" s="28"/>
      <c r="D24" s="28"/>
      <c r="E24" s="28"/>
      <c r="F24" s="28"/>
    </row>
    <row r="25" spans="1:6" x14ac:dyDescent="0.3">
      <c r="A25" s="28"/>
      <c r="B25" s="28"/>
      <c r="C25" s="28"/>
      <c r="D25" s="28"/>
      <c r="E25" s="28"/>
      <c r="F25" s="28"/>
    </row>
    <row r="26" spans="1:6" x14ac:dyDescent="0.3">
      <c r="A26" s="28"/>
      <c r="B26" s="28"/>
      <c r="C26" s="28"/>
      <c r="D26" s="28"/>
      <c r="E26" s="28"/>
      <c r="F26" s="28"/>
    </row>
    <row r="27" spans="1:6" x14ac:dyDescent="0.3">
      <c r="A27" s="28"/>
      <c r="B27" s="28"/>
      <c r="C27" s="28"/>
      <c r="D27" s="28"/>
      <c r="E27" s="28"/>
      <c r="F27" s="28"/>
    </row>
    <row r="28" spans="1:6" x14ac:dyDescent="0.3">
      <c r="A28" s="28"/>
      <c r="B28" s="28"/>
      <c r="C28" s="28"/>
      <c r="D28" s="28"/>
      <c r="E28" s="28"/>
      <c r="F28" s="28"/>
    </row>
    <row r="29" spans="1:6" x14ac:dyDescent="0.3">
      <c r="A29" s="28"/>
      <c r="B29" s="28"/>
      <c r="C29" s="28"/>
      <c r="D29" s="28"/>
      <c r="E29" s="28"/>
      <c r="F29" s="28"/>
    </row>
    <row r="30" spans="1:6" x14ac:dyDescent="0.3">
      <c r="A30" s="28"/>
      <c r="B30" s="28"/>
      <c r="C30" s="28"/>
      <c r="D30" s="28"/>
      <c r="E30" s="28"/>
      <c r="F30" s="28"/>
    </row>
    <row r="31" spans="1:6" x14ac:dyDescent="0.3">
      <c r="A31" s="28"/>
      <c r="B31" s="28"/>
      <c r="C31" s="28"/>
      <c r="D31" s="28"/>
      <c r="E31" s="28"/>
      <c r="F31" s="28"/>
    </row>
    <row r="32" spans="1:6" x14ac:dyDescent="0.3">
      <c r="A32" s="28"/>
      <c r="B32" s="28"/>
      <c r="C32" s="28"/>
      <c r="D32" s="28"/>
      <c r="E32" s="28"/>
      <c r="F32" s="28"/>
    </row>
    <row r="33" spans="1:6" x14ac:dyDescent="0.3">
      <c r="A33" s="28"/>
      <c r="B33" s="28"/>
      <c r="C33" s="28"/>
      <c r="D33" s="28"/>
      <c r="E33" s="28"/>
      <c r="F33" s="28"/>
    </row>
    <row r="34" spans="1:6" x14ac:dyDescent="0.3">
      <c r="A34" s="28"/>
      <c r="B34" s="28"/>
      <c r="C34" s="28"/>
      <c r="D34" s="28"/>
      <c r="E34" s="28"/>
      <c r="F34" s="28"/>
    </row>
    <row r="35" spans="1:6" x14ac:dyDescent="0.3">
      <c r="A35" s="28"/>
      <c r="B35" s="28"/>
      <c r="C35" s="28"/>
      <c r="D35" s="28"/>
      <c r="E35" s="28"/>
      <c r="F35" s="28"/>
    </row>
    <row r="36" spans="1:6" x14ac:dyDescent="0.3">
      <c r="A36" s="28"/>
      <c r="B36" s="28"/>
      <c r="C36" s="28"/>
      <c r="D36" s="28"/>
      <c r="E36" s="28"/>
      <c r="F36" s="28"/>
    </row>
    <row r="42" spans="1:6" ht="15.6" customHeight="1" x14ac:dyDescent="0.3"/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B7E3A-06ED-4B19-A037-D7A7B9B01105}">
  <dimension ref="A1:F37"/>
  <sheetViews>
    <sheetView zoomScale="70" zoomScaleNormal="70" workbookViewId="0">
      <selection activeCell="G26" sqref="G26"/>
    </sheetView>
  </sheetViews>
  <sheetFormatPr defaultRowHeight="14.4" x14ac:dyDescent="0.3"/>
  <cols>
    <col min="1" max="1" width="26.44140625" style="26" customWidth="1"/>
    <col min="2" max="3" width="26.6640625" style="26" customWidth="1"/>
    <col min="4" max="6" width="26.77734375" style="26" customWidth="1"/>
    <col min="7" max="7" width="26.6640625" style="26" customWidth="1"/>
    <col min="8" max="8" width="17.77734375" style="26" customWidth="1"/>
    <col min="9" max="16384" width="8.88671875" style="26"/>
  </cols>
  <sheetData>
    <row r="1" spans="1:6" ht="15" thickBot="1" x14ac:dyDescent="0.35">
      <c r="A1" s="11" t="s">
        <v>20</v>
      </c>
      <c r="B1" s="11" t="s">
        <v>0</v>
      </c>
      <c r="C1" s="11" t="s">
        <v>3</v>
      </c>
      <c r="D1" s="11" t="s">
        <v>2</v>
      </c>
      <c r="E1" s="11" t="s">
        <v>15</v>
      </c>
      <c r="F1" s="11" t="s">
        <v>16</v>
      </c>
    </row>
    <row r="2" spans="1:6" x14ac:dyDescent="0.3">
      <c r="A2" s="52">
        <v>0</v>
      </c>
      <c r="B2" s="25">
        <v>1.25</v>
      </c>
      <c r="C2" s="4"/>
      <c r="D2" s="12"/>
      <c r="E2" s="5">
        <f>D2/3600</f>
        <v>0</v>
      </c>
      <c r="F2" s="5"/>
    </row>
    <row r="3" spans="1:6" x14ac:dyDescent="0.3">
      <c r="A3" s="53"/>
      <c r="B3" s="24">
        <v>1.5</v>
      </c>
      <c r="C3" s="6"/>
      <c r="D3" s="13"/>
      <c r="E3" s="5">
        <f t="shared" ref="E3:E17" si="0">D3/3600</f>
        <v>0</v>
      </c>
      <c r="F3" s="7"/>
    </row>
    <row r="4" spans="1:6" x14ac:dyDescent="0.3">
      <c r="A4" s="53"/>
      <c r="B4" s="24">
        <v>1.75</v>
      </c>
      <c r="C4" s="6"/>
      <c r="D4" s="13"/>
      <c r="E4" s="5">
        <f t="shared" si="0"/>
        <v>0</v>
      </c>
      <c r="F4" s="7"/>
    </row>
    <row r="5" spans="1:6" x14ac:dyDescent="0.3">
      <c r="A5" s="54"/>
      <c r="B5" s="24">
        <v>2</v>
      </c>
      <c r="C5" s="6"/>
      <c r="D5" s="13"/>
      <c r="E5" s="5">
        <f t="shared" si="0"/>
        <v>0</v>
      </c>
      <c r="F5" s="7"/>
    </row>
    <row r="6" spans="1:6" x14ac:dyDescent="0.3">
      <c r="A6" s="55">
        <v>1</v>
      </c>
      <c r="B6" s="25">
        <v>1.25</v>
      </c>
      <c r="C6" s="6"/>
      <c r="D6" s="13"/>
      <c r="E6" s="5">
        <f t="shared" si="0"/>
        <v>0</v>
      </c>
      <c r="F6" s="7"/>
    </row>
    <row r="7" spans="1:6" x14ac:dyDescent="0.3">
      <c r="A7" s="53"/>
      <c r="B7" s="24">
        <v>1.5</v>
      </c>
      <c r="C7" s="6"/>
      <c r="D7" s="13"/>
      <c r="E7" s="5">
        <f t="shared" si="0"/>
        <v>0</v>
      </c>
      <c r="F7" s="7"/>
    </row>
    <row r="8" spans="1:6" x14ac:dyDescent="0.3">
      <c r="A8" s="53"/>
      <c r="B8" s="24">
        <v>1.75</v>
      </c>
      <c r="C8" s="6"/>
      <c r="D8" s="13"/>
      <c r="E8" s="5">
        <f t="shared" si="0"/>
        <v>0</v>
      </c>
      <c r="F8" s="7"/>
    </row>
    <row r="9" spans="1:6" x14ac:dyDescent="0.3">
      <c r="A9" s="54"/>
      <c r="B9" s="24">
        <v>2</v>
      </c>
      <c r="C9" s="6"/>
      <c r="D9" s="13"/>
      <c r="E9" s="5">
        <f t="shared" si="0"/>
        <v>0</v>
      </c>
      <c r="F9" s="7"/>
    </row>
    <row r="10" spans="1:6" x14ac:dyDescent="0.3">
      <c r="A10" s="55">
        <v>2</v>
      </c>
      <c r="B10" s="25">
        <v>1.25</v>
      </c>
      <c r="C10" s="6"/>
      <c r="D10" s="13"/>
      <c r="E10" s="5">
        <f t="shared" si="0"/>
        <v>0</v>
      </c>
      <c r="F10" s="7"/>
    </row>
    <row r="11" spans="1:6" x14ac:dyDescent="0.3">
      <c r="A11" s="53"/>
      <c r="B11" s="24">
        <v>1.5</v>
      </c>
      <c r="C11" s="6"/>
      <c r="D11" s="13"/>
      <c r="E11" s="5">
        <f t="shared" si="0"/>
        <v>0</v>
      </c>
      <c r="F11" s="7"/>
    </row>
    <row r="12" spans="1:6" x14ac:dyDescent="0.3">
      <c r="A12" s="53"/>
      <c r="B12" s="24">
        <v>1.75</v>
      </c>
      <c r="C12" s="6"/>
      <c r="D12" s="13"/>
      <c r="E12" s="5">
        <f t="shared" si="0"/>
        <v>0</v>
      </c>
      <c r="F12" s="7"/>
    </row>
    <row r="13" spans="1:6" x14ac:dyDescent="0.3">
      <c r="A13" s="54"/>
      <c r="B13" s="24">
        <v>2</v>
      </c>
      <c r="C13" s="6"/>
      <c r="D13" s="13"/>
      <c r="E13" s="5">
        <f t="shared" si="0"/>
        <v>0</v>
      </c>
      <c r="F13" s="7"/>
    </row>
    <row r="14" spans="1:6" x14ac:dyDescent="0.3">
      <c r="A14" s="55">
        <v>3</v>
      </c>
      <c r="B14" s="25">
        <v>1.25</v>
      </c>
      <c r="C14" s="6"/>
      <c r="D14" s="14"/>
      <c r="E14" s="5">
        <f t="shared" si="0"/>
        <v>0</v>
      </c>
      <c r="F14" s="7"/>
    </row>
    <row r="15" spans="1:6" x14ac:dyDescent="0.3">
      <c r="A15" s="53"/>
      <c r="B15" s="24">
        <v>1.5</v>
      </c>
      <c r="C15" s="6"/>
      <c r="D15" s="13"/>
      <c r="E15" s="5">
        <f t="shared" si="0"/>
        <v>0</v>
      </c>
      <c r="F15" s="7"/>
    </row>
    <row r="16" spans="1:6" x14ac:dyDescent="0.3">
      <c r="A16" s="53"/>
      <c r="B16" s="24">
        <v>1.75</v>
      </c>
      <c r="C16" s="6"/>
      <c r="D16" s="13"/>
      <c r="E16" s="5">
        <f t="shared" si="0"/>
        <v>0</v>
      </c>
      <c r="F16" s="7"/>
    </row>
    <row r="17" spans="1:6" x14ac:dyDescent="0.3">
      <c r="A17" s="54"/>
      <c r="B17" s="24">
        <v>2</v>
      </c>
      <c r="C17" s="6"/>
      <c r="D17" s="14"/>
      <c r="E17" s="5">
        <f t="shared" si="0"/>
        <v>0</v>
      </c>
      <c r="F17" s="7"/>
    </row>
    <row r="18" spans="1:6" x14ac:dyDescent="0.3">
      <c r="A18" s="27"/>
      <c r="B18" s="27"/>
      <c r="C18" s="27"/>
      <c r="D18" s="27"/>
      <c r="E18" s="27"/>
      <c r="F18" s="27"/>
    </row>
    <row r="19" spans="1:6" x14ac:dyDescent="0.3">
      <c r="A19" s="28"/>
      <c r="B19" s="28"/>
      <c r="C19" s="28"/>
      <c r="D19" s="28"/>
      <c r="E19" s="28"/>
      <c r="F19" s="28"/>
    </row>
    <row r="20" spans="1:6" x14ac:dyDescent="0.3">
      <c r="A20" s="28"/>
      <c r="B20" s="28"/>
      <c r="C20" s="28"/>
      <c r="D20" s="28"/>
      <c r="E20" s="28"/>
      <c r="F20" s="28"/>
    </row>
    <row r="21" spans="1:6" x14ac:dyDescent="0.3">
      <c r="A21" s="28"/>
      <c r="B21" s="28"/>
      <c r="C21" s="28"/>
      <c r="D21" s="28"/>
      <c r="E21" s="28"/>
      <c r="F21" s="28"/>
    </row>
    <row r="22" spans="1:6" x14ac:dyDescent="0.3">
      <c r="A22" s="28"/>
      <c r="B22" s="28"/>
      <c r="C22" s="28"/>
      <c r="D22" s="28"/>
      <c r="E22" s="28"/>
      <c r="F22" s="28"/>
    </row>
    <row r="23" spans="1:6" x14ac:dyDescent="0.3">
      <c r="A23" s="28"/>
      <c r="B23" s="28"/>
      <c r="C23" s="28"/>
      <c r="D23" s="28"/>
      <c r="E23" s="28"/>
      <c r="F23" s="28"/>
    </row>
    <row r="24" spans="1:6" x14ac:dyDescent="0.3">
      <c r="A24" s="28"/>
      <c r="B24" s="28"/>
      <c r="C24" s="28"/>
      <c r="D24" s="28"/>
      <c r="E24" s="28"/>
      <c r="F24" s="28"/>
    </row>
    <row r="25" spans="1:6" x14ac:dyDescent="0.3">
      <c r="A25" s="28"/>
      <c r="B25" s="28"/>
      <c r="C25" s="28"/>
      <c r="D25" s="28"/>
      <c r="E25" s="28"/>
      <c r="F25" s="28"/>
    </row>
    <row r="26" spans="1:6" x14ac:dyDescent="0.3">
      <c r="A26" s="28"/>
      <c r="B26" s="28"/>
      <c r="C26" s="28"/>
      <c r="D26" s="28"/>
      <c r="E26" s="28"/>
      <c r="F26" s="28"/>
    </row>
    <row r="27" spans="1:6" x14ac:dyDescent="0.3">
      <c r="A27" s="28"/>
      <c r="B27" s="28"/>
      <c r="C27" s="28"/>
      <c r="D27" s="28"/>
      <c r="E27" s="28"/>
      <c r="F27" s="28"/>
    </row>
    <row r="28" spans="1:6" x14ac:dyDescent="0.3">
      <c r="A28" s="28"/>
      <c r="B28" s="28"/>
      <c r="C28" s="28"/>
      <c r="D28" s="28"/>
      <c r="E28" s="28"/>
      <c r="F28" s="28"/>
    </row>
    <row r="29" spans="1:6" x14ac:dyDescent="0.3">
      <c r="A29" s="28"/>
      <c r="B29" s="28"/>
      <c r="C29" s="28"/>
      <c r="D29" s="28"/>
      <c r="E29" s="28"/>
      <c r="F29" s="28"/>
    </row>
    <row r="30" spans="1:6" x14ac:dyDescent="0.3">
      <c r="A30" s="28"/>
      <c r="B30" s="28"/>
      <c r="C30" s="28"/>
      <c r="D30" s="28"/>
      <c r="E30" s="28"/>
      <c r="F30" s="28"/>
    </row>
    <row r="31" spans="1:6" x14ac:dyDescent="0.3">
      <c r="A31" s="28"/>
      <c r="B31" s="28"/>
      <c r="C31" s="28"/>
      <c r="D31" s="28"/>
      <c r="E31" s="28"/>
      <c r="F31" s="28"/>
    </row>
    <row r="32" spans="1:6" x14ac:dyDescent="0.3">
      <c r="A32" s="28"/>
      <c r="B32" s="28"/>
      <c r="C32" s="28"/>
      <c r="D32" s="28"/>
      <c r="E32" s="28"/>
      <c r="F32" s="28"/>
    </row>
    <row r="33" spans="1:6" x14ac:dyDescent="0.3">
      <c r="A33" s="28"/>
      <c r="B33" s="28"/>
      <c r="C33" s="28"/>
      <c r="D33" s="28"/>
      <c r="E33" s="28"/>
      <c r="F33" s="28"/>
    </row>
    <row r="34" spans="1:6" x14ac:dyDescent="0.3">
      <c r="A34" s="28"/>
      <c r="B34" s="28"/>
      <c r="C34" s="28"/>
      <c r="D34" s="28"/>
      <c r="E34" s="28"/>
      <c r="F34" s="28"/>
    </row>
    <row r="35" spans="1:6" x14ac:dyDescent="0.3">
      <c r="A35" s="28"/>
      <c r="B35" s="28"/>
      <c r="C35" s="28"/>
      <c r="D35" s="28"/>
      <c r="E35" s="28"/>
      <c r="F35" s="28"/>
    </row>
    <row r="36" spans="1:6" x14ac:dyDescent="0.3">
      <c r="A36" s="28"/>
      <c r="B36" s="28"/>
      <c r="C36" s="28"/>
      <c r="D36" s="28"/>
      <c r="E36" s="28"/>
      <c r="F36" s="28"/>
    </row>
    <row r="37" spans="1:6" x14ac:dyDescent="0.3">
      <c r="A37" s="28"/>
      <c r="B37" s="28"/>
      <c r="C37" s="28"/>
      <c r="D37" s="28"/>
      <c r="E37" s="28"/>
      <c r="F37" s="28"/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D9EBA27497914FBC51691506A72748" ma:contentTypeVersion="14" ma:contentTypeDescription="Create a new document." ma:contentTypeScope="" ma:versionID="8db1a03e1afeb6e2a80b24d758973afd">
  <xsd:schema xmlns:xsd="http://www.w3.org/2001/XMLSchema" xmlns:xs="http://www.w3.org/2001/XMLSchema" xmlns:p="http://schemas.microsoft.com/office/2006/metadata/properties" xmlns:ns3="66f5e48b-5e03-411e-a0b5-f2048ddf7ea4" xmlns:ns4="1a03cb65-d35a-4d70-82d7-cdf046b799c1" targetNamespace="http://schemas.microsoft.com/office/2006/metadata/properties" ma:root="true" ma:fieldsID="dd4cfb9390361c575275bc1f8c982e1d" ns3:_="" ns4:_="">
    <xsd:import namespace="66f5e48b-5e03-411e-a0b5-f2048ddf7ea4"/>
    <xsd:import namespace="1a03cb65-d35a-4d70-82d7-cdf046b799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f5e48b-5e03-411e-a0b5-f2048ddf7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3cb65-d35a-4d70-82d7-cdf046b799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6f5e48b-5e03-411e-a0b5-f2048ddf7ea4" xsi:nil="true"/>
  </documentManagement>
</p:properties>
</file>

<file path=customXml/itemProps1.xml><?xml version="1.0" encoding="utf-8"?>
<ds:datastoreItem xmlns:ds="http://schemas.openxmlformats.org/officeDocument/2006/customXml" ds:itemID="{8E308881-5124-4B0A-82DE-B3088F1EAF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A1E62E-0774-44F1-9C84-E26E87EB90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f5e48b-5e03-411e-a0b5-f2048ddf7ea4"/>
    <ds:schemaRef ds:uri="1a03cb65-d35a-4d70-82d7-cdf046b799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9D27D8-044D-44EB-88DB-642AFEB3F345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1a03cb65-d35a-4d70-82d7-cdf046b799c1"/>
    <ds:schemaRef ds:uri="66f5e48b-5e03-411e-a0b5-f2048ddf7ea4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opus_big Validation</vt:lpstr>
      <vt:lpstr>opus_big Simple aWCE</vt:lpstr>
      <vt:lpstr>opus_big AoN aWCE</vt:lpstr>
      <vt:lpstr>opus_big Fine aWCE</vt:lpstr>
      <vt:lpstr>opus_big LSP Simple aWCE</vt:lpstr>
      <vt:lpstr>opus_big LSP AoN aWCE </vt:lpstr>
      <vt:lpstr>opus_big LSP Fine aWCE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Sim</dc:creator>
  <cp:lastModifiedBy>Ethan Sim</cp:lastModifiedBy>
  <dcterms:created xsi:type="dcterms:W3CDTF">2015-06-05T18:17:20Z</dcterms:created>
  <dcterms:modified xsi:type="dcterms:W3CDTF">2023-07-29T20:18:49Z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0x010100FED9EBA27497914FBC51691506A72748</vt:lpwstr>
  </property>
</Properties>
</file>