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57" documentId="8_{026E2CEC-91DE-48F7-861E-52387E5F0660}" xr6:coauthVersionLast="47" xr6:coauthVersionMax="47" xr10:uidLastSave="{77B11447-A92E-4828-9D59-243F923439B0}"/>
  <bookViews>
    <workbookView xWindow="-108" yWindow="-108" windowWidth="23256" windowHeight="12456" tabRatio="878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C33" i="4"/>
  <c r="C34" i="4"/>
  <c r="C35" i="4"/>
  <c r="D33" i="4"/>
  <c r="E33" i="4"/>
  <c r="F33" i="4"/>
  <c r="G33" i="4"/>
  <c r="H33" i="4"/>
  <c r="I33" i="4"/>
  <c r="J33" i="4"/>
  <c r="K33" i="4"/>
  <c r="C32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C34" i="2"/>
  <c r="D34" i="2"/>
  <c r="D32" i="4"/>
  <c r="D31" i="4"/>
  <c r="D30" i="4"/>
  <c r="D29" i="4"/>
  <c r="D28" i="4"/>
  <c r="D36" i="2"/>
  <c r="C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K35" i="2"/>
  <c r="C35" i="2"/>
  <c r="E34" i="2"/>
  <c r="F34" i="2"/>
  <c r="G34" i="2"/>
  <c r="H34" i="2"/>
  <c r="I34" i="2"/>
  <c r="J34" i="2"/>
  <c r="K34" i="2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C31" i="4"/>
  <c r="K30" i="4"/>
  <c r="J30" i="4"/>
  <c r="I30" i="4"/>
  <c r="H30" i="4"/>
  <c r="G30" i="4"/>
  <c r="F30" i="4"/>
  <c r="E30" i="4"/>
  <c r="C30" i="4"/>
  <c r="D32" i="2"/>
  <c r="E32" i="2"/>
  <c r="F32" i="2"/>
  <c r="G32" i="2"/>
  <c r="H32" i="2"/>
  <c r="I32" i="2"/>
  <c r="J32" i="2"/>
  <c r="K32" i="2"/>
  <c r="C32" i="2"/>
  <c r="E31" i="2"/>
  <c r="E30" i="2"/>
  <c r="D31" i="2"/>
  <c r="F31" i="2"/>
  <c r="G31" i="2"/>
  <c r="H31" i="2"/>
  <c r="I31" i="2"/>
  <c r="J31" i="2"/>
  <c r="K31" i="2"/>
  <c r="C31" i="2"/>
  <c r="D30" i="2"/>
  <c r="F30" i="2"/>
  <c r="G30" i="2"/>
  <c r="H30" i="2"/>
  <c r="I30" i="2"/>
  <c r="J30" i="2"/>
  <c r="K30" i="2"/>
  <c r="C30" i="2"/>
  <c r="K29" i="2"/>
  <c r="J29" i="2"/>
  <c r="I29" i="2"/>
  <c r="H29" i="2"/>
  <c r="G29" i="2"/>
  <c r="F29" i="2"/>
  <c r="E29" i="2"/>
  <c r="D29" i="2"/>
  <c r="C29" i="2"/>
  <c r="E29" i="4"/>
  <c r="F29" i="4"/>
  <c r="G29" i="4"/>
  <c r="H29" i="4"/>
  <c r="I29" i="4"/>
  <c r="J29" i="4"/>
  <c r="K29" i="4"/>
  <c r="C29" i="4"/>
  <c r="K28" i="4"/>
  <c r="J28" i="4"/>
  <c r="I28" i="4"/>
  <c r="H28" i="4"/>
  <c r="G28" i="4"/>
  <c r="F28" i="4"/>
  <c r="E28" i="4"/>
  <c r="C28" i="4"/>
  <c r="C28" i="2"/>
  <c r="D28" i="2"/>
  <c r="E28" i="2"/>
  <c r="F28" i="2"/>
  <c r="G28" i="2"/>
  <c r="H28" i="2"/>
  <c r="I28" i="2"/>
  <c r="J28" i="2"/>
  <c r="K28" i="2"/>
</calcChain>
</file>

<file path=xl/sharedStrings.xml><?xml version="1.0" encoding="utf-8"?>
<sst xmlns="http://schemas.openxmlformats.org/spreadsheetml/2006/main" count="175" uniqueCount="87">
  <si>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</si>
  <si>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</si>
  <si>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</si>
  <si>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</si>
  <si>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</si>
  <si>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</si>
  <si>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</si>
  <si>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</si>
  <si>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</si>
  <si>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</si>
  <si>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</si>
  <si>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</si>
  <si>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</si>
  <si>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</si>
  <si>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</si>
  <si>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</si>
  <si>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</si>
  <si>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</si>
  <si>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</si>
  <si>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</si>
  <si>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</si>
  <si>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</si>
  <si>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</si>
  <si>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</si>
  <si>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</si>
  <si>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</si>
  <si>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</si>
  <si>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</si>
  <si>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</si>
  <si>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</si>
  <si>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</si>
  <si>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</si>
  <si>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</si>
  <si>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</si>
  <si>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</si>
  <si>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</si>
  <si>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</si>
  <si>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</si>
  <si>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</si>
  <si>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</si>
  <si>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</si>
  <si>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</si>
  <si>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</si>
  <si>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</si>
  <si>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</si>
  <si>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</si>
  <si>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</si>
  <si>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</si>
  <si>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</si>
  <si>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</si>
  <si>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</si>
  <si>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</si>
  <si>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</si>
  <si>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</si>
  <si>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</si>
  <si>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</si>
  <si>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</si>
  <si>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</si>
  <si>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</si>
  <si>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</si>
  <si>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Simple LSP FWCE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</si>
  <si>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</si>
  <si>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</si>
  <si>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</si>
  <si>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</si>
  <si>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</si>
  <si>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</si>
  <si>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Fine-Banded LSP FWCE</t>
  </si>
  <si>
    <t>All-or-Nothing LSP FWCE</t>
  </si>
  <si>
    <t>Median for Unsampled FWCE</t>
  </si>
  <si>
    <t>Median for Intersected FWCE</t>
  </si>
  <si>
    <t>Recall</t>
  </si>
  <si>
    <t>Precision</t>
  </si>
  <si>
    <t>F1</t>
  </si>
  <si>
    <t>Annotated Concepts</t>
  </si>
  <si>
    <t>Median for LSP WCE</t>
  </si>
  <si>
    <t>Simple TFIDF WCE</t>
  </si>
  <si>
    <t>All-or-Nothing Unsampled TFIDF WCE</t>
  </si>
  <si>
    <t>Fine-Banded Unsampled TFIDF WCE</t>
  </si>
  <si>
    <t>Simple Unsampled TFIDF WCE</t>
  </si>
  <si>
    <t>Fine-Banded LSP WCE</t>
  </si>
  <si>
    <t>Simple LSP WCE</t>
  </si>
  <si>
    <t>All-or-Nothing LSP WCE</t>
  </si>
  <si>
    <t>Median across all LSP WCE and FWCE methods</t>
  </si>
  <si>
    <t>Median for All-or-Nothing WCE</t>
  </si>
  <si>
    <t>Median for Simple WCE</t>
  </si>
  <si>
    <t>Median for Fine-Banded WCE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</si>
</sst>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K36"/>
  <sheetViews>
    <sheetView tabSelected="1" zoomScale="70" zoomScaleNormal="70" workbookViewId="0">
      <selection activeCell="O23" sqref="O23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9.5546875" customWidth="1"/>
    <col min="9" max="9" width="17.886718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74</v>
      </c>
      <c r="I1" s="6" t="s">
        <v>71</v>
      </c>
      <c r="J1" s="6" t="s">
        <v>72</v>
      </c>
      <c r="K1" s="6" t="s">
        <v>73</v>
      </c>
    </row>
    <row r="2" spans="1:11" x14ac:dyDescent="0.3">
      <c r="A2" s="1" t="s">
        <v>9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39">
        <v>2116</v>
      </c>
      <c r="I2" s="11">
        <v>0.52629999999999999</v>
      </c>
      <c r="J2" s="11">
        <v>0.55810000000000004</v>
      </c>
      <c r="K2" s="11">
        <v>0.54169999999999996</v>
      </c>
    </row>
    <row r="3" spans="1:11" x14ac:dyDescent="0.3">
      <c r="A3" s="3" t="s">
        <v>10</v>
      </c>
      <c r="B3" s="3" t="s">
        <v>21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2002</v>
      </c>
      <c r="I3" s="12">
        <v>0.50670000000000004</v>
      </c>
      <c r="J3" s="12">
        <v>0.56789999999999996</v>
      </c>
      <c r="K3" s="12">
        <v>0.53559999999999997</v>
      </c>
    </row>
    <row r="4" spans="1:11" x14ac:dyDescent="0.3">
      <c r="A4" s="3" t="s">
        <v>20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1972</v>
      </c>
      <c r="I4" s="13">
        <v>0.49469999999999997</v>
      </c>
      <c r="J4" s="13">
        <v>0.56289999999999996</v>
      </c>
      <c r="K4" s="13">
        <v>0.52659999999999996</v>
      </c>
    </row>
    <row r="5" spans="1:11" x14ac:dyDescent="0.3">
      <c r="A5" s="3" t="s">
        <v>13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2013</v>
      </c>
      <c r="I5" s="13">
        <v>0.50619999999999998</v>
      </c>
      <c r="J5" s="13">
        <v>0.56430000000000002</v>
      </c>
      <c r="K5" s="13">
        <v>0.53369999999999995</v>
      </c>
    </row>
    <row r="6" spans="1:11" ht="15" thickBot="1" x14ac:dyDescent="0.35">
      <c r="A6" s="5" t="s">
        <v>12</v>
      </c>
      <c r="B6" s="5" t="s">
        <v>24</v>
      </c>
      <c r="C6" s="4">
        <v>42.606000000000002</v>
      </c>
      <c r="D6" s="23">
        <v>33.090000000000003</v>
      </c>
      <c r="E6" s="23">
        <v>52.29</v>
      </c>
      <c r="F6" s="23">
        <v>69.459999999999994</v>
      </c>
      <c r="G6" s="23">
        <v>0.49020000000000002</v>
      </c>
      <c r="H6" s="14">
        <v>2011</v>
      </c>
      <c r="I6" s="14">
        <v>0.49780000000000002</v>
      </c>
      <c r="J6" s="14">
        <v>0.5554</v>
      </c>
      <c r="K6" s="14">
        <v>0.52500000000000002</v>
      </c>
    </row>
    <row r="7" spans="1:11" x14ac:dyDescent="0.3">
      <c r="A7" s="1" t="s">
        <v>11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6">
        <v>2012</v>
      </c>
      <c r="I7" s="26">
        <v>0.50980000000000003</v>
      </c>
      <c r="J7" s="26">
        <v>0.56859999999999999</v>
      </c>
      <c r="K7" s="26">
        <v>0.53759999999999997</v>
      </c>
    </row>
    <row r="8" spans="1:11" x14ac:dyDescent="0.3">
      <c r="A8" s="29" t="s">
        <v>14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2019</v>
      </c>
      <c r="I8" s="19">
        <v>0.51339999999999997</v>
      </c>
      <c r="J8" s="19">
        <v>0.5706</v>
      </c>
      <c r="K8" s="19">
        <v>0.54049999999999998</v>
      </c>
    </row>
    <row r="9" spans="1:11" x14ac:dyDescent="0.3">
      <c r="A9" s="29" t="s">
        <v>61</v>
      </c>
      <c r="B9" s="30" t="s">
        <v>46</v>
      </c>
      <c r="C9" s="30">
        <v>42.909500000000001</v>
      </c>
      <c r="D9" s="29">
        <v>33.369999999999997</v>
      </c>
      <c r="E9" s="29">
        <v>52.64</v>
      </c>
      <c r="F9" s="29">
        <v>69.61</v>
      </c>
      <c r="G9" s="29">
        <v>0.48470000000000002</v>
      </c>
      <c r="H9" s="29">
        <v>1992</v>
      </c>
      <c r="I9" s="29">
        <v>0.50219999999999998</v>
      </c>
      <c r="J9" s="29">
        <v>0.56579999999999997</v>
      </c>
      <c r="K9" s="29">
        <v>0.53210000000000002</v>
      </c>
    </row>
    <row r="10" spans="1:11" x14ac:dyDescent="0.3">
      <c r="A10" s="29" t="s">
        <v>62</v>
      </c>
      <c r="B10" s="36" t="s">
        <v>47</v>
      </c>
      <c r="C10" s="30">
        <v>42.772199999999998</v>
      </c>
      <c r="D10" s="29">
        <v>33.44</v>
      </c>
      <c r="E10" s="29">
        <v>52.62</v>
      </c>
      <c r="F10" s="29">
        <v>69.569999999999993</v>
      </c>
      <c r="G10" s="29">
        <v>0.48380000000000001</v>
      </c>
      <c r="H10" s="29">
        <v>1975</v>
      </c>
      <c r="I10" s="29">
        <v>0.50449999999999995</v>
      </c>
      <c r="J10" s="29">
        <v>0.57320000000000004</v>
      </c>
      <c r="K10" s="29">
        <v>0.53659999999999997</v>
      </c>
    </row>
    <row r="11" spans="1:11" x14ac:dyDescent="0.3">
      <c r="A11" s="27" t="s">
        <v>63</v>
      </c>
      <c r="B11" s="34" t="s">
        <v>43</v>
      </c>
      <c r="C11" s="28">
        <v>42.950499999999998</v>
      </c>
      <c r="D11" s="27">
        <v>33.340000000000003</v>
      </c>
      <c r="E11" s="27">
        <v>52.65</v>
      </c>
      <c r="F11" s="27">
        <v>69.540000000000006</v>
      </c>
      <c r="G11" s="27">
        <v>0.48480000000000001</v>
      </c>
      <c r="H11" s="27">
        <v>1997</v>
      </c>
      <c r="I11" s="27">
        <v>0.50800000000000001</v>
      </c>
      <c r="J11" s="27">
        <v>0.57089999999999996</v>
      </c>
      <c r="K11" s="27">
        <v>0.53759999999999997</v>
      </c>
    </row>
    <row r="12" spans="1:11" x14ac:dyDescent="0.3">
      <c r="A12" s="27" t="s">
        <v>64</v>
      </c>
      <c r="B12" s="34" t="s">
        <v>51</v>
      </c>
      <c r="C12" s="34">
        <v>42.741199999999999</v>
      </c>
      <c r="D12" s="35">
        <v>34.130000000000003</v>
      </c>
      <c r="E12" s="35">
        <v>53.07</v>
      </c>
      <c r="F12" s="35">
        <v>68.489999999999995</v>
      </c>
      <c r="G12" s="35">
        <v>0.48880000000000001</v>
      </c>
      <c r="H12" s="35">
        <v>2006</v>
      </c>
      <c r="I12" s="35">
        <v>0.50760000000000005</v>
      </c>
      <c r="J12" s="35">
        <v>0.56779999999999997</v>
      </c>
      <c r="K12" s="35">
        <v>0.53600000000000003</v>
      </c>
    </row>
    <row r="13" spans="1:11" x14ac:dyDescent="0.3">
      <c r="A13" s="35" t="s">
        <v>65</v>
      </c>
      <c r="B13" s="34" t="s">
        <v>42</v>
      </c>
      <c r="C13" s="34">
        <v>43.082599999999999</v>
      </c>
      <c r="D13" s="35">
        <v>33.409999999999997</v>
      </c>
      <c r="E13" s="35">
        <v>52.72</v>
      </c>
      <c r="F13" s="35">
        <v>69.44</v>
      </c>
      <c r="G13" s="35">
        <v>0.48599999999999999</v>
      </c>
      <c r="H13" s="35">
        <v>1992</v>
      </c>
      <c r="I13" s="35">
        <v>0.50619999999999998</v>
      </c>
      <c r="J13" s="35">
        <v>0.57030000000000003</v>
      </c>
      <c r="K13" s="35">
        <v>0.53639999999999999</v>
      </c>
    </row>
    <row r="14" spans="1:11" x14ac:dyDescent="0.3">
      <c r="A14" s="35" t="s">
        <v>66</v>
      </c>
      <c r="B14" s="34" t="s">
        <v>45</v>
      </c>
      <c r="C14" s="34">
        <v>42.887900000000002</v>
      </c>
      <c r="D14" s="35">
        <v>33.409999999999997</v>
      </c>
      <c r="E14" s="35">
        <v>52.65</v>
      </c>
      <c r="F14" s="35">
        <v>69.55</v>
      </c>
      <c r="G14" s="35">
        <v>0.48549999999999999</v>
      </c>
      <c r="H14" s="35">
        <v>1987</v>
      </c>
      <c r="I14" s="35">
        <v>0.50619999999999998</v>
      </c>
      <c r="J14" s="35">
        <v>0.57169999999999999</v>
      </c>
      <c r="K14" s="35">
        <v>0.53700000000000003</v>
      </c>
    </row>
    <row r="15" spans="1:11" x14ac:dyDescent="0.3">
      <c r="A15" s="27" t="s">
        <v>80</v>
      </c>
      <c r="B15" s="28" t="s">
        <v>49</v>
      </c>
      <c r="C15" s="28">
        <v>42.8215</v>
      </c>
      <c r="D15" s="27">
        <v>33.76</v>
      </c>
      <c r="E15" s="27">
        <v>52.76</v>
      </c>
      <c r="F15" s="27">
        <v>69.42</v>
      </c>
      <c r="G15" s="27">
        <v>0.48509999999999998</v>
      </c>
      <c r="H15" s="27">
        <v>2009</v>
      </c>
      <c r="I15" s="27">
        <v>0.50849999999999995</v>
      </c>
      <c r="J15" s="27">
        <v>0.56789999999999996</v>
      </c>
      <c r="K15" s="27">
        <v>0.53659999999999997</v>
      </c>
    </row>
    <row r="16" spans="1:11" x14ac:dyDescent="0.3">
      <c r="A16" s="27" t="s">
        <v>81</v>
      </c>
      <c r="B16" s="30" t="s">
        <v>50</v>
      </c>
      <c r="C16" s="28">
        <v>43.1111</v>
      </c>
      <c r="D16" s="27">
        <v>33.409999999999997</v>
      </c>
      <c r="E16" s="27">
        <v>52.6</v>
      </c>
      <c r="F16" s="27">
        <v>69.790000000000006</v>
      </c>
      <c r="G16" s="27">
        <v>0.48080000000000001</v>
      </c>
      <c r="H16" s="27">
        <v>1997</v>
      </c>
      <c r="I16" s="27">
        <v>0.504</v>
      </c>
      <c r="J16" s="27">
        <v>0.56630000000000003</v>
      </c>
      <c r="K16" s="27">
        <v>0.53339999999999999</v>
      </c>
    </row>
    <row r="17" spans="1:11" ht="15" thickBot="1" x14ac:dyDescent="0.35">
      <c r="A17" s="16" t="s">
        <v>82</v>
      </c>
      <c r="B17" s="17" t="s">
        <v>48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1987</v>
      </c>
      <c r="I17" s="16">
        <v>0.50529999999999997</v>
      </c>
      <c r="J17" s="16">
        <v>0.57069999999999999</v>
      </c>
      <c r="K17" s="16">
        <v>0.53600000000000003</v>
      </c>
    </row>
    <row r="18" spans="1:11" x14ac:dyDescent="0.3">
      <c r="A18" s="40" t="s">
        <v>76</v>
      </c>
      <c r="B18" s="34" t="s">
        <v>43</v>
      </c>
      <c r="C18" s="36">
        <v>42.573599999999999</v>
      </c>
      <c r="D18" s="40">
        <v>33.15</v>
      </c>
      <c r="E18" s="40">
        <v>52.44</v>
      </c>
      <c r="F18" s="40">
        <v>69.55</v>
      </c>
      <c r="G18" s="40">
        <v>0.48220000000000002</v>
      </c>
      <c r="H18" s="40">
        <v>1979</v>
      </c>
      <c r="I18" s="40">
        <v>0.49640000000000001</v>
      </c>
      <c r="J18" s="40">
        <v>0.56289999999999996</v>
      </c>
      <c r="K18" s="40">
        <v>0.52780000000000005</v>
      </c>
    </row>
    <row r="19" spans="1:11" ht="15" thickBot="1" x14ac:dyDescent="0.35">
      <c r="A19" s="16" t="s">
        <v>77</v>
      </c>
      <c r="B19" s="17" t="s">
        <v>45</v>
      </c>
      <c r="C19" s="17">
        <v>42.252000000000002</v>
      </c>
      <c r="D19" s="16">
        <v>32.92</v>
      </c>
      <c r="E19" s="16">
        <v>52.19</v>
      </c>
      <c r="F19" s="16">
        <v>70.06</v>
      </c>
      <c r="G19" s="16">
        <v>0.48809999999999998</v>
      </c>
      <c r="H19" s="16">
        <v>2000</v>
      </c>
      <c r="I19" s="16">
        <v>0.50039999999999996</v>
      </c>
      <c r="J19" s="16">
        <v>0.5615</v>
      </c>
      <c r="K19" s="16">
        <v>0.5292</v>
      </c>
    </row>
    <row r="20" spans="1:11" x14ac:dyDescent="0.3">
      <c r="A20" s="1" t="s">
        <v>15</v>
      </c>
      <c r="B20" s="1" t="s">
        <v>19</v>
      </c>
      <c r="C20" s="42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8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2"/>
      <c r="D21" s="3">
        <v>36.130000000000003</v>
      </c>
      <c r="E21" s="44" t="s">
        <v>31</v>
      </c>
      <c r="F21" s="44"/>
      <c r="G21" s="44"/>
      <c r="H21" s="44"/>
      <c r="I21" s="44"/>
      <c r="J21" s="44"/>
      <c r="K21" s="44"/>
    </row>
    <row r="22" spans="1:11" x14ac:dyDescent="0.3">
      <c r="A22" s="3" t="s">
        <v>26</v>
      </c>
      <c r="B22" s="41" t="s">
        <v>32</v>
      </c>
      <c r="C22" s="42"/>
      <c r="D22" s="3">
        <v>35.5</v>
      </c>
      <c r="E22" s="44"/>
      <c r="F22" s="44"/>
      <c r="G22" s="44"/>
      <c r="H22" s="44"/>
      <c r="I22" s="44"/>
      <c r="J22" s="44"/>
      <c r="K22" s="44"/>
    </row>
    <row r="23" spans="1:11" x14ac:dyDescent="0.3">
      <c r="A23" s="3" t="s">
        <v>27</v>
      </c>
      <c r="B23" s="41"/>
      <c r="C23" s="42"/>
      <c r="D23" s="3">
        <v>35.409999999999997</v>
      </c>
      <c r="E23" s="44"/>
      <c r="F23" s="44"/>
      <c r="G23" s="44"/>
      <c r="H23" s="44"/>
      <c r="I23" s="44"/>
      <c r="J23" s="44"/>
      <c r="K23" s="44"/>
    </row>
    <row r="24" spans="1:11" x14ac:dyDescent="0.3">
      <c r="A24" s="3" t="s">
        <v>28</v>
      </c>
      <c r="B24" s="41"/>
      <c r="C24" s="42"/>
      <c r="D24" s="3">
        <v>35.18</v>
      </c>
      <c r="E24" s="44"/>
      <c r="F24" s="44"/>
      <c r="G24" s="44"/>
      <c r="H24" s="44"/>
      <c r="I24" s="44"/>
      <c r="J24" s="44"/>
      <c r="K24" s="44"/>
    </row>
    <row r="25" spans="1:11" x14ac:dyDescent="0.3">
      <c r="A25" s="3" t="s">
        <v>29</v>
      </c>
      <c r="B25" s="41"/>
      <c r="C25" s="43"/>
      <c r="D25" s="3">
        <v>31.63</v>
      </c>
      <c r="E25" s="44"/>
      <c r="F25" s="44"/>
      <c r="G25" s="44"/>
      <c r="H25" s="44"/>
      <c r="I25" s="44"/>
      <c r="J25" s="44"/>
      <c r="K25" s="44"/>
    </row>
    <row r="27" spans="1:11" x14ac:dyDescent="0.3">
      <c r="B27" s="10"/>
      <c r="C27" s="10"/>
    </row>
    <row r="28" spans="1:11" x14ac:dyDescent="0.3">
      <c r="A28" s="41" t="s">
        <v>59</v>
      </c>
      <c r="B28" s="41"/>
      <c r="C28" s="22">
        <f>MEDIAN(C7:C17)</f>
        <v>42.909500000000001</v>
      </c>
      <c r="D28" s="22">
        <f t="shared" ref="D28:K28" si="0">MEDIAN(D7:D17)</f>
        <v>33.409999999999997</v>
      </c>
      <c r="E28" s="22">
        <f t="shared" si="0"/>
        <v>52.65</v>
      </c>
      <c r="F28" s="22">
        <f t="shared" si="0"/>
        <v>69.55</v>
      </c>
      <c r="G28" s="22">
        <f t="shared" si="0"/>
        <v>0.48509999999999998</v>
      </c>
      <c r="H28" s="22">
        <f t="shared" si="0"/>
        <v>1997</v>
      </c>
      <c r="I28" s="22">
        <f t="shared" si="0"/>
        <v>0.50619999999999998</v>
      </c>
      <c r="J28" s="22">
        <f t="shared" si="0"/>
        <v>0.57030000000000003</v>
      </c>
      <c r="K28" s="22">
        <f t="shared" si="0"/>
        <v>0.53659999999999997</v>
      </c>
    </row>
    <row r="29" spans="1:11" x14ac:dyDescent="0.3">
      <c r="A29" s="45" t="s">
        <v>83</v>
      </c>
      <c r="B29" s="45"/>
      <c r="C29" s="22">
        <f>MEDIAN(C9:C17)</f>
        <v>42.887900000000002</v>
      </c>
      <c r="D29" s="22">
        <f t="shared" ref="D29:K29" si="1">MEDIAN(D9:D17)</f>
        <v>33.409999999999997</v>
      </c>
      <c r="E29" s="22">
        <f t="shared" si="1"/>
        <v>52.65</v>
      </c>
      <c r="F29" s="22">
        <f t="shared" si="1"/>
        <v>69.540000000000006</v>
      </c>
      <c r="G29" s="22">
        <f t="shared" si="1"/>
        <v>0.48480000000000001</v>
      </c>
      <c r="H29" s="22">
        <f t="shared" si="1"/>
        <v>1992</v>
      </c>
      <c r="I29" s="22">
        <f t="shared" si="1"/>
        <v>0.50619999999999998</v>
      </c>
      <c r="J29" s="22">
        <f t="shared" si="1"/>
        <v>0.57030000000000003</v>
      </c>
      <c r="K29" s="22">
        <f t="shared" si="1"/>
        <v>0.53639999999999999</v>
      </c>
    </row>
    <row r="30" spans="1:11" x14ac:dyDescent="0.3">
      <c r="A30" s="45" t="s">
        <v>84</v>
      </c>
      <c r="B30" s="45"/>
      <c r="C30" s="22">
        <f>MEDIAN(C13,C14,C17)</f>
        <v>42.887900000000002</v>
      </c>
      <c r="D30" s="22">
        <f t="shared" ref="D30:K30" si="2">MEDIAN(D13,D14,D17)</f>
        <v>33.409999999999997</v>
      </c>
      <c r="E30" s="22">
        <f>MEDIAN(E13,E14,E17)</f>
        <v>52.65</v>
      </c>
      <c r="F30" s="22">
        <f t="shared" si="2"/>
        <v>69.44</v>
      </c>
      <c r="G30" s="22">
        <f t="shared" si="2"/>
        <v>0.48549999999999999</v>
      </c>
      <c r="H30" s="22">
        <f t="shared" si="2"/>
        <v>1987</v>
      </c>
      <c r="I30" s="22">
        <f t="shared" si="2"/>
        <v>0.50619999999999998</v>
      </c>
      <c r="J30" s="22">
        <f t="shared" si="2"/>
        <v>0.57069999999999999</v>
      </c>
      <c r="K30" s="22">
        <f t="shared" si="2"/>
        <v>0.53639999999999999</v>
      </c>
    </row>
    <row r="31" spans="1:11" x14ac:dyDescent="0.3">
      <c r="A31" s="45" t="s">
        <v>85</v>
      </c>
      <c r="B31" s="45"/>
      <c r="C31" s="22">
        <f>MEDIAN(C11,C12,C16)</f>
        <v>42.950499999999998</v>
      </c>
      <c r="D31" s="22">
        <f t="shared" ref="D31:K31" si="3">MEDIAN(D11,D12,D16)</f>
        <v>33.409999999999997</v>
      </c>
      <c r="E31" s="22">
        <f>MEDIAN(E11,E12,E16)</f>
        <v>52.65</v>
      </c>
      <c r="F31" s="22">
        <f t="shared" si="3"/>
        <v>69.540000000000006</v>
      </c>
      <c r="G31" s="22">
        <f t="shared" si="3"/>
        <v>0.48480000000000001</v>
      </c>
      <c r="H31" s="22">
        <f t="shared" si="3"/>
        <v>1997</v>
      </c>
      <c r="I31" s="22">
        <f t="shared" si="3"/>
        <v>0.50760000000000005</v>
      </c>
      <c r="J31" s="22">
        <f t="shared" si="3"/>
        <v>0.56779999999999997</v>
      </c>
      <c r="K31" s="22">
        <f t="shared" si="3"/>
        <v>0.53600000000000003</v>
      </c>
    </row>
    <row r="32" spans="1:11" x14ac:dyDescent="0.3">
      <c r="A32" s="45" t="s">
        <v>86</v>
      </c>
      <c r="B32" s="45"/>
      <c r="C32" s="22">
        <f>MEDIAN(C9,C10,C15)</f>
        <v>42.8215</v>
      </c>
      <c r="D32" s="22">
        <f t="shared" ref="D32:K32" si="4">MEDIAN(D9,D10,D15)</f>
        <v>33.44</v>
      </c>
      <c r="E32" s="22">
        <f t="shared" si="4"/>
        <v>52.64</v>
      </c>
      <c r="F32" s="22">
        <f t="shared" si="4"/>
        <v>69.569999999999993</v>
      </c>
      <c r="G32" s="22">
        <f t="shared" si="4"/>
        <v>0.48470000000000002</v>
      </c>
      <c r="H32" s="22">
        <f t="shared" si="4"/>
        <v>1992</v>
      </c>
      <c r="I32" s="22">
        <f t="shared" si="4"/>
        <v>0.50449999999999995</v>
      </c>
      <c r="J32" s="22">
        <f t="shared" si="4"/>
        <v>0.56789999999999996</v>
      </c>
      <c r="K32" s="22">
        <f t="shared" si="4"/>
        <v>0.53659999999999997</v>
      </c>
    </row>
    <row r="33" spans="1:11" hidden="1" x14ac:dyDescent="0.3"/>
    <row r="34" spans="1:11" x14ac:dyDescent="0.3">
      <c r="A34" s="45" t="s">
        <v>69</v>
      </c>
      <c r="B34" s="45"/>
      <c r="C34" s="22">
        <f>MEDIAN(C10,C12,C14)</f>
        <v>42.772199999999998</v>
      </c>
      <c r="D34" s="22">
        <f>MEDIAN(D10,D12,D14)</f>
        <v>33.44</v>
      </c>
      <c r="E34" s="22">
        <f t="shared" ref="E34:K34" si="5">MEDIAN(E10,E12,E14)</f>
        <v>52.65</v>
      </c>
      <c r="F34" s="22">
        <f t="shared" si="5"/>
        <v>69.55</v>
      </c>
      <c r="G34" s="22">
        <f t="shared" si="5"/>
        <v>0.48549999999999999</v>
      </c>
      <c r="H34" s="22">
        <f t="shared" si="5"/>
        <v>1987</v>
      </c>
      <c r="I34" s="22">
        <f t="shared" si="5"/>
        <v>0.50619999999999998</v>
      </c>
      <c r="J34" s="22">
        <f t="shared" si="5"/>
        <v>0.57169999999999999</v>
      </c>
      <c r="K34" s="22">
        <f t="shared" si="5"/>
        <v>0.53659999999999997</v>
      </c>
    </row>
    <row r="35" spans="1:11" x14ac:dyDescent="0.3">
      <c r="A35" s="45" t="s">
        <v>70</v>
      </c>
      <c r="B35" s="45"/>
      <c r="C35" s="22">
        <f>MEDIAN(C9,C11,C13)</f>
        <v>42.950499999999998</v>
      </c>
      <c r="D35" s="22">
        <f t="shared" ref="D35:K35" si="6">MEDIAN(D9,D11,D13)</f>
        <v>33.369999999999997</v>
      </c>
      <c r="E35" s="22">
        <f t="shared" si="6"/>
        <v>52.65</v>
      </c>
      <c r="F35" s="22">
        <f t="shared" si="6"/>
        <v>69.540000000000006</v>
      </c>
      <c r="G35" s="22">
        <f t="shared" si="6"/>
        <v>0.48480000000000001</v>
      </c>
      <c r="H35" s="22">
        <f t="shared" si="6"/>
        <v>1992</v>
      </c>
      <c r="I35" s="22">
        <f t="shared" si="6"/>
        <v>0.50619999999999998</v>
      </c>
      <c r="J35" s="22">
        <f t="shared" si="6"/>
        <v>0.57030000000000003</v>
      </c>
      <c r="K35" s="22">
        <f t="shared" si="6"/>
        <v>0.53639999999999999</v>
      </c>
    </row>
    <row r="36" spans="1:11" x14ac:dyDescent="0.3">
      <c r="A36" s="45" t="s">
        <v>75</v>
      </c>
      <c r="B36" s="45"/>
      <c r="C36" s="22">
        <f>MEDIAN(C15:C17)</f>
        <v>42.8215</v>
      </c>
      <c r="D36" s="22">
        <f>MEDIAN(D15:D17)</f>
        <v>33.409999999999997</v>
      </c>
      <c r="E36" s="22">
        <f t="shared" ref="E36:J36" si="7">MEDIAN(E15:E17)</f>
        <v>52.6</v>
      </c>
      <c r="F36" s="22">
        <f t="shared" si="7"/>
        <v>69.42</v>
      </c>
      <c r="G36" s="22">
        <f t="shared" si="7"/>
        <v>0.48409999999999997</v>
      </c>
      <c r="H36" s="22">
        <f t="shared" si="7"/>
        <v>1997</v>
      </c>
      <c r="I36" s="22">
        <f t="shared" si="7"/>
        <v>0.50529999999999997</v>
      </c>
      <c r="J36" s="22">
        <f t="shared" si="7"/>
        <v>0.56789999999999996</v>
      </c>
      <c r="K36" s="22">
        <f>MEDIAN(K15:K17)</f>
        <v>0.53600000000000003</v>
      </c>
    </row>
  </sheetData>
  <mergeCells count="11">
    <mergeCell ref="A35:B35"/>
    <mergeCell ref="A36:B36"/>
    <mergeCell ref="A28:B28"/>
    <mergeCell ref="A29:B29"/>
    <mergeCell ref="A30:B30"/>
    <mergeCell ref="A31:B31"/>
    <mergeCell ref="B22:B25"/>
    <mergeCell ref="C20:C25"/>
    <mergeCell ref="E21:K25"/>
    <mergeCell ref="A32:B32"/>
    <mergeCell ref="A34:B3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K35"/>
  <sheetViews>
    <sheetView zoomScale="70" zoomScaleNormal="70" workbookViewId="0">
      <selection activeCell="E19" sqref="E1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8" customWidth="1"/>
    <col min="9" max="9" width="17.777343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74</v>
      </c>
      <c r="I1" s="6" t="s">
        <v>71</v>
      </c>
      <c r="J1" s="6" t="s">
        <v>72</v>
      </c>
      <c r="K1" s="6" t="s">
        <v>73</v>
      </c>
    </row>
    <row r="2" spans="1:11" x14ac:dyDescent="0.3">
      <c r="A2" s="1" t="s">
        <v>9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2133</v>
      </c>
      <c r="I2" s="7">
        <v>0.54769999999999996</v>
      </c>
      <c r="J2" s="7">
        <v>0.57620000000000005</v>
      </c>
      <c r="K2" s="7">
        <v>0.56159999999999999</v>
      </c>
    </row>
    <row r="3" spans="1:11" x14ac:dyDescent="0.3">
      <c r="A3" s="3" t="s">
        <v>10</v>
      </c>
      <c r="B3" s="3" t="s">
        <v>21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2163</v>
      </c>
      <c r="I3" s="8">
        <v>0.54859999999999998</v>
      </c>
      <c r="J3" s="8">
        <v>0.56910000000000005</v>
      </c>
      <c r="K3" s="8">
        <v>0.55869999999999997</v>
      </c>
    </row>
    <row r="4" spans="1:11" x14ac:dyDescent="0.3">
      <c r="A4" s="3" t="s">
        <v>20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2167</v>
      </c>
      <c r="I4" s="8">
        <v>0.54459999999999997</v>
      </c>
      <c r="J4" s="8">
        <v>0.56389999999999996</v>
      </c>
      <c r="K4" s="8">
        <v>0.55410000000000004</v>
      </c>
    </row>
    <row r="5" spans="1:11" x14ac:dyDescent="0.3">
      <c r="A5" s="3" t="s">
        <v>13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2163</v>
      </c>
      <c r="I5" s="8">
        <v>0.54590000000000005</v>
      </c>
      <c r="J5" s="8">
        <v>0.56630000000000003</v>
      </c>
      <c r="K5" s="8">
        <v>0.55589999999999995</v>
      </c>
    </row>
    <row r="6" spans="1:11" ht="15" thickBot="1" x14ac:dyDescent="0.35">
      <c r="A6" s="5" t="s">
        <v>12</v>
      </c>
      <c r="B6" s="5" t="s">
        <v>24</v>
      </c>
      <c r="C6" s="5">
        <v>43.224200000000003</v>
      </c>
      <c r="D6" s="23">
        <v>33.56</v>
      </c>
      <c r="E6" s="23">
        <v>53.02</v>
      </c>
      <c r="F6" s="23">
        <v>67.62</v>
      </c>
      <c r="G6" s="23">
        <v>0.52610000000000001</v>
      </c>
      <c r="H6" s="23">
        <v>2127</v>
      </c>
      <c r="I6" s="23">
        <v>0.53790000000000004</v>
      </c>
      <c r="J6" s="23">
        <v>0.5675</v>
      </c>
      <c r="K6" s="23">
        <v>0.55230000000000001</v>
      </c>
    </row>
    <row r="7" spans="1:11" ht="12.6" customHeight="1" x14ac:dyDescent="0.3">
      <c r="A7" s="1" t="s">
        <v>11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2204</v>
      </c>
      <c r="I7" s="11">
        <v>0.54769999999999996</v>
      </c>
      <c r="J7" s="11">
        <v>0.55759999999999998</v>
      </c>
      <c r="K7" s="11">
        <v>0.55259999999999998</v>
      </c>
    </row>
    <row r="8" spans="1:11" ht="13.2" customHeight="1" x14ac:dyDescent="0.3">
      <c r="A8" s="18" t="s">
        <v>14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2208</v>
      </c>
      <c r="I8" s="19">
        <v>0.54949999999999999</v>
      </c>
      <c r="J8" s="19">
        <v>0.55840000000000001</v>
      </c>
      <c r="K8" s="19">
        <v>0.55389999999999995</v>
      </c>
    </row>
    <row r="9" spans="1:11" x14ac:dyDescent="0.3">
      <c r="A9" s="29" t="s">
        <v>61</v>
      </c>
      <c r="B9" s="33" t="s">
        <v>54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4">
        <v>2210</v>
      </c>
      <c r="I9" s="19">
        <v>0.55259999999999998</v>
      </c>
      <c r="J9" s="19">
        <v>0.56110000000000004</v>
      </c>
      <c r="K9" s="19">
        <v>0.55679999999999996</v>
      </c>
    </row>
    <row r="10" spans="1:11" x14ac:dyDescent="0.3">
      <c r="A10" s="29" t="s">
        <v>62</v>
      </c>
      <c r="B10" s="33" t="s">
        <v>55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2169</v>
      </c>
      <c r="I10" s="19">
        <v>0.55349999999999999</v>
      </c>
      <c r="J10" s="19">
        <v>0.5726</v>
      </c>
      <c r="K10" s="19">
        <v>0.56289999999999996</v>
      </c>
    </row>
    <row r="11" spans="1:11" x14ac:dyDescent="0.3">
      <c r="A11" s="27" t="s">
        <v>63</v>
      </c>
      <c r="B11" s="31" t="s">
        <v>52</v>
      </c>
      <c r="C11" s="24">
        <v>43.872199999999999</v>
      </c>
      <c r="D11" s="24">
        <v>34.24</v>
      </c>
      <c r="E11" s="24">
        <v>53.31</v>
      </c>
      <c r="F11" s="24">
        <v>67.900000000000006</v>
      </c>
      <c r="G11" s="24">
        <v>0.51749999999999996</v>
      </c>
      <c r="H11" s="24">
        <v>2171</v>
      </c>
      <c r="I11" s="24">
        <v>0.54990000000000006</v>
      </c>
      <c r="J11" s="24">
        <v>0.56840000000000002</v>
      </c>
      <c r="K11" s="24">
        <v>0.55900000000000005</v>
      </c>
    </row>
    <row r="12" spans="1:11" x14ac:dyDescent="0.3">
      <c r="A12" s="27" t="s">
        <v>64</v>
      </c>
      <c r="B12" s="31" t="s">
        <v>51</v>
      </c>
      <c r="C12" s="24">
        <v>43.644100000000002</v>
      </c>
      <c r="D12" s="24">
        <v>33.97</v>
      </c>
      <c r="E12" s="24">
        <v>53.13</v>
      </c>
      <c r="F12" s="24">
        <v>68.290000000000006</v>
      </c>
      <c r="G12" s="24">
        <v>0.52500000000000002</v>
      </c>
      <c r="H12" s="24">
        <v>2204</v>
      </c>
      <c r="I12" s="24">
        <v>0.55569999999999997</v>
      </c>
      <c r="J12" s="24">
        <v>0.56579999999999997</v>
      </c>
      <c r="K12" s="24">
        <v>0.56069999999999998</v>
      </c>
    </row>
    <row r="13" spans="1:11" x14ac:dyDescent="0.3">
      <c r="A13" s="35" t="s">
        <v>65</v>
      </c>
      <c r="B13" s="31" t="s">
        <v>48</v>
      </c>
      <c r="C13" s="24">
        <v>43.685600000000001</v>
      </c>
      <c r="D13" s="24">
        <v>33.840000000000003</v>
      </c>
      <c r="E13" s="24">
        <v>53.06</v>
      </c>
      <c r="F13" s="24">
        <v>68.3</v>
      </c>
      <c r="G13" s="24">
        <v>0.52</v>
      </c>
      <c r="H13" s="24">
        <v>2182</v>
      </c>
      <c r="I13" s="24">
        <v>0.54810000000000003</v>
      </c>
      <c r="J13" s="24">
        <v>0.56369999999999998</v>
      </c>
      <c r="K13" s="24">
        <v>0.55579999999999996</v>
      </c>
    </row>
    <row r="14" spans="1:11" x14ac:dyDescent="0.3">
      <c r="A14" s="35" t="s">
        <v>66</v>
      </c>
      <c r="B14" s="31" t="s">
        <v>53</v>
      </c>
      <c r="C14" s="24">
        <v>43.317</v>
      </c>
      <c r="D14" s="24">
        <v>34.03</v>
      </c>
      <c r="E14" s="24">
        <v>53.24</v>
      </c>
      <c r="F14" s="24">
        <v>68.33</v>
      </c>
      <c r="G14" s="24">
        <v>0.52349999999999997</v>
      </c>
      <c r="H14" s="24">
        <v>2232</v>
      </c>
      <c r="I14" s="24">
        <v>0.55879999999999996</v>
      </c>
      <c r="J14" s="24">
        <v>0.56179999999999997</v>
      </c>
      <c r="K14" s="24">
        <v>0.56030000000000002</v>
      </c>
    </row>
    <row r="15" spans="1:11" x14ac:dyDescent="0.3">
      <c r="A15" s="27" t="s">
        <v>67</v>
      </c>
      <c r="B15" s="31" t="s">
        <v>57</v>
      </c>
      <c r="C15" s="24">
        <v>43.53</v>
      </c>
      <c r="D15" s="24">
        <v>34.130000000000003</v>
      </c>
      <c r="E15" s="24">
        <v>53.21</v>
      </c>
      <c r="F15" s="24">
        <v>68.209999999999994</v>
      </c>
      <c r="G15" s="24">
        <v>0.52310000000000001</v>
      </c>
      <c r="H15" s="24">
        <v>2184</v>
      </c>
      <c r="I15" s="24">
        <v>0.5544</v>
      </c>
      <c r="J15" s="24">
        <v>0.5696</v>
      </c>
      <c r="K15" s="24">
        <v>0.56189999999999996</v>
      </c>
    </row>
    <row r="16" spans="1:11" x14ac:dyDescent="0.3">
      <c r="A16" s="27" t="s">
        <v>60</v>
      </c>
      <c r="B16" s="31" t="s">
        <v>58</v>
      </c>
      <c r="C16" s="24">
        <v>43.3065</v>
      </c>
      <c r="D16" s="24">
        <v>33.65</v>
      </c>
      <c r="E16" s="24">
        <v>53.02</v>
      </c>
      <c r="F16" s="24">
        <v>67.819999999999993</v>
      </c>
      <c r="G16" s="24">
        <v>0.52210000000000001</v>
      </c>
      <c r="H16" s="24">
        <v>2163</v>
      </c>
      <c r="I16" s="24">
        <v>0.54949999999999999</v>
      </c>
      <c r="J16" s="24">
        <v>0.56999999999999995</v>
      </c>
      <c r="K16" s="24">
        <v>0.55959999999999999</v>
      </c>
    </row>
    <row r="17" spans="1:11" ht="15" thickBot="1" x14ac:dyDescent="0.35">
      <c r="A17" s="16" t="s">
        <v>68</v>
      </c>
      <c r="B17" s="32" t="s">
        <v>56</v>
      </c>
      <c r="C17" s="25">
        <v>43.733899999999998</v>
      </c>
      <c r="D17" s="25">
        <v>33.9</v>
      </c>
      <c r="E17" s="25">
        <v>53.23</v>
      </c>
      <c r="F17" s="25">
        <v>68.02</v>
      </c>
      <c r="G17" s="25">
        <v>0.52480000000000004</v>
      </c>
      <c r="H17" s="25">
        <v>2171</v>
      </c>
      <c r="I17" s="25">
        <v>0.55259999999999998</v>
      </c>
      <c r="J17" s="25">
        <v>0.57120000000000004</v>
      </c>
      <c r="K17" s="25">
        <v>0.56169999999999998</v>
      </c>
    </row>
    <row r="18" spans="1:11" x14ac:dyDescent="0.3">
      <c r="A18" s="29" t="s">
        <v>78</v>
      </c>
      <c r="B18" s="33" t="s">
        <v>55</v>
      </c>
      <c r="C18" s="19">
        <v>42.9908</v>
      </c>
      <c r="D18" s="19">
        <v>33.89</v>
      </c>
      <c r="E18" s="19">
        <v>53.16</v>
      </c>
      <c r="F18" s="19">
        <v>68.48</v>
      </c>
      <c r="G18" s="19">
        <v>0.52259999999999995</v>
      </c>
      <c r="H18" s="19">
        <v>2147</v>
      </c>
      <c r="I18" s="19">
        <v>0.54630000000000001</v>
      </c>
      <c r="J18" s="19">
        <v>0.57099999999999995</v>
      </c>
      <c r="K18" s="19">
        <v>0.55840000000000001</v>
      </c>
    </row>
    <row r="19" spans="1:11" ht="15" thickBot="1" x14ac:dyDescent="0.35">
      <c r="A19" s="16" t="s">
        <v>79</v>
      </c>
      <c r="B19" s="32" t="s">
        <v>51</v>
      </c>
      <c r="C19" s="25">
        <v>43.377800000000001</v>
      </c>
      <c r="D19" s="25">
        <v>34.24</v>
      </c>
      <c r="E19" s="25">
        <v>53.35</v>
      </c>
      <c r="F19" s="25">
        <v>68.69</v>
      </c>
      <c r="G19" s="25">
        <v>0.51949999999999996</v>
      </c>
      <c r="H19" s="25">
        <v>2208</v>
      </c>
      <c r="I19" s="25">
        <v>0.55300000000000005</v>
      </c>
      <c r="J19" s="25">
        <v>0.56200000000000006</v>
      </c>
      <c r="K19" s="25">
        <v>0.5575</v>
      </c>
    </row>
    <row r="20" spans="1:11" ht="13.8" customHeight="1" x14ac:dyDescent="0.3">
      <c r="A20" s="1" t="s">
        <v>15</v>
      </c>
      <c r="B20" s="1" t="s">
        <v>19</v>
      </c>
      <c r="C20" s="42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7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2"/>
      <c r="D21" s="3">
        <v>36.130000000000003</v>
      </c>
      <c r="E21" s="44" t="s">
        <v>31</v>
      </c>
      <c r="F21" s="44"/>
      <c r="G21" s="44"/>
      <c r="H21" s="44"/>
      <c r="I21" s="44"/>
      <c r="J21" s="44"/>
      <c r="K21" s="44"/>
    </row>
    <row r="22" spans="1:11" x14ac:dyDescent="0.3">
      <c r="A22" s="3" t="s">
        <v>26</v>
      </c>
      <c r="B22" s="41" t="s">
        <v>32</v>
      </c>
      <c r="C22" s="42"/>
      <c r="D22" s="3">
        <v>35.5</v>
      </c>
      <c r="E22" s="44"/>
      <c r="F22" s="44"/>
      <c r="G22" s="44"/>
      <c r="H22" s="44"/>
      <c r="I22" s="44"/>
      <c r="J22" s="44"/>
      <c r="K22" s="44"/>
    </row>
    <row r="23" spans="1:11" x14ac:dyDescent="0.3">
      <c r="A23" s="3" t="s">
        <v>27</v>
      </c>
      <c r="B23" s="41"/>
      <c r="C23" s="42"/>
      <c r="D23" s="3">
        <v>35.409999999999997</v>
      </c>
      <c r="E23" s="44"/>
      <c r="F23" s="44"/>
      <c r="G23" s="44"/>
      <c r="H23" s="44"/>
      <c r="I23" s="44"/>
      <c r="J23" s="44"/>
      <c r="K23" s="44"/>
    </row>
    <row r="24" spans="1:11" x14ac:dyDescent="0.3">
      <c r="A24" s="3" t="s">
        <v>28</v>
      </c>
      <c r="B24" s="41"/>
      <c r="C24" s="42"/>
      <c r="D24" s="3">
        <v>35.18</v>
      </c>
      <c r="E24" s="44"/>
      <c r="F24" s="44"/>
      <c r="G24" s="44"/>
      <c r="H24" s="44"/>
      <c r="I24" s="44"/>
      <c r="J24" s="44"/>
      <c r="K24" s="44"/>
    </row>
    <row r="25" spans="1:11" x14ac:dyDescent="0.3">
      <c r="A25" s="3" t="s">
        <v>29</v>
      </c>
      <c r="B25" s="41"/>
      <c r="C25" s="43"/>
      <c r="D25" s="3">
        <v>31.63</v>
      </c>
      <c r="E25" s="44"/>
      <c r="F25" s="44"/>
      <c r="G25" s="44"/>
      <c r="H25" s="44"/>
      <c r="I25" s="44"/>
      <c r="J25" s="44"/>
      <c r="K25" s="44"/>
    </row>
    <row r="27" spans="1:11" x14ac:dyDescent="0.3">
      <c r="B27" s="10"/>
      <c r="C27" s="10"/>
    </row>
    <row r="28" spans="1:11" x14ac:dyDescent="0.3">
      <c r="A28" s="48" t="s">
        <v>59</v>
      </c>
      <c r="B28" s="49"/>
      <c r="C28" s="22">
        <f>MEDIAN(C7:C17)</f>
        <v>43.5535</v>
      </c>
      <c r="D28" s="22">
        <f>MEDIAN(D7:D17)</f>
        <v>33.86</v>
      </c>
      <c r="E28" s="22">
        <f t="shared" ref="E28:K28" si="0">MEDIAN(E7:E17)</f>
        <v>53.12</v>
      </c>
      <c r="F28" s="22">
        <f t="shared" si="0"/>
        <v>68.290000000000006</v>
      </c>
      <c r="G28" s="22">
        <f t="shared" si="0"/>
        <v>0.52310000000000001</v>
      </c>
      <c r="H28" s="22">
        <f t="shared" si="0"/>
        <v>2184</v>
      </c>
      <c r="I28" s="22">
        <f t="shared" si="0"/>
        <v>0.55259999999999998</v>
      </c>
      <c r="J28" s="22">
        <f t="shared" si="0"/>
        <v>0.56579999999999997</v>
      </c>
      <c r="K28" s="22">
        <f t="shared" si="0"/>
        <v>0.55959999999999999</v>
      </c>
    </row>
    <row r="29" spans="1:11" x14ac:dyDescent="0.3">
      <c r="A29" s="46" t="s">
        <v>83</v>
      </c>
      <c r="B29" s="47"/>
      <c r="C29" s="22">
        <f>MEDIAN(C9:C17)</f>
        <v>43.620199999999997</v>
      </c>
      <c r="D29" s="22">
        <f>MEDIAN(D9:D17)</f>
        <v>33.9</v>
      </c>
      <c r="E29" s="22">
        <f t="shared" ref="E29:K29" si="1">MEDIAN(E9:E17)</f>
        <v>53.13</v>
      </c>
      <c r="F29" s="22">
        <f t="shared" si="1"/>
        <v>68.209999999999994</v>
      </c>
      <c r="G29" s="22">
        <f t="shared" si="1"/>
        <v>0.52310000000000001</v>
      </c>
      <c r="H29" s="22">
        <f t="shared" si="1"/>
        <v>2182</v>
      </c>
      <c r="I29" s="22">
        <f t="shared" si="1"/>
        <v>0.55259999999999998</v>
      </c>
      <c r="J29" s="22">
        <f t="shared" si="1"/>
        <v>0.56840000000000002</v>
      </c>
      <c r="K29" s="22">
        <f t="shared" si="1"/>
        <v>0.56030000000000002</v>
      </c>
    </row>
    <row r="30" spans="1:11" x14ac:dyDescent="0.3">
      <c r="A30" s="46" t="s">
        <v>84</v>
      </c>
      <c r="B30" s="47"/>
      <c r="C30" s="22">
        <f>MEDIAN(C13,C14,C17)</f>
        <v>43.685600000000001</v>
      </c>
      <c r="D30" s="22">
        <f>MEDIAN(D13,D14,D17)</f>
        <v>33.9</v>
      </c>
      <c r="E30" s="22">
        <f>MEDIAN(E13,E14,E17)</f>
        <v>53.23</v>
      </c>
      <c r="F30" s="22">
        <f t="shared" ref="F30:K30" si="2">MEDIAN(F13,F14,F17)</f>
        <v>68.3</v>
      </c>
      <c r="G30" s="22">
        <f t="shared" si="2"/>
        <v>0.52349999999999997</v>
      </c>
      <c r="H30" s="22">
        <f t="shared" si="2"/>
        <v>2182</v>
      </c>
      <c r="I30" s="22">
        <f t="shared" si="2"/>
        <v>0.55259999999999998</v>
      </c>
      <c r="J30" s="22">
        <f t="shared" si="2"/>
        <v>0.56369999999999998</v>
      </c>
      <c r="K30" s="22">
        <f t="shared" si="2"/>
        <v>0.56030000000000002</v>
      </c>
    </row>
    <row r="31" spans="1:11" x14ac:dyDescent="0.3">
      <c r="A31" s="46" t="s">
        <v>85</v>
      </c>
      <c r="B31" s="47"/>
      <c r="C31" s="22">
        <f>MEDIAN(C11,C12,C16)</f>
        <v>43.644100000000002</v>
      </c>
      <c r="D31" s="22">
        <f>MEDIAN(D11,D12,D16)</f>
        <v>33.97</v>
      </c>
      <c r="E31" s="22">
        <f>MEDIAN(E11,E12,E16)</f>
        <v>53.13</v>
      </c>
      <c r="F31" s="22">
        <f t="shared" ref="F31:K31" si="3">MEDIAN(F11,F12,F16)</f>
        <v>67.900000000000006</v>
      </c>
      <c r="G31" s="22">
        <f t="shared" si="3"/>
        <v>0.52210000000000001</v>
      </c>
      <c r="H31" s="22">
        <f t="shared" si="3"/>
        <v>2171</v>
      </c>
      <c r="I31" s="22">
        <f t="shared" si="3"/>
        <v>0.54990000000000006</v>
      </c>
      <c r="J31" s="22">
        <f t="shared" si="3"/>
        <v>0.56840000000000002</v>
      </c>
      <c r="K31" s="22">
        <f t="shared" si="3"/>
        <v>0.55959999999999999</v>
      </c>
    </row>
    <row r="32" spans="1:11" x14ac:dyDescent="0.3">
      <c r="A32" s="46" t="s">
        <v>86</v>
      </c>
      <c r="B32" s="47"/>
      <c r="C32" s="22">
        <f>MEDIAN(C9,C10,C15)</f>
        <v>43.53</v>
      </c>
      <c r="D32" s="22">
        <f>MEDIAN(D9,D10,D15)</f>
        <v>33.85</v>
      </c>
      <c r="E32" s="22">
        <f t="shared" ref="E32:K32" si="4">MEDIAN(E9,E10,E15)</f>
        <v>53.06</v>
      </c>
      <c r="F32" s="22">
        <f t="shared" si="4"/>
        <v>68.209999999999994</v>
      </c>
      <c r="G32" s="22">
        <f t="shared" si="4"/>
        <v>0.52310000000000001</v>
      </c>
      <c r="H32" s="22">
        <f t="shared" si="4"/>
        <v>2184</v>
      </c>
      <c r="I32" s="22">
        <f t="shared" si="4"/>
        <v>0.55349999999999999</v>
      </c>
      <c r="J32" s="22">
        <f t="shared" si="4"/>
        <v>0.5696</v>
      </c>
      <c r="K32" s="22">
        <f t="shared" si="4"/>
        <v>0.56189999999999996</v>
      </c>
    </row>
    <row r="33" spans="1:11" x14ac:dyDescent="0.3">
      <c r="A33" s="46" t="s">
        <v>69</v>
      </c>
      <c r="B33" s="47"/>
      <c r="C33" s="22">
        <f>MEDIAN(C10,C12,C14)</f>
        <v>43.317</v>
      </c>
      <c r="D33" s="22">
        <f t="shared" ref="D33:K33" si="5">MEDIAN(D10,D12,D14)</f>
        <v>33.97</v>
      </c>
      <c r="E33" s="22">
        <f t="shared" si="5"/>
        <v>53.13</v>
      </c>
      <c r="F33" s="22">
        <f t="shared" si="5"/>
        <v>68.290000000000006</v>
      </c>
      <c r="G33" s="22">
        <f t="shared" si="5"/>
        <v>0.52359999999999995</v>
      </c>
      <c r="H33" s="22">
        <f t="shared" si="5"/>
        <v>2204</v>
      </c>
      <c r="I33" s="22">
        <f t="shared" si="5"/>
        <v>0.55569999999999997</v>
      </c>
      <c r="J33" s="22">
        <f t="shared" si="5"/>
        <v>0.56579999999999997</v>
      </c>
      <c r="K33" s="22">
        <f t="shared" si="5"/>
        <v>0.56069999999999998</v>
      </c>
    </row>
    <row r="34" spans="1:11" x14ac:dyDescent="0.3">
      <c r="A34" s="46" t="s">
        <v>70</v>
      </c>
      <c r="B34" s="47"/>
      <c r="C34" s="22">
        <f>MEDIAN(C9,C11,C13)</f>
        <v>43.685600000000001</v>
      </c>
      <c r="D34" s="22">
        <f t="shared" ref="D34:K34" si="6">MEDIAN(D9,D11,D13)</f>
        <v>33.85</v>
      </c>
      <c r="E34" s="22">
        <f t="shared" si="6"/>
        <v>53.06</v>
      </c>
      <c r="F34" s="22">
        <f t="shared" si="6"/>
        <v>68.3</v>
      </c>
      <c r="G34" s="22">
        <f t="shared" si="6"/>
        <v>0.51749999999999996</v>
      </c>
      <c r="H34" s="22">
        <f t="shared" si="6"/>
        <v>2182</v>
      </c>
      <c r="I34" s="22">
        <f t="shared" si="6"/>
        <v>0.54990000000000006</v>
      </c>
      <c r="J34" s="22">
        <f t="shared" si="6"/>
        <v>0.56369999999999998</v>
      </c>
      <c r="K34" s="22">
        <f t="shared" si="6"/>
        <v>0.55679999999999996</v>
      </c>
    </row>
    <row r="35" spans="1:11" x14ac:dyDescent="0.3">
      <c r="A35" s="46" t="s">
        <v>75</v>
      </c>
      <c r="B35" s="47"/>
      <c r="C35" s="22">
        <f>MEDIAN(C15:C17)</f>
        <v>43.53</v>
      </c>
      <c r="D35" s="22">
        <f t="shared" ref="D35:K35" si="7">MEDIAN(D15:D17)</f>
        <v>33.9</v>
      </c>
      <c r="E35" s="22">
        <f t="shared" si="7"/>
        <v>53.21</v>
      </c>
      <c r="F35" s="22">
        <f t="shared" si="7"/>
        <v>68.02</v>
      </c>
      <c r="G35" s="22">
        <f t="shared" si="7"/>
        <v>0.52310000000000001</v>
      </c>
      <c r="H35" s="22">
        <f t="shared" si="7"/>
        <v>2171</v>
      </c>
      <c r="I35" s="22">
        <f t="shared" si="7"/>
        <v>0.55259999999999998</v>
      </c>
      <c r="J35" s="22">
        <f t="shared" si="7"/>
        <v>0.56999999999999995</v>
      </c>
      <c r="K35" s="22">
        <f t="shared" si="7"/>
        <v>0.56169999999999998</v>
      </c>
    </row>
  </sheetData>
  <mergeCells count="11">
    <mergeCell ref="A34:B34"/>
    <mergeCell ref="A35:B35"/>
    <mergeCell ref="A28:B28"/>
    <mergeCell ref="A29:B29"/>
    <mergeCell ref="A30:B30"/>
    <mergeCell ref="A31:B31"/>
    <mergeCell ref="B22:B25"/>
    <mergeCell ref="C20:C25"/>
    <mergeCell ref="E21:K25"/>
    <mergeCell ref="A32:B32"/>
    <mergeCell ref="A33:B3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2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2"/>
      <c r="D11" s="3">
        <v>36.130000000000003</v>
      </c>
      <c r="E11" s="50" t="s">
        <v>31</v>
      </c>
      <c r="F11" s="51"/>
      <c r="G11" s="51"/>
      <c r="H11" s="51"/>
      <c r="I11" s="51"/>
      <c r="J11" s="51"/>
      <c r="K11" s="51"/>
      <c r="L11" s="51"/>
      <c r="M11" s="52"/>
    </row>
    <row r="12" spans="1:13" x14ac:dyDescent="0.3">
      <c r="A12" s="3" t="s">
        <v>26</v>
      </c>
      <c r="B12" s="41" t="s">
        <v>32</v>
      </c>
      <c r="C12" s="42"/>
      <c r="D12" s="3">
        <v>35.5</v>
      </c>
      <c r="E12" s="53"/>
      <c r="F12" s="54"/>
      <c r="G12" s="54"/>
      <c r="H12" s="54"/>
      <c r="I12" s="54"/>
      <c r="J12" s="54"/>
      <c r="K12" s="54"/>
      <c r="L12" s="54"/>
      <c r="M12" s="55"/>
    </row>
    <row r="13" spans="1:13" x14ac:dyDescent="0.3">
      <c r="A13" s="3" t="s">
        <v>27</v>
      </c>
      <c r="B13" s="41"/>
      <c r="C13" s="42"/>
      <c r="D13" s="3">
        <v>35.409999999999997</v>
      </c>
      <c r="E13" s="53"/>
      <c r="F13" s="54"/>
      <c r="G13" s="54"/>
      <c r="H13" s="54"/>
      <c r="I13" s="54"/>
      <c r="J13" s="54"/>
      <c r="K13" s="54"/>
      <c r="L13" s="54"/>
      <c r="M13" s="55"/>
    </row>
    <row r="14" spans="1:13" x14ac:dyDescent="0.3">
      <c r="A14" s="3" t="s">
        <v>28</v>
      </c>
      <c r="B14" s="41"/>
      <c r="C14" s="42"/>
      <c r="D14" s="3">
        <v>35.18</v>
      </c>
      <c r="E14" s="53"/>
      <c r="F14" s="54"/>
      <c r="G14" s="54"/>
      <c r="H14" s="54"/>
      <c r="I14" s="54"/>
      <c r="J14" s="54"/>
      <c r="K14" s="54"/>
      <c r="L14" s="54"/>
      <c r="M14" s="55"/>
    </row>
    <row r="15" spans="1:13" x14ac:dyDescent="0.3">
      <c r="A15" s="3" t="s">
        <v>29</v>
      </c>
      <c r="B15" s="41"/>
      <c r="C15" s="43"/>
      <c r="D15" s="3">
        <v>31.63</v>
      </c>
      <c r="E15" s="56"/>
      <c r="F15" s="57"/>
      <c r="G15" s="57"/>
      <c r="H15" s="57"/>
      <c r="I15" s="57"/>
      <c r="J15" s="57"/>
      <c r="K15" s="57"/>
      <c r="L15" s="57"/>
      <c r="M15" s="58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2023-08-17T10:17:52Z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