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732" documentId="8_{026E2CEC-91DE-48F7-861E-52387E5F0660}" xr6:coauthVersionLast="47" xr6:coauthVersionMax="47" xr10:uidLastSave="{3E0E9A74-E14F-4217-B70E-A325DB83C4CF}"/>
  <bookViews>
    <workbookView xWindow="-108" yWindow="-108" windowWidth="23256" windowHeight="12456" tabRatio="878" firstSheet="1" activeTab="2" xr2:uid="{00000000-000D-0000-FFFF-FFFF00000000}"/>
  </bookViews>
  <sheets>
    <sheet name="opus_base Validation " sheetId="1" r:id="rId1"/>
    <sheet name="opus_base Simple aWCE" sheetId="10" r:id="rId2"/>
    <sheet name="opus_base AoN aWCE" sheetId="13" r:id="rId3"/>
    <sheet name="opus_base Fine aWCE" sheetId="12" r:id="rId4"/>
    <sheet name="opus_base LSP Simple aWCE " sheetId="14" r:id="rId5"/>
    <sheet name="opus_base LSP AoN aWCE " sheetId="16" r:id="rId6"/>
    <sheet name="opus_base LSP Fine aWCE 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2" i="15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" i="16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2" i="14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2" i="12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19" i="13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2" i="10"/>
  <c r="H41" i="1"/>
  <c r="H43" i="1"/>
  <c r="H40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F43" i="1"/>
  <c r="F42" i="1"/>
  <c r="F41" i="1"/>
  <c r="F40" i="1"/>
</calcChain>
</file>

<file path=xl/sharedStrings.xml><?xml version="1.0" encoding="utf-8"?>
<sst xmlns="http://schemas.openxmlformats.org/spreadsheetml/2006/main" count="79" uniqueCount="25">
  <si>
    <t>Weight</t>
  </si>
  <si>
    <t>Baseline Fine-Tuning</t>
  </si>
  <si>
    <t>Runtime (Seconds)</t>
  </si>
  <si>
    <t>Validation BLEU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</si>
  <si>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</si>
  <si>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</si>
  <si>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</si>
  <si>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</si>
  <si>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</si>
  <si>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</si>
  <si>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</si>
  <si>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</si>
  <si>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</si>
  <si>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</si>
  <si>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</si>
  <si>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</si>
  <si>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Unsampled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</si>
  <si>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</si>
  <si>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</si>
  <si>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</si>
  <si>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</si>
  <si>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</si>
  <si>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</si>
  <si>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</si>
  <si>
    <t>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</si>
</sst>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7"/>
  <sheetViews>
    <sheetView zoomScale="70" zoomScaleNormal="70" workbookViewId="0">
      <selection activeCell="I30" sqref="I30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17</v>
      </c>
      <c r="H1" s="11" t="s">
        <v>18</v>
      </c>
      <c r="I1" s="10"/>
    </row>
    <row r="2" spans="1:9" x14ac:dyDescent="0.3">
      <c r="A2" s="56" t="s">
        <v>5</v>
      </c>
      <c r="B2" s="55" t="s">
        <v>16</v>
      </c>
      <c r="C2" s="55">
        <v>0.25</v>
      </c>
      <c r="D2" s="4">
        <v>1.25</v>
      </c>
      <c r="E2" s="14">
        <v>42.901000000000003</v>
      </c>
      <c r="F2" s="5">
        <v>18889.833200000001</v>
      </c>
      <c r="G2" s="5">
        <f xml:space="preserve"> F2 / 3600</f>
        <v>5.2471758888888891</v>
      </c>
      <c r="H2" s="5">
        <v>103.4885</v>
      </c>
      <c r="I2" s="10"/>
    </row>
    <row r="3" spans="1:9" x14ac:dyDescent="0.3">
      <c r="A3" s="57"/>
      <c r="B3" s="61"/>
      <c r="C3" s="61"/>
      <c r="D3" s="6">
        <v>1.5</v>
      </c>
      <c r="E3" s="15">
        <v>42.080399999999997</v>
      </c>
      <c r="F3" s="7">
        <v>10110.9319</v>
      </c>
      <c r="G3" s="5">
        <f t="shared" ref="G3:G46" si="0" xml:space="preserve"> F3 / 3600</f>
        <v>2.8085921944444445</v>
      </c>
      <c r="H3" s="5">
        <v>34.497999999999998</v>
      </c>
      <c r="I3" s="10"/>
    </row>
    <row r="4" spans="1:9" x14ac:dyDescent="0.3">
      <c r="A4" s="57"/>
      <c r="B4" s="61"/>
      <c r="C4" s="61"/>
      <c r="D4" s="6">
        <v>1.75</v>
      </c>
      <c r="E4" s="15">
        <v>41.860599999999998</v>
      </c>
      <c r="F4" s="7">
        <v>10056.1078</v>
      </c>
      <c r="G4" s="5">
        <f t="shared" si="0"/>
        <v>2.7933632777777779</v>
      </c>
      <c r="H4" s="5">
        <v>34.497999999999998</v>
      </c>
      <c r="I4" s="10"/>
    </row>
    <row r="5" spans="1:9" x14ac:dyDescent="0.3">
      <c r="A5" s="57"/>
      <c r="B5" s="61"/>
      <c r="C5" s="61"/>
      <c r="D5" s="6">
        <v>2</v>
      </c>
      <c r="E5" s="15">
        <v>42.328400000000002</v>
      </c>
      <c r="F5" s="7">
        <v>17103.139599999999</v>
      </c>
      <c r="G5" s="5">
        <f t="shared" si="0"/>
        <v>4.7508721111111107</v>
      </c>
      <c r="H5" s="5">
        <v>82.794399999999996</v>
      </c>
      <c r="I5" s="10"/>
    </row>
    <row r="6" spans="1:9" x14ac:dyDescent="0.3">
      <c r="A6" s="57"/>
      <c r="B6" s="61"/>
      <c r="C6" s="61">
        <v>0.5</v>
      </c>
      <c r="D6" s="6">
        <v>1.25</v>
      </c>
      <c r="E6" s="15">
        <v>42.236600000000003</v>
      </c>
      <c r="F6" s="7">
        <v>11120.7389</v>
      </c>
      <c r="G6" s="5">
        <f t="shared" si="0"/>
        <v>3.0890941388888891</v>
      </c>
      <c r="H6" s="5">
        <v>41.391100000000002</v>
      </c>
      <c r="I6" s="10"/>
    </row>
    <row r="7" spans="1:9" x14ac:dyDescent="0.3">
      <c r="A7" s="57"/>
      <c r="B7" s="61"/>
      <c r="C7" s="61"/>
      <c r="D7" s="6">
        <v>1.5</v>
      </c>
      <c r="E7" s="15">
        <v>42.896299999999997</v>
      </c>
      <c r="F7" s="7">
        <v>24896.019899999999</v>
      </c>
      <c r="G7" s="5">
        <f t="shared" si="0"/>
        <v>6.9155610833333334</v>
      </c>
      <c r="H7" s="5">
        <v>137.96010000000001</v>
      </c>
      <c r="I7" s="10"/>
    </row>
    <row r="8" spans="1:9" x14ac:dyDescent="0.3">
      <c r="A8" s="57"/>
      <c r="B8" s="61"/>
      <c r="C8" s="61"/>
      <c r="D8" s="6">
        <v>1.75</v>
      </c>
      <c r="E8" s="15">
        <v>42.010399999999997</v>
      </c>
      <c r="F8" s="7">
        <v>10047.876899999999</v>
      </c>
      <c r="G8" s="5">
        <f t="shared" si="0"/>
        <v>2.7910769166666665</v>
      </c>
      <c r="H8" s="5">
        <v>41.391100000000002</v>
      </c>
      <c r="I8" s="10"/>
    </row>
    <row r="9" spans="1:9" x14ac:dyDescent="0.3">
      <c r="A9" s="57"/>
      <c r="B9" s="61"/>
      <c r="C9" s="61"/>
      <c r="D9" s="6">
        <v>2</v>
      </c>
      <c r="E9" s="15">
        <v>41.232300000000002</v>
      </c>
      <c r="F9" s="7">
        <v>9625.1915000000008</v>
      </c>
      <c r="G9" s="5">
        <f t="shared" si="0"/>
        <v>2.6736643055555556</v>
      </c>
      <c r="H9" s="5">
        <v>34.497999999999998</v>
      </c>
      <c r="I9" s="10"/>
    </row>
    <row r="10" spans="1:9" x14ac:dyDescent="0.3">
      <c r="A10" s="57"/>
      <c r="B10" s="61"/>
      <c r="C10" s="61">
        <v>0.75</v>
      </c>
      <c r="D10" s="6">
        <v>1.25</v>
      </c>
      <c r="E10" s="15">
        <v>42.354399999999998</v>
      </c>
      <c r="F10" s="7">
        <v>11230.0195</v>
      </c>
      <c r="G10" s="5">
        <f t="shared" si="0"/>
        <v>3.1194498611111112</v>
      </c>
      <c r="H10" s="5">
        <v>41.391100000000002</v>
      </c>
      <c r="I10" s="10"/>
    </row>
    <row r="11" spans="1:9" x14ac:dyDescent="0.3">
      <c r="A11" s="57"/>
      <c r="B11" s="61"/>
      <c r="C11" s="61"/>
      <c r="D11" s="6">
        <v>1.5</v>
      </c>
      <c r="E11" s="15">
        <v>41.792700000000004</v>
      </c>
      <c r="F11" s="7">
        <v>8175.7186000000002</v>
      </c>
      <c r="G11" s="5">
        <f t="shared" si="0"/>
        <v>2.2710329444444444</v>
      </c>
      <c r="H11" s="7">
        <v>20.692799999999998</v>
      </c>
      <c r="I11" s="10"/>
    </row>
    <row r="12" spans="1:9" x14ac:dyDescent="0.3">
      <c r="A12" s="57"/>
      <c r="B12" s="61"/>
      <c r="C12" s="61"/>
      <c r="D12" s="6">
        <v>1.75</v>
      </c>
      <c r="E12" s="15">
        <v>42.497799999999998</v>
      </c>
      <c r="F12" s="7">
        <v>13122.971299999999</v>
      </c>
      <c r="G12" s="5">
        <f t="shared" si="0"/>
        <v>3.6452698055555555</v>
      </c>
      <c r="H12" s="5">
        <v>55.2</v>
      </c>
      <c r="I12" s="10"/>
    </row>
    <row r="13" spans="1:9" x14ac:dyDescent="0.3">
      <c r="A13" s="57"/>
      <c r="B13" s="61"/>
      <c r="C13" s="61"/>
      <c r="D13" s="6">
        <v>2</v>
      </c>
      <c r="E13" s="15">
        <v>42.5122</v>
      </c>
      <c r="F13" s="7">
        <v>20581.467799999999</v>
      </c>
      <c r="G13" s="5">
        <f t="shared" si="0"/>
        <v>5.7170743888888884</v>
      </c>
      <c r="H13" s="5">
        <v>103.4885</v>
      </c>
      <c r="I13" s="10"/>
    </row>
    <row r="14" spans="1:9" x14ac:dyDescent="0.3">
      <c r="A14" s="57"/>
      <c r="B14" s="61"/>
      <c r="C14" s="61">
        <v>1</v>
      </c>
      <c r="D14" s="6">
        <v>1.25</v>
      </c>
      <c r="E14" s="16">
        <v>41.903399999999998</v>
      </c>
      <c r="F14" s="7">
        <v>10342.0103</v>
      </c>
      <c r="G14" s="5">
        <f t="shared" si="0"/>
        <v>2.872780638888889</v>
      </c>
      <c r="H14" s="5">
        <v>34.497999999999998</v>
      </c>
      <c r="I14" s="10"/>
    </row>
    <row r="15" spans="1:9" x14ac:dyDescent="0.3">
      <c r="A15" s="57"/>
      <c r="B15" s="61"/>
      <c r="C15" s="61"/>
      <c r="D15" s="6">
        <v>1.5</v>
      </c>
      <c r="E15" s="15">
        <v>41.600700000000003</v>
      </c>
      <c r="F15" s="7">
        <v>10169.781800000001</v>
      </c>
      <c r="G15" s="5">
        <f t="shared" si="0"/>
        <v>2.8249393888888892</v>
      </c>
      <c r="H15" s="5">
        <v>34.497999999999998</v>
      </c>
      <c r="I15" s="10"/>
    </row>
    <row r="16" spans="1:9" x14ac:dyDescent="0.3">
      <c r="A16" s="57"/>
      <c r="B16" s="61"/>
      <c r="C16" s="61"/>
      <c r="D16" s="6">
        <v>1.75</v>
      </c>
      <c r="E16" s="15">
        <v>42.288699999999999</v>
      </c>
      <c r="F16" s="7">
        <v>13266.8632</v>
      </c>
      <c r="G16" s="5">
        <f t="shared" si="0"/>
        <v>3.6852397777777779</v>
      </c>
      <c r="H16" s="5">
        <v>55.2</v>
      </c>
      <c r="I16" s="10"/>
    </row>
    <row r="17" spans="1:9" x14ac:dyDescent="0.3">
      <c r="A17" s="57"/>
      <c r="B17" s="61"/>
      <c r="C17" s="61"/>
      <c r="D17" s="6">
        <v>2</v>
      </c>
      <c r="E17" s="15">
        <v>40.922699999999999</v>
      </c>
      <c r="F17" s="7">
        <v>8223.1607999999997</v>
      </c>
      <c r="G17" s="5">
        <f t="shared" si="0"/>
        <v>2.2842113333333334</v>
      </c>
      <c r="H17" s="5">
        <v>20.692799999999998</v>
      </c>
      <c r="I17" s="10"/>
    </row>
    <row r="18" spans="1:9" x14ac:dyDescent="0.3">
      <c r="A18" s="57"/>
      <c r="B18" s="53">
        <v>1</v>
      </c>
      <c r="C18" s="61"/>
      <c r="D18" s="6">
        <v>1.25</v>
      </c>
      <c r="E18" s="15">
        <v>42.660200000000003</v>
      </c>
      <c r="F18" s="19">
        <v>15173.948</v>
      </c>
      <c r="G18" s="5">
        <f t="shared" si="0"/>
        <v>4.2149855555555558</v>
      </c>
      <c r="H18" s="5">
        <v>103.4885</v>
      </c>
      <c r="I18" s="10"/>
    </row>
    <row r="19" spans="1:9" x14ac:dyDescent="0.3">
      <c r="A19" s="57"/>
      <c r="B19" s="54"/>
      <c r="C19" s="61"/>
      <c r="D19" s="6">
        <v>1.5</v>
      </c>
      <c r="E19" s="15">
        <v>42.821899999999999</v>
      </c>
      <c r="F19" s="19">
        <v>20850.177599999999</v>
      </c>
      <c r="G19" s="5">
        <f t="shared" si="0"/>
        <v>5.7917160000000001</v>
      </c>
      <c r="H19" s="5">
        <v>137.96010000000001</v>
      </c>
      <c r="I19" s="10"/>
    </row>
    <row r="20" spans="1:9" x14ac:dyDescent="0.3">
      <c r="A20" s="57"/>
      <c r="B20" s="54"/>
      <c r="C20" s="61"/>
      <c r="D20" s="6">
        <v>1.75</v>
      </c>
      <c r="E20" s="15">
        <v>42.5351</v>
      </c>
      <c r="F20" s="19">
        <v>20964.995299999999</v>
      </c>
      <c r="G20" s="5">
        <f t="shared" si="0"/>
        <v>5.823609805555555</v>
      </c>
      <c r="H20" s="5">
        <v>117.2388</v>
      </c>
      <c r="I20" s="10"/>
    </row>
    <row r="21" spans="1:9" x14ac:dyDescent="0.3">
      <c r="A21" s="57"/>
      <c r="B21" s="55"/>
      <c r="C21" s="61"/>
      <c r="D21" s="6">
        <v>2</v>
      </c>
      <c r="E21" s="15">
        <v>42.761600000000001</v>
      </c>
      <c r="F21" s="19">
        <v>24527.117200000001</v>
      </c>
      <c r="G21" s="5">
        <f t="shared" si="0"/>
        <v>6.813088111111111</v>
      </c>
      <c r="H21" s="5">
        <v>137.96010000000001</v>
      </c>
      <c r="I21" s="10"/>
    </row>
    <row r="22" spans="1:9" x14ac:dyDescent="0.3">
      <c r="A22" s="57"/>
      <c r="B22" s="61">
        <v>0.75</v>
      </c>
      <c r="C22" s="61"/>
      <c r="D22" s="6">
        <v>1.25</v>
      </c>
      <c r="E22" s="15">
        <v>42.6248</v>
      </c>
      <c r="F22" s="19">
        <v>18188.4378</v>
      </c>
      <c r="G22" s="5">
        <f t="shared" si="0"/>
        <v>5.0523438333333335</v>
      </c>
      <c r="H22" s="5">
        <v>69.000799999999998</v>
      </c>
      <c r="I22" s="10"/>
    </row>
    <row r="23" spans="1:9" x14ac:dyDescent="0.3">
      <c r="A23" s="57"/>
      <c r="B23" s="61"/>
      <c r="C23" s="61"/>
      <c r="D23" s="6">
        <v>1.5</v>
      </c>
      <c r="E23" s="15">
        <v>42.568800000000003</v>
      </c>
      <c r="F23" s="19">
        <v>15068.799300000001</v>
      </c>
      <c r="G23" s="5">
        <f t="shared" si="0"/>
        <v>4.1857775833333335</v>
      </c>
      <c r="H23" s="5">
        <v>103.4885</v>
      </c>
    </row>
    <row r="24" spans="1:9" x14ac:dyDescent="0.3">
      <c r="A24" s="57"/>
      <c r="B24" s="61"/>
      <c r="C24" s="61"/>
      <c r="D24" s="6">
        <v>1.75</v>
      </c>
      <c r="E24" s="15">
        <v>42.657299999999999</v>
      </c>
      <c r="F24" s="19">
        <v>25092.556199999999</v>
      </c>
      <c r="G24" s="5">
        <f t="shared" si="0"/>
        <v>6.9701544999999996</v>
      </c>
      <c r="H24" s="7">
        <v>137.96010000000001</v>
      </c>
      <c r="I24" s="10"/>
    </row>
    <row r="25" spans="1:9" x14ac:dyDescent="0.3">
      <c r="A25" s="57"/>
      <c r="B25" s="61"/>
      <c r="C25" s="61"/>
      <c r="D25" s="6">
        <v>2</v>
      </c>
      <c r="E25" s="15">
        <v>42.586300000000001</v>
      </c>
      <c r="F25" s="19">
        <v>25398.764299999999</v>
      </c>
      <c r="G25" s="5">
        <f t="shared" si="0"/>
        <v>7.0552123055555551</v>
      </c>
      <c r="H25" s="5">
        <v>137.96010000000001</v>
      </c>
      <c r="I25" s="10"/>
    </row>
    <row r="26" spans="1:9" x14ac:dyDescent="0.3">
      <c r="A26" s="57"/>
      <c r="B26" s="61">
        <v>0.5</v>
      </c>
      <c r="C26" s="61"/>
      <c r="D26" s="6">
        <v>1.25</v>
      </c>
      <c r="E26" s="15">
        <v>42.834800000000001</v>
      </c>
      <c r="F26" s="19">
        <v>25998.02</v>
      </c>
      <c r="G26" s="5">
        <f t="shared" si="0"/>
        <v>7.2216722222222227</v>
      </c>
      <c r="H26" s="5">
        <v>117.2388</v>
      </c>
      <c r="I26" s="10"/>
    </row>
    <row r="27" spans="1:9" x14ac:dyDescent="0.3">
      <c r="A27" s="57"/>
      <c r="B27" s="61"/>
      <c r="C27" s="61"/>
      <c r="D27" s="6">
        <v>1.5</v>
      </c>
      <c r="E27" s="15">
        <v>42.8322</v>
      </c>
      <c r="F27" s="19">
        <v>25698.797900000001</v>
      </c>
      <c r="G27" s="5">
        <f t="shared" si="0"/>
        <v>7.1385549722222228</v>
      </c>
      <c r="H27" s="7">
        <v>137.96010000000001</v>
      </c>
      <c r="I27" s="10"/>
    </row>
    <row r="28" spans="1:9" x14ac:dyDescent="0.3">
      <c r="A28" s="57"/>
      <c r="B28" s="61"/>
      <c r="C28" s="61"/>
      <c r="D28" s="6">
        <v>1.75</v>
      </c>
      <c r="E28" s="15">
        <v>42.7468</v>
      </c>
      <c r="F28" s="19">
        <v>28975.652399999999</v>
      </c>
      <c r="G28" s="5">
        <f t="shared" si="0"/>
        <v>8.0487923333333331</v>
      </c>
      <c r="H28" s="7">
        <v>137.96010000000001</v>
      </c>
      <c r="I28" s="10"/>
    </row>
    <row r="29" spans="1:9" x14ac:dyDescent="0.3">
      <c r="A29" s="57"/>
      <c r="B29" s="61"/>
      <c r="C29" s="61"/>
      <c r="D29" s="6">
        <v>2</v>
      </c>
      <c r="E29" s="15">
        <v>42.115699999999997</v>
      </c>
      <c r="F29" s="19">
        <v>15399.811</v>
      </c>
      <c r="G29" s="5">
        <f t="shared" si="0"/>
        <v>4.2777252777777779</v>
      </c>
      <c r="H29" s="5">
        <v>69.000799999999998</v>
      </c>
      <c r="I29" s="10"/>
    </row>
    <row r="30" spans="1:9" x14ac:dyDescent="0.3">
      <c r="A30" s="57"/>
      <c r="B30" s="61">
        <v>0.25</v>
      </c>
      <c r="C30" s="61"/>
      <c r="D30" s="6">
        <v>1.25</v>
      </c>
      <c r="E30" s="15">
        <v>42.577399999999997</v>
      </c>
      <c r="F30" s="19">
        <v>15201.500099999999</v>
      </c>
      <c r="G30" s="5">
        <f t="shared" si="0"/>
        <v>4.2226389166666669</v>
      </c>
      <c r="H30" s="5">
        <v>103.4885</v>
      </c>
      <c r="I30" s="10"/>
    </row>
    <row r="31" spans="1:9" x14ac:dyDescent="0.3">
      <c r="A31" s="57"/>
      <c r="B31" s="61"/>
      <c r="C31" s="61"/>
      <c r="D31" s="6">
        <v>1.5</v>
      </c>
      <c r="E31" s="22">
        <v>42.997799999999998</v>
      </c>
      <c r="F31" s="19">
        <v>25395.683000000001</v>
      </c>
      <c r="G31" s="5">
        <f t="shared" si="0"/>
        <v>7.0543563888888894</v>
      </c>
      <c r="H31" s="7">
        <v>137.96010000000001</v>
      </c>
      <c r="I31" s="10"/>
    </row>
    <row r="32" spans="1:9" x14ac:dyDescent="0.3">
      <c r="A32" s="57"/>
      <c r="B32" s="61"/>
      <c r="C32" s="61"/>
      <c r="D32" s="6">
        <v>1.75</v>
      </c>
      <c r="E32" s="15">
        <v>42.590800000000002</v>
      </c>
      <c r="F32" s="19">
        <v>24988.770499999999</v>
      </c>
      <c r="G32" s="5">
        <f t="shared" si="0"/>
        <v>6.9413251388888888</v>
      </c>
      <c r="H32" s="7">
        <v>137.96010000000001</v>
      </c>
      <c r="I32" s="10"/>
    </row>
    <row r="33" spans="1:9" ht="15" thickBot="1" x14ac:dyDescent="0.35">
      <c r="A33" s="58"/>
      <c r="B33" s="62"/>
      <c r="C33" s="62"/>
      <c r="D33" s="8">
        <v>2</v>
      </c>
      <c r="E33" s="17">
        <v>42.779699999999998</v>
      </c>
      <c r="F33" s="20">
        <v>25648.176599999999</v>
      </c>
      <c r="G33" s="9">
        <f t="shared" si="0"/>
        <v>7.1244934999999998</v>
      </c>
      <c r="H33" s="9">
        <v>137.96010000000001</v>
      </c>
      <c r="I33" s="10"/>
    </row>
    <row r="34" spans="1:9" x14ac:dyDescent="0.3">
      <c r="A34" s="59" t="s">
        <v>7</v>
      </c>
      <c r="B34" s="63">
        <v>0.1</v>
      </c>
      <c r="C34" s="63">
        <v>1</v>
      </c>
      <c r="D34" s="4">
        <v>1.25</v>
      </c>
      <c r="E34" s="18">
        <v>43.001100000000001</v>
      </c>
      <c r="F34" s="5">
        <v>25190.439699999999</v>
      </c>
      <c r="G34" s="5">
        <f t="shared" si="0"/>
        <v>6.9973443611111108</v>
      </c>
      <c r="H34" s="5">
        <v>137.96010000000001</v>
      </c>
      <c r="I34" s="10"/>
    </row>
    <row r="35" spans="1:9" x14ac:dyDescent="0.3">
      <c r="A35" s="39"/>
      <c r="B35" s="61"/>
      <c r="C35" s="61"/>
      <c r="D35" s="6">
        <v>1.5</v>
      </c>
      <c r="E35" s="15">
        <v>42.782299999999999</v>
      </c>
      <c r="F35" s="7">
        <v>20479.9146</v>
      </c>
      <c r="G35" s="5">
        <f t="shared" si="0"/>
        <v>5.688865166666667</v>
      </c>
      <c r="H35" s="5">
        <v>137.96010000000001</v>
      </c>
      <c r="I35" s="10"/>
    </row>
    <row r="36" spans="1:9" x14ac:dyDescent="0.3">
      <c r="A36" s="39"/>
      <c r="B36" s="61"/>
      <c r="C36" s="61"/>
      <c r="D36" s="6">
        <v>1.75</v>
      </c>
      <c r="E36" s="15">
        <v>42.821300000000001</v>
      </c>
      <c r="F36" s="7">
        <v>25430.924900000002</v>
      </c>
      <c r="G36" s="5">
        <f t="shared" si="0"/>
        <v>7.0641458055555564</v>
      </c>
      <c r="H36" s="5">
        <v>137.96010000000001</v>
      </c>
      <c r="I36" s="10"/>
    </row>
    <row r="37" spans="1:9" ht="15" thickBot="1" x14ac:dyDescent="0.35">
      <c r="A37" s="38"/>
      <c r="B37" s="62"/>
      <c r="C37" s="62"/>
      <c r="D37" s="8">
        <v>2</v>
      </c>
      <c r="E37" s="17">
        <v>41.998399999999997</v>
      </c>
      <c r="F37" s="9">
        <v>15306.2101</v>
      </c>
      <c r="G37" s="9">
        <f t="shared" si="0"/>
        <v>4.2517250277777778</v>
      </c>
      <c r="H37" s="9">
        <v>103.4885</v>
      </c>
      <c r="I37" s="10"/>
    </row>
    <row r="38" spans="1:9" x14ac:dyDescent="0.3">
      <c r="A38" s="37" t="s">
        <v>10</v>
      </c>
      <c r="B38" s="43" t="s">
        <v>12</v>
      </c>
      <c r="C38" s="44"/>
      <c r="D38" s="45"/>
      <c r="E38" s="4">
        <v>42.087400000000002</v>
      </c>
      <c r="F38" s="5">
        <v>12104.798500000001</v>
      </c>
      <c r="G38" s="5">
        <f t="shared" si="0"/>
        <v>3.3624440277777778</v>
      </c>
      <c r="H38" s="5">
        <v>62.192500000000003</v>
      </c>
      <c r="I38" s="10"/>
    </row>
    <row r="39" spans="1:9" ht="15" thickBot="1" x14ac:dyDescent="0.35">
      <c r="A39" s="38"/>
      <c r="B39" s="40" t="s">
        <v>13</v>
      </c>
      <c r="C39" s="41"/>
      <c r="D39" s="42"/>
      <c r="E39" s="13">
        <v>42.128999999999998</v>
      </c>
      <c r="F39" s="9">
        <v>9021.1026999999995</v>
      </c>
      <c r="G39" s="9">
        <f t="shared" si="0"/>
        <v>2.5058618611111108</v>
      </c>
      <c r="H39" s="9">
        <v>55.311700000000002</v>
      </c>
      <c r="I39" s="10"/>
    </row>
    <row r="40" spans="1:9" x14ac:dyDescent="0.3">
      <c r="A40" s="37" t="s">
        <v>11</v>
      </c>
      <c r="B40" s="50" t="s">
        <v>12</v>
      </c>
      <c r="C40" s="51"/>
      <c r="D40" s="4" t="s">
        <v>15</v>
      </c>
      <c r="E40" s="4">
        <v>41.673900000000003</v>
      </c>
      <c r="F40" s="5">
        <f>F46 + 815.0048</f>
        <v>18004.647499999999</v>
      </c>
      <c r="G40" s="5">
        <f t="shared" si="0"/>
        <v>5.0012909722222219</v>
      </c>
      <c r="H40" s="5">
        <f>H46 + 0.0119</f>
        <v>82.806299999999993</v>
      </c>
      <c r="I40" s="10"/>
    </row>
    <row r="41" spans="1:9" x14ac:dyDescent="0.3">
      <c r="A41" s="39"/>
      <c r="B41" s="43"/>
      <c r="C41" s="52"/>
      <c r="D41" s="6" t="s">
        <v>14</v>
      </c>
      <c r="E41" s="6">
        <v>38.872199999999999</v>
      </c>
      <c r="F41" s="7">
        <f>F46 + 1547.1448</f>
        <v>18736.787499999999</v>
      </c>
      <c r="G41" s="5">
        <f t="shared" si="0"/>
        <v>5.2046631944444437</v>
      </c>
      <c r="H41" s="5">
        <f>H46 + 0.0747</f>
        <v>82.869100000000003</v>
      </c>
      <c r="I41" s="10"/>
    </row>
    <row r="42" spans="1:9" x14ac:dyDescent="0.3">
      <c r="A42" s="39"/>
      <c r="B42" s="46" t="s">
        <v>13</v>
      </c>
      <c r="C42" s="47"/>
      <c r="D42" s="6" t="s">
        <v>15</v>
      </c>
      <c r="E42" s="12">
        <v>41.738300000000002</v>
      </c>
      <c r="F42" s="7">
        <f>F46 + 859.7958</f>
        <v>18049.4385</v>
      </c>
      <c r="G42" s="5">
        <f t="shared" si="0"/>
        <v>5.0137329166666671</v>
      </c>
      <c r="H42" s="7">
        <f xml:space="preserve"> H46 + 0.0062</f>
        <v>82.800600000000003</v>
      </c>
      <c r="I42" s="10"/>
    </row>
    <row r="43" spans="1:9" ht="14.4" customHeight="1" thickBot="1" x14ac:dyDescent="0.35">
      <c r="A43" s="38"/>
      <c r="B43" s="48"/>
      <c r="C43" s="49"/>
      <c r="D43" s="8" t="s">
        <v>14</v>
      </c>
      <c r="E43" s="8">
        <v>40.942300000000003</v>
      </c>
      <c r="F43" s="9">
        <f>F46 + 1529.7841</f>
        <v>18719.426800000001</v>
      </c>
      <c r="G43" s="9">
        <f t="shared" si="0"/>
        <v>5.1998407777777782</v>
      </c>
      <c r="H43" s="21">
        <f>H46 + 0.031</f>
        <v>82.825400000000002</v>
      </c>
      <c r="I43" s="10"/>
    </row>
    <row r="44" spans="1:9" x14ac:dyDescent="0.3">
      <c r="A44" s="37" t="s">
        <v>6</v>
      </c>
      <c r="B44" s="34" t="s">
        <v>12</v>
      </c>
      <c r="C44" s="35"/>
      <c r="D44" s="36"/>
      <c r="E44" s="4">
        <v>42.231000000000002</v>
      </c>
      <c r="F44" s="5">
        <v>13749.5393</v>
      </c>
      <c r="G44" s="5">
        <f t="shared" si="0"/>
        <v>3.8193164722222224</v>
      </c>
      <c r="H44" s="5">
        <v>55.507300000000001</v>
      </c>
      <c r="I44" s="10"/>
    </row>
    <row r="45" spans="1:9" ht="15" thickBot="1" x14ac:dyDescent="0.35">
      <c r="A45" s="38"/>
      <c r="B45" s="40" t="s">
        <v>13</v>
      </c>
      <c r="C45" s="41"/>
      <c r="D45" s="42"/>
      <c r="E45" s="13">
        <v>42.606000000000002</v>
      </c>
      <c r="F45" s="9">
        <v>8859.1144999999997</v>
      </c>
      <c r="G45" s="9">
        <f t="shared" si="0"/>
        <v>2.4608651388888889</v>
      </c>
      <c r="H45" s="9">
        <v>27.8963</v>
      </c>
      <c r="I45" s="10"/>
    </row>
    <row r="46" spans="1:9" x14ac:dyDescent="0.3">
      <c r="A46" s="60" t="s">
        <v>1</v>
      </c>
      <c r="B46" s="60"/>
      <c r="C46" s="60"/>
      <c r="D46" s="60"/>
      <c r="E46" s="5">
        <v>42.67</v>
      </c>
      <c r="F46" s="5">
        <v>17189.6427</v>
      </c>
      <c r="G46" s="5">
        <f t="shared" si="0"/>
        <v>4.7749007500000005</v>
      </c>
      <c r="H46" s="5">
        <v>82.794399999999996</v>
      </c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23">
    <mergeCell ref="B18:B21"/>
    <mergeCell ref="A2:A33"/>
    <mergeCell ref="A34:A37"/>
    <mergeCell ref="A46:D46"/>
    <mergeCell ref="B2:B17"/>
    <mergeCell ref="C2:C5"/>
    <mergeCell ref="C6:C9"/>
    <mergeCell ref="C10:C13"/>
    <mergeCell ref="C14:C33"/>
    <mergeCell ref="B22:B25"/>
    <mergeCell ref="B26:B29"/>
    <mergeCell ref="B30:B33"/>
    <mergeCell ref="B34:B37"/>
    <mergeCell ref="C34:C37"/>
    <mergeCell ref="A44:A45"/>
    <mergeCell ref="B45:D45"/>
    <mergeCell ref="B44:D44"/>
    <mergeCell ref="A38:A39"/>
    <mergeCell ref="A40:A43"/>
    <mergeCell ref="B39:D39"/>
    <mergeCell ref="B38:D38"/>
    <mergeCell ref="B42:C43"/>
    <mergeCell ref="B40:C4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20E6-94C4-4B99-8775-24B7DED1396E}">
  <dimension ref="A1:I47"/>
  <sheetViews>
    <sheetView zoomScale="70" zoomScaleNormal="70" workbookViewId="0">
      <selection activeCell="K28" sqref="K28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19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  <c r="H1" s="28"/>
      <c r="I1" s="10"/>
    </row>
    <row r="2" spans="1:9" x14ac:dyDescent="0.3">
      <c r="A2" s="64" t="s">
        <v>16</v>
      </c>
      <c r="B2" s="64">
        <v>4</v>
      </c>
      <c r="C2" s="25">
        <v>1.25</v>
      </c>
      <c r="D2" s="4">
        <v>42.384999999999998</v>
      </c>
      <c r="E2" s="14">
        <v>15226.288</v>
      </c>
      <c r="F2" s="5">
        <f>E2/3600</f>
        <v>4.2295244444444444</v>
      </c>
      <c r="G2" s="7">
        <v>103.4885</v>
      </c>
      <c r="H2" s="28"/>
      <c r="I2" s="10"/>
    </row>
    <row r="3" spans="1:9" x14ac:dyDescent="0.3">
      <c r="A3" s="65"/>
      <c r="B3" s="65"/>
      <c r="C3" s="23">
        <v>1.5</v>
      </c>
      <c r="D3" s="6">
        <v>42.421500000000002</v>
      </c>
      <c r="E3" s="15">
        <v>21051.063200000001</v>
      </c>
      <c r="F3" s="5">
        <f>E3/3600</f>
        <v>5.8475175555555561</v>
      </c>
      <c r="G3" s="5">
        <v>117.2388</v>
      </c>
      <c r="H3" s="28"/>
      <c r="I3" s="10"/>
    </row>
    <row r="4" spans="1:9" x14ac:dyDescent="0.3">
      <c r="A4" s="65"/>
      <c r="B4" s="65"/>
      <c r="C4" s="23">
        <v>1.75</v>
      </c>
      <c r="D4" s="6">
        <v>41.7776</v>
      </c>
      <c r="E4" s="15">
        <v>10650.197399999999</v>
      </c>
      <c r="F4" s="5">
        <f t="shared" ref="F4:F33" si="0">E4/3600</f>
        <v>2.9583881666666665</v>
      </c>
      <c r="G4" s="7">
        <v>41.391100000000002</v>
      </c>
      <c r="H4" s="28"/>
      <c r="I4" s="10"/>
    </row>
    <row r="5" spans="1:9" x14ac:dyDescent="0.3">
      <c r="A5" s="65"/>
      <c r="B5" s="66"/>
      <c r="C5" s="23">
        <v>2</v>
      </c>
      <c r="D5" s="6">
        <v>42.323700000000002</v>
      </c>
      <c r="E5" s="15">
        <v>16833.3815</v>
      </c>
      <c r="F5" s="5">
        <f t="shared" si="0"/>
        <v>4.6759393055555556</v>
      </c>
      <c r="G5" s="7">
        <v>103.4885</v>
      </c>
      <c r="H5" s="28"/>
      <c r="I5" s="10"/>
    </row>
    <row r="6" spans="1:9" x14ac:dyDescent="0.3">
      <c r="A6" s="65"/>
      <c r="B6" s="67">
        <v>5</v>
      </c>
      <c r="C6" s="25">
        <v>1.25</v>
      </c>
      <c r="D6" s="6">
        <v>42.469499999999996</v>
      </c>
      <c r="E6" s="15">
        <v>15109.545099999999</v>
      </c>
      <c r="F6" s="5">
        <f t="shared" si="0"/>
        <v>4.1970958611111113</v>
      </c>
      <c r="G6" s="7">
        <v>103.4885</v>
      </c>
      <c r="H6" s="28"/>
      <c r="I6" s="10"/>
    </row>
    <row r="7" spans="1:9" x14ac:dyDescent="0.3">
      <c r="A7" s="65"/>
      <c r="B7" s="65"/>
      <c r="C7" s="23">
        <v>1.5</v>
      </c>
      <c r="D7" s="6">
        <v>42.596800000000002</v>
      </c>
      <c r="E7" s="15">
        <v>20139.2827</v>
      </c>
      <c r="F7" s="5">
        <f t="shared" si="0"/>
        <v>5.5942451944444445</v>
      </c>
      <c r="G7" s="7">
        <v>137.96010000000001</v>
      </c>
      <c r="H7" s="28"/>
      <c r="I7" s="10"/>
    </row>
    <row r="8" spans="1:9" x14ac:dyDescent="0.3">
      <c r="A8" s="65"/>
      <c r="B8" s="65"/>
      <c r="C8" s="23">
        <v>1.75</v>
      </c>
      <c r="D8" s="6">
        <v>41.914999999999999</v>
      </c>
      <c r="E8" s="15">
        <v>11228.163500000001</v>
      </c>
      <c r="F8" s="5">
        <f t="shared" si="0"/>
        <v>3.1189343055555558</v>
      </c>
      <c r="G8" s="7">
        <v>41.391100000000002</v>
      </c>
      <c r="H8" s="28"/>
      <c r="I8" s="10"/>
    </row>
    <row r="9" spans="1:9" x14ac:dyDescent="0.3">
      <c r="A9" s="65"/>
      <c r="B9" s="66"/>
      <c r="C9" s="23">
        <v>2</v>
      </c>
      <c r="D9" s="6">
        <v>42.5366</v>
      </c>
      <c r="E9" s="15">
        <v>20476.152300000002</v>
      </c>
      <c r="F9" s="5">
        <f t="shared" si="0"/>
        <v>5.6878200833333334</v>
      </c>
      <c r="G9" s="7">
        <v>137.96010000000001</v>
      </c>
      <c r="H9" s="28"/>
      <c r="I9" s="10"/>
    </row>
    <row r="10" spans="1:9" x14ac:dyDescent="0.3">
      <c r="A10" s="65"/>
      <c r="B10" s="67">
        <v>6</v>
      </c>
      <c r="C10" s="25">
        <v>1.25</v>
      </c>
      <c r="D10" s="6">
        <v>42.490099999999998</v>
      </c>
      <c r="E10" s="15">
        <v>18328.035199999998</v>
      </c>
      <c r="F10" s="5">
        <f t="shared" si="0"/>
        <v>5.0911208888888888</v>
      </c>
      <c r="G10" s="5">
        <v>117.2388</v>
      </c>
      <c r="H10" s="28"/>
      <c r="I10" s="10"/>
    </row>
    <row r="11" spans="1:9" x14ac:dyDescent="0.3">
      <c r="A11" s="65"/>
      <c r="B11" s="65"/>
      <c r="C11" s="23">
        <v>1.5</v>
      </c>
      <c r="D11" s="6">
        <v>42.532499999999999</v>
      </c>
      <c r="E11" s="15">
        <v>17255.9264</v>
      </c>
      <c r="F11" s="5">
        <f t="shared" si="0"/>
        <v>4.793312888888889</v>
      </c>
      <c r="G11" s="7">
        <v>82.794399999999996</v>
      </c>
      <c r="H11" s="28"/>
      <c r="I11" s="10"/>
    </row>
    <row r="12" spans="1:9" x14ac:dyDescent="0.3">
      <c r="A12" s="65"/>
      <c r="B12" s="65"/>
      <c r="C12" s="23">
        <v>1.75</v>
      </c>
      <c r="D12" s="6">
        <v>42.600499999999997</v>
      </c>
      <c r="E12" s="15">
        <v>16025.9216</v>
      </c>
      <c r="F12" s="5">
        <f t="shared" si="0"/>
        <v>4.4516448888888887</v>
      </c>
      <c r="G12" s="7">
        <v>82.794399999999996</v>
      </c>
      <c r="H12" s="28"/>
      <c r="I12" s="10"/>
    </row>
    <row r="13" spans="1:9" x14ac:dyDescent="0.3">
      <c r="A13" s="65"/>
      <c r="B13" s="66"/>
      <c r="C13" s="23">
        <v>2</v>
      </c>
      <c r="D13" s="6">
        <v>42.482199999999999</v>
      </c>
      <c r="E13" s="15">
        <v>20594.264599999999</v>
      </c>
      <c r="F13" s="5">
        <f t="shared" si="0"/>
        <v>5.7206290555555555</v>
      </c>
      <c r="G13" s="7">
        <v>137.96010000000001</v>
      </c>
      <c r="H13" s="28"/>
      <c r="I13" s="10"/>
    </row>
    <row r="14" spans="1:9" x14ac:dyDescent="0.3">
      <c r="A14" s="65"/>
      <c r="B14" s="67">
        <v>7</v>
      </c>
      <c r="C14" s="25">
        <v>1.25</v>
      </c>
      <c r="D14" s="6">
        <v>42.496899999999997</v>
      </c>
      <c r="E14" s="16">
        <v>15313.7019</v>
      </c>
      <c r="F14" s="5">
        <f t="shared" si="0"/>
        <v>4.2538060833333331</v>
      </c>
      <c r="G14" s="7">
        <v>69.000799999999998</v>
      </c>
      <c r="H14" s="28"/>
      <c r="I14" s="10"/>
    </row>
    <row r="15" spans="1:9" x14ac:dyDescent="0.3">
      <c r="A15" s="65"/>
      <c r="B15" s="65"/>
      <c r="C15" s="23">
        <v>1.5</v>
      </c>
      <c r="D15" s="12">
        <v>42.741199999999999</v>
      </c>
      <c r="E15" s="15">
        <v>17547.565299999998</v>
      </c>
      <c r="F15" s="5">
        <f t="shared" si="0"/>
        <v>4.8743236944444437</v>
      </c>
      <c r="G15" s="7">
        <v>82.794399999999996</v>
      </c>
      <c r="H15" s="28" t="s">
        <v>24</v>
      </c>
      <c r="I15" s="10"/>
    </row>
    <row r="16" spans="1:9" x14ac:dyDescent="0.3">
      <c r="A16" s="65"/>
      <c r="B16" s="65"/>
      <c r="C16" s="23">
        <v>1.75</v>
      </c>
      <c r="D16" s="6">
        <v>42.201700000000002</v>
      </c>
      <c r="E16" s="15">
        <v>11294.0255</v>
      </c>
      <c r="F16" s="5">
        <f t="shared" si="0"/>
        <v>3.1372293055555556</v>
      </c>
      <c r="G16" s="7">
        <v>75.895300000000006</v>
      </c>
      <c r="H16" s="28"/>
      <c r="I16" s="10"/>
    </row>
    <row r="17" spans="1:9" x14ac:dyDescent="0.3">
      <c r="A17" s="66"/>
      <c r="B17" s="66"/>
      <c r="C17" s="23">
        <v>2</v>
      </c>
      <c r="D17" s="6">
        <v>42.299100000000003</v>
      </c>
      <c r="E17" s="16">
        <v>15304.096299999999</v>
      </c>
      <c r="F17" s="5">
        <f t="shared" si="0"/>
        <v>4.2511378611111112</v>
      </c>
      <c r="G17" s="7">
        <v>103.4885</v>
      </c>
      <c r="H17" s="28"/>
      <c r="I17" s="10"/>
    </row>
    <row r="18" spans="1:9" x14ac:dyDescent="0.3">
      <c r="A18" s="53" t="s">
        <v>21</v>
      </c>
      <c r="B18" s="68">
        <v>4</v>
      </c>
      <c r="C18" s="25">
        <v>1.25</v>
      </c>
      <c r="D18" s="4">
        <v>42.597999999999999</v>
      </c>
      <c r="E18" s="14">
        <v>17783.9172</v>
      </c>
      <c r="F18" s="5">
        <f t="shared" si="0"/>
        <v>4.9399769999999998</v>
      </c>
      <c r="G18" s="5">
        <v>117.2388</v>
      </c>
      <c r="H18" s="28"/>
      <c r="I18" s="10"/>
    </row>
    <row r="19" spans="1:9" x14ac:dyDescent="0.3">
      <c r="A19" s="54"/>
      <c r="B19" s="68"/>
      <c r="C19" s="23">
        <v>1.5</v>
      </c>
      <c r="D19" s="6">
        <v>42.517899999999997</v>
      </c>
      <c r="E19" s="15">
        <v>15131.3624</v>
      </c>
      <c r="F19" s="5">
        <f>E19/3600</f>
        <v>4.2031562222222218</v>
      </c>
      <c r="G19" s="7">
        <v>82.794399999999996</v>
      </c>
      <c r="H19" s="28"/>
      <c r="I19" s="10"/>
    </row>
    <row r="20" spans="1:9" x14ac:dyDescent="0.3">
      <c r="A20" s="54"/>
      <c r="B20" s="68"/>
      <c r="C20" s="23">
        <v>1.75</v>
      </c>
      <c r="D20" s="6">
        <v>41.6218</v>
      </c>
      <c r="E20" s="15">
        <v>8340.6447000000007</v>
      </c>
      <c r="F20" s="5">
        <f t="shared" si="0"/>
        <v>2.3168457500000001</v>
      </c>
      <c r="G20" s="7">
        <v>55.2</v>
      </c>
      <c r="H20" s="28"/>
      <c r="I20" s="10"/>
    </row>
    <row r="21" spans="1:9" x14ac:dyDescent="0.3">
      <c r="A21" s="54"/>
      <c r="B21" s="68"/>
      <c r="C21" s="23">
        <v>2</v>
      </c>
      <c r="D21" s="6">
        <v>42.6858</v>
      </c>
      <c r="E21" s="15">
        <v>17246.623100000001</v>
      </c>
      <c r="F21" s="5">
        <f t="shared" si="0"/>
        <v>4.790728638888889</v>
      </c>
      <c r="G21" s="7">
        <v>82.794399999999996</v>
      </c>
      <c r="H21" s="28"/>
      <c r="I21" s="10"/>
    </row>
    <row r="22" spans="1:9" x14ac:dyDescent="0.3">
      <c r="A22" s="54"/>
      <c r="B22" s="68">
        <v>5</v>
      </c>
      <c r="C22" s="25">
        <v>1.25</v>
      </c>
      <c r="D22" s="12">
        <v>42.950499999999998</v>
      </c>
      <c r="E22" s="16">
        <v>25514.443200000002</v>
      </c>
      <c r="F22" s="5">
        <f t="shared" si="0"/>
        <v>7.0873453333333334</v>
      </c>
      <c r="G22" s="7">
        <v>137.96010000000001</v>
      </c>
      <c r="H22" s="28" t="s">
        <v>24</v>
      </c>
      <c r="I22" s="10"/>
    </row>
    <row r="23" spans="1:9" x14ac:dyDescent="0.3">
      <c r="A23" s="54"/>
      <c r="B23" s="68"/>
      <c r="C23" s="23">
        <v>1.5</v>
      </c>
      <c r="D23" s="6">
        <v>42.506700000000002</v>
      </c>
      <c r="E23" s="16">
        <v>17443.039199999999</v>
      </c>
      <c r="F23" s="5">
        <f t="shared" si="0"/>
        <v>4.8452886666666668</v>
      </c>
      <c r="G23" s="5">
        <v>117.2388</v>
      </c>
      <c r="H23" s="28"/>
    </row>
    <row r="24" spans="1:9" x14ac:dyDescent="0.3">
      <c r="A24" s="54"/>
      <c r="B24" s="68"/>
      <c r="C24" s="23">
        <v>1.75</v>
      </c>
      <c r="D24" s="6">
        <v>41.526499999999999</v>
      </c>
      <c r="E24" s="16">
        <v>7664.1588000000002</v>
      </c>
      <c r="F24" s="5">
        <f t="shared" si="0"/>
        <v>2.128933</v>
      </c>
      <c r="G24" s="7">
        <v>55.2</v>
      </c>
      <c r="H24" s="28"/>
      <c r="I24" s="10"/>
    </row>
    <row r="25" spans="1:9" x14ac:dyDescent="0.3">
      <c r="A25" s="54"/>
      <c r="B25" s="68"/>
      <c r="C25" s="23">
        <v>2</v>
      </c>
      <c r="D25" s="6">
        <v>42.469700000000003</v>
      </c>
      <c r="E25" s="16">
        <v>17736.298900000002</v>
      </c>
      <c r="F25" s="5">
        <f t="shared" si="0"/>
        <v>4.9267496944444451</v>
      </c>
      <c r="G25" s="5">
        <v>117.2388</v>
      </c>
      <c r="H25" s="28"/>
      <c r="I25" s="10"/>
    </row>
    <row r="26" spans="1:9" x14ac:dyDescent="0.3">
      <c r="A26" s="54"/>
      <c r="B26" s="68">
        <v>6</v>
      </c>
      <c r="C26" s="25">
        <v>1.25</v>
      </c>
      <c r="D26" s="6">
        <v>42.873399999999997</v>
      </c>
      <c r="E26" s="16">
        <v>25344.0589</v>
      </c>
      <c r="F26" s="5">
        <f t="shared" si="0"/>
        <v>7.0400163611111113</v>
      </c>
      <c r="G26" s="7">
        <v>137.96010000000001</v>
      </c>
      <c r="H26" s="28"/>
      <c r="I26" s="10"/>
    </row>
    <row r="27" spans="1:9" x14ac:dyDescent="0.3">
      <c r="A27" s="54"/>
      <c r="B27" s="68"/>
      <c r="C27" s="23">
        <v>1.5</v>
      </c>
      <c r="D27" s="6">
        <v>42.630499999999998</v>
      </c>
      <c r="E27" s="16">
        <v>17575.707299999998</v>
      </c>
      <c r="F27" s="5">
        <f t="shared" si="0"/>
        <v>4.8821409166666658</v>
      </c>
      <c r="G27" s="5">
        <v>117.2388</v>
      </c>
      <c r="H27" s="28"/>
      <c r="I27" s="10"/>
    </row>
    <row r="28" spans="1:9" x14ac:dyDescent="0.3">
      <c r="A28" s="54"/>
      <c r="B28" s="68"/>
      <c r="C28" s="23">
        <v>1.75</v>
      </c>
      <c r="D28" s="6">
        <v>42.674599999999998</v>
      </c>
      <c r="E28" s="16">
        <v>16103.9485</v>
      </c>
      <c r="F28" s="5">
        <f t="shared" si="0"/>
        <v>4.4733190277777775</v>
      </c>
      <c r="G28" s="7">
        <v>82.794399999999996</v>
      </c>
      <c r="H28" s="28"/>
      <c r="I28" s="10"/>
    </row>
    <row r="29" spans="1:9" x14ac:dyDescent="0.3">
      <c r="A29" s="54"/>
      <c r="B29" s="68"/>
      <c r="C29" s="23">
        <v>2</v>
      </c>
      <c r="D29" s="6">
        <v>42.784999999999997</v>
      </c>
      <c r="E29" s="16">
        <v>17248.306700000001</v>
      </c>
      <c r="F29" s="5">
        <f t="shared" si="0"/>
        <v>4.7911963055555562</v>
      </c>
      <c r="G29" s="7">
        <v>82.794399999999996</v>
      </c>
      <c r="H29" s="28"/>
      <c r="I29" s="10"/>
    </row>
    <row r="30" spans="1:9" x14ac:dyDescent="0.3">
      <c r="A30" s="54"/>
      <c r="B30" s="68">
        <v>7</v>
      </c>
      <c r="C30" s="25">
        <v>1.25</v>
      </c>
      <c r="D30" s="6">
        <v>42.680799999999998</v>
      </c>
      <c r="E30" s="16">
        <v>17765.7304</v>
      </c>
      <c r="F30" s="5">
        <f t="shared" si="0"/>
        <v>4.9349251111111112</v>
      </c>
      <c r="G30" s="7">
        <v>82.794399999999996</v>
      </c>
      <c r="H30" s="28"/>
      <c r="I30" s="10"/>
    </row>
    <row r="31" spans="1:9" x14ac:dyDescent="0.3">
      <c r="A31" s="54"/>
      <c r="B31" s="68"/>
      <c r="C31" s="23">
        <v>1.5</v>
      </c>
      <c r="D31" s="6">
        <v>42.712299999999999</v>
      </c>
      <c r="E31" s="16">
        <v>17227.105200000002</v>
      </c>
      <c r="F31" s="5">
        <f t="shared" si="0"/>
        <v>4.7853070000000004</v>
      </c>
      <c r="G31" s="5">
        <v>117.2388</v>
      </c>
      <c r="H31" s="28"/>
      <c r="I31" s="10"/>
    </row>
    <row r="32" spans="1:9" x14ac:dyDescent="0.3">
      <c r="A32" s="54"/>
      <c r="B32" s="68"/>
      <c r="C32" s="23">
        <v>1.75</v>
      </c>
      <c r="D32" s="6">
        <v>42.696899999999999</v>
      </c>
      <c r="E32" s="16">
        <v>17891.804899999999</v>
      </c>
      <c r="F32" s="5">
        <f t="shared" si="0"/>
        <v>4.9699458055555557</v>
      </c>
      <c r="G32" s="5">
        <v>117.2388</v>
      </c>
      <c r="H32" s="28"/>
      <c r="I32" s="10"/>
    </row>
    <row r="33" spans="1:9" x14ac:dyDescent="0.3">
      <c r="A33" s="55"/>
      <c r="B33" s="68"/>
      <c r="C33" s="23">
        <v>2</v>
      </c>
      <c r="D33" s="24">
        <v>42.518000000000001</v>
      </c>
      <c r="E33" s="26">
        <v>20683.0455</v>
      </c>
      <c r="F33" s="5">
        <f t="shared" si="0"/>
        <v>5.7452904166666663</v>
      </c>
      <c r="G33" s="7">
        <v>103.4885</v>
      </c>
      <c r="H33" s="28"/>
      <c r="I33" s="10"/>
    </row>
    <row r="34" spans="1:9" x14ac:dyDescent="0.3">
      <c r="A34" s="29"/>
      <c r="B34" s="27"/>
      <c r="C34" s="27"/>
      <c r="D34" s="27"/>
      <c r="E34" s="27"/>
      <c r="F34" s="27"/>
      <c r="G34" s="27"/>
      <c r="H34" s="28"/>
      <c r="I34" s="10"/>
    </row>
    <row r="35" spans="1:9" x14ac:dyDescent="0.3">
      <c r="A35" s="28"/>
      <c r="B35" s="28"/>
      <c r="C35" s="28"/>
      <c r="D35" s="28"/>
      <c r="E35" s="28"/>
      <c r="F35" s="28"/>
      <c r="G35" s="28"/>
      <c r="H35" s="28"/>
      <c r="I35" s="10"/>
    </row>
    <row r="36" spans="1:9" x14ac:dyDescent="0.3">
      <c r="A36" s="28"/>
      <c r="B36" s="28"/>
      <c r="C36" s="28"/>
      <c r="D36" s="28"/>
      <c r="E36" s="28"/>
      <c r="F36" s="28"/>
      <c r="G36" s="28"/>
      <c r="H36" s="28"/>
      <c r="I36" s="10"/>
    </row>
    <row r="37" spans="1:9" x14ac:dyDescent="0.3">
      <c r="A37" s="28"/>
      <c r="B37" s="28"/>
      <c r="C37" s="28"/>
      <c r="D37" s="28"/>
      <c r="E37" s="28"/>
      <c r="F37" s="28"/>
      <c r="G37" s="28"/>
      <c r="H37" s="28"/>
      <c r="I37" s="10"/>
    </row>
    <row r="38" spans="1:9" x14ac:dyDescent="0.3">
      <c r="A38" s="28"/>
      <c r="B38" s="28"/>
      <c r="C38" s="28"/>
      <c r="D38" s="28"/>
      <c r="E38" s="28"/>
      <c r="F38" s="28"/>
      <c r="G38" s="28"/>
      <c r="H38" s="28"/>
      <c r="I38" s="10"/>
    </row>
    <row r="39" spans="1:9" x14ac:dyDescent="0.3">
      <c r="A39" s="28"/>
      <c r="B39" s="28"/>
      <c r="C39" s="28"/>
      <c r="D39" s="28"/>
      <c r="E39" s="28"/>
      <c r="F39" s="28"/>
      <c r="G39" s="28"/>
      <c r="H39" s="28"/>
      <c r="I39" s="10"/>
    </row>
    <row r="40" spans="1:9" x14ac:dyDescent="0.3">
      <c r="A40" s="28"/>
      <c r="B40" s="28"/>
      <c r="C40" s="28"/>
      <c r="D40" s="28"/>
      <c r="E40" s="28"/>
      <c r="F40" s="28"/>
      <c r="G40" s="28"/>
      <c r="H40" s="28"/>
      <c r="I40" s="10"/>
    </row>
    <row r="41" spans="1:9" x14ac:dyDescent="0.3">
      <c r="A41" s="28"/>
      <c r="B41" s="28"/>
      <c r="C41" s="28"/>
      <c r="D41" s="28"/>
      <c r="E41" s="28"/>
      <c r="F41" s="28"/>
      <c r="G41" s="28"/>
      <c r="H41" s="28"/>
      <c r="I41" s="10"/>
    </row>
    <row r="42" spans="1:9" x14ac:dyDescent="0.3">
      <c r="A42" s="28"/>
      <c r="B42" s="28"/>
      <c r="C42" s="28"/>
      <c r="D42" s="28"/>
      <c r="E42" s="28"/>
      <c r="F42" s="28"/>
      <c r="G42" s="28"/>
      <c r="H42" s="28"/>
      <c r="I42" s="10"/>
    </row>
    <row r="43" spans="1:9" ht="14.4" customHeight="1" x14ac:dyDescent="0.3">
      <c r="A43" s="28"/>
      <c r="B43" s="28"/>
      <c r="C43" s="28"/>
      <c r="D43" s="28"/>
      <c r="E43" s="28"/>
      <c r="F43" s="28"/>
      <c r="G43" s="28"/>
      <c r="H43" s="28"/>
      <c r="I43" s="10"/>
    </row>
    <row r="44" spans="1:9" x14ac:dyDescent="0.3">
      <c r="A44" s="28"/>
      <c r="B44" s="28"/>
      <c r="C44" s="28"/>
      <c r="D44" s="28"/>
      <c r="E44" s="28"/>
      <c r="F44" s="28"/>
      <c r="G44" s="28"/>
      <c r="H44" s="28"/>
      <c r="I44" s="10"/>
    </row>
    <row r="45" spans="1:9" x14ac:dyDescent="0.3">
      <c r="A45" s="28"/>
      <c r="B45" s="28"/>
      <c r="C45" s="28"/>
      <c r="D45" s="28"/>
      <c r="E45" s="28"/>
      <c r="F45" s="28"/>
      <c r="G45" s="28"/>
      <c r="H45" s="28"/>
      <c r="I45" s="10"/>
    </row>
    <row r="46" spans="1:9" x14ac:dyDescent="0.3">
      <c r="A46" s="28"/>
      <c r="B46" s="28"/>
      <c r="C46" s="28"/>
      <c r="D46" s="28"/>
      <c r="E46" s="28"/>
      <c r="F46" s="28"/>
      <c r="G46" s="28"/>
      <c r="H46" s="28"/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10">
    <mergeCell ref="A2:A17"/>
    <mergeCell ref="A18:A33"/>
    <mergeCell ref="B2:B5"/>
    <mergeCell ref="B6:B9"/>
    <mergeCell ref="B14:B17"/>
    <mergeCell ref="B10:B1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CA5E-D6A9-491D-9F24-D323A0E66CBD}">
  <dimension ref="A1:I33"/>
  <sheetViews>
    <sheetView tabSelected="1" zoomScale="70" zoomScaleNormal="70" workbookViewId="0">
      <selection activeCell="H11" sqref="H11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9" ht="15" thickBot="1" x14ac:dyDescent="0.35">
      <c r="A1" s="3" t="s">
        <v>19</v>
      </c>
      <c r="B1" s="11" t="s">
        <v>23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9" x14ac:dyDescent="0.3">
      <c r="A2" s="64" t="s">
        <v>16</v>
      </c>
      <c r="B2" s="64">
        <v>0.2</v>
      </c>
      <c r="C2" s="25">
        <v>1.25</v>
      </c>
      <c r="D2" s="4">
        <v>42.786499999999997</v>
      </c>
      <c r="E2" s="14">
        <v>25347.2356</v>
      </c>
      <c r="F2" s="19">
        <f t="shared" ref="F2:F18" si="0">E2/3600</f>
        <v>7.0408987777777776</v>
      </c>
      <c r="G2" s="7">
        <v>137.96010000000001</v>
      </c>
    </row>
    <row r="3" spans="1:9" x14ac:dyDescent="0.3">
      <c r="A3" s="65"/>
      <c r="B3" s="65"/>
      <c r="C3" s="23">
        <v>1.5</v>
      </c>
      <c r="D3" s="12">
        <v>42.887900000000002</v>
      </c>
      <c r="E3" s="15">
        <v>25510.771799999999</v>
      </c>
      <c r="F3" s="19">
        <f t="shared" si="0"/>
        <v>7.0863255000000001</v>
      </c>
      <c r="G3" s="7">
        <v>137.96010000000001</v>
      </c>
      <c r="H3" s="30" t="s">
        <v>24</v>
      </c>
    </row>
    <row r="4" spans="1:9" x14ac:dyDescent="0.3">
      <c r="A4" s="65"/>
      <c r="B4" s="65"/>
      <c r="C4" s="23">
        <v>1.75</v>
      </c>
      <c r="D4" s="6">
        <v>42.514000000000003</v>
      </c>
      <c r="E4" s="15">
        <v>15533.8976</v>
      </c>
      <c r="F4" s="19">
        <f t="shared" si="0"/>
        <v>4.3149715555555552</v>
      </c>
      <c r="G4" s="7">
        <v>103.4885</v>
      </c>
      <c r="I4" s="32"/>
    </row>
    <row r="5" spans="1:9" x14ac:dyDescent="0.3">
      <c r="A5" s="65"/>
      <c r="B5" s="66"/>
      <c r="C5" s="23">
        <v>2</v>
      </c>
      <c r="D5" s="6">
        <v>42.667000000000002</v>
      </c>
      <c r="E5" s="15">
        <v>21958.950099999998</v>
      </c>
      <c r="F5" s="19">
        <f t="shared" si="0"/>
        <v>6.0997083611111105</v>
      </c>
      <c r="G5" s="7">
        <v>117.2388</v>
      </c>
    </row>
    <row r="6" spans="1:9" x14ac:dyDescent="0.3">
      <c r="A6" s="65"/>
      <c r="B6" s="67">
        <v>0.4</v>
      </c>
      <c r="C6" s="25">
        <v>1.25</v>
      </c>
      <c r="D6" s="6">
        <v>42.4223</v>
      </c>
      <c r="E6" s="15">
        <v>14082.0273</v>
      </c>
      <c r="F6" s="19">
        <f t="shared" si="0"/>
        <v>3.9116742499999999</v>
      </c>
      <c r="G6" s="7">
        <v>103.4885</v>
      </c>
    </row>
    <row r="7" spans="1:9" x14ac:dyDescent="0.3">
      <c r="A7" s="65"/>
      <c r="B7" s="65"/>
      <c r="C7" s="23">
        <v>1.5</v>
      </c>
      <c r="D7" s="6">
        <v>42.667099999999998</v>
      </c>
      <c r="E7" s="15">
        <v>16098.758</v>
      </c>
      <c r="F7" s="19">
        <f t="shared" si="0"/>
        <v>4.4718772222222221</v>
      </c>
      <c r="G7" s="7">
        <v>103.4885</v>
      </c>
    </row>
    <row r="8" spans="1:9" x14ac:dyDescent="0.3">
      <c r="A8" s="65"/>
      <c r="B8" s="65"/>
      <c r="C8" s="23">
        <v>1.75</v>
      </c>
      <c r="D8" s="6">
        <v>42.420200000000001</v>
      </c>
      <c r="E8" s="15">
        <v>17695.0713</v>
      </c>
      <c r="F8" s="19">
        <f t="shared" si="0"/>
        <v>4.9152975833333334</v>
      </c>
      <c r="G8" s="7">
        <v>82.794399999999996</v>
      </c>
    </row>
    <row r="9" spans="1:9" x14ac:dyDescent="0.3">
      <c r="A9" s="65"/>
      <c r="B9" s="66"/>
      <c r="C9" s="23">
        <v>2</v>
      </c>
      <c r="D9" s="6">
        <v>42.545699999999997</v>
      </c>
      <c r="E9" s="15">
        <v>17824.733899999999</v>
      </c>
      <c r="F9" s="19">
        <f t="shared" si="0"/>
        <v>4.9513149722222218</v>
      </c>
      <c r="G9" s="7">
        <v>82.794399999999996</v>
      </c>
    </row>
    <row r="10" spans="1:9" x14ac:dyDescent="0.3">
      <c r="A10" s="65"/>
      <c r="B10" s="67">
        <v>0.6</v>
      </c>
      <c r="C10" s="25">
        <v>1.25</v>
      </c>
      <c r="D10" s="6">
        <v>42.213099999999997</v>
      </c>
      <c r="E10" s="15">
        <v>12302.7181</v>
      </c>
      <c r="F10" s="19">
        <f t="shared" si="0"/>
        <v>3.4174216944444447</v>
      </c>
      <c r="G10" s="7">
        <v>55.2</v>
      </c>
    </row>
    <row r="11" spans="1:9" x14ac:dyDescent="0.3">
      <c r="A11" s="65"/>
      <c r="B11" s="65"/>
      <c r="C11" s="23">
        <v>1.5</v>
      </c>
      <c r="D11" s="6">
        <v>42.790999999999997</v>
      </c>
      <c r="E11" s="15">
        <v>23377.747599999999</v>
      </c>
      <c r="F11" s="19">
        <f t="shared" si="0"/>
        <v>6.4938187777777774</v>
      </c>
      <c r="G11" s="7">
        <v>137.96010000000001</v>
      </c>
    </row>
    <row r="12" spans="1:9" x14ac:dyDescent="0.3">
      <c r="A12" s="65"/>
      <c r="B12" s="65"/>
      <c r="C12" s="23">
        <v>1.75</v>
      </c>
      <c r="D12" s="6">
        <v>42.812800000000003</v>
      </c>
      <c r="E12" s="15">
        <v>23655.583500000001</v>
      </c>
      <c r="F12" s="19">
        <f t="shared" si="0"/>
        <v>6.5709954166666664</v>
      </c>
      <c r="G12" s="7">
        <v>137.96010000000001</v>
      </c>
    </row>
    <row r="13" spans="1:9" x14ac:dyDescent="0.3">
      <c r="A13" s="65"/>
      <c r="B13" s="66"/>
      <c r="C13" s="23">
        <v>2</v>
      </c>
      <c r="D13" s="6">
        <v>41.351100000000002</v>
      </c>
      <c r="E13" s="15">
        <v>7633.6194999999998</v>
      </c>
      <c r="F13" s="19">
        <f t="shared" si="0"/>
        <v>2.1204498611111111</v>
      </c>
      <c r="G13" s="7">
        <v>55.2</v>
      </c>
    </row>
    <row r="14" spans="1:9" x14ac:dyDescent="0.3">
      <c r="A14" s="65"/>
      <c r="B14" s="68">
        <v>0.8</v>
      </c>
      <c r="C14" s="25">
        <v>1.25</v>
      </c>
      <c r="D14" s="6">
        <v>42.499600000000001</v>
      </c>
      <c r="E14" s="16">
        <v>20941.573199999999</v>
      </c>
      <c r="F14" s="19">
        <f t="shared" si="0"/>
        <v>5.8171036666666662</v>
      </c>
      <c r="G14" s="7">
        <v>103.4885</v>
      </c>
    </row>
    <row r="15" spans="1:9" x14ac:dyDescent="0.3">
      <c r="A15" s="65"/>
      <c r="B15" s="68"/>
      <c r="C15" s="23">
        <v>1.5</v>
      </c>
      <c r="D15" s="6">
        <v>42.631599999999999</v>
      </c>
      <c r="E15" s="15">
        <v>17734.6571</v>
      </c>
      <c r="F15" s="19">
        <f t="shared" si="0"/>
        <v>4.9262936388888887</v>
      </c>
      <c r="G15" s="7">
        <v>82.794399999999996</v>
      </c>
    </row>
    <row r="16" spans="1:9" x14ac:dyDescent="0.3">
      <c r="A16" s="65"/>
      <c r="B16" s="68"/>
      <c r="C16" s="23">
        <v>1.75</v>
      </c>
      <c r="D16" s="6">
        <v>42.515000000000001</v>
      </c>
      <c r="E16" s="15">
        <v>17622.741099999999</v>
      </c>
      <c r="F16" s="19">
        <f t="shared" si="0"/>
        <v>4.8952058611111111</v>
      </c>
      <c r="G16" s="7">
        <v>82.794399999999996</v>
      </c>
    </row>
    <row r="17" spans="1:8" x14ac:dyDescent="0.3">
      <c r="A17" s="66"/>
      <c r="B17" s="68"/>
      <c r="C17" s="23">
        <v>2</v>
      </c>
      <c r="D17" s="6">
        <v>42.253300000000003</v>
      </c>
      <c r="E17" s="16">
        <v>16089.025799999999</v>
      </c>
      <c r="F17" s="19">
        <f t="shared" si="0"/>
        <v>4.4691738333333335</v>
      </c>
      <c r="G17" s="7">
        <v>103.4885</v>
      </c>
    </row>
    <row r="18" spans="1:8" x14ac:dyDescent="0.3">
      <c r="A18" s="53" t="s">
        <v>21</v>
      </c>
      <c r="B18" s="65">
        <v>0.2</v>
      </c>
      <c r="C18" s="25">
        <v>1.25</v>
      </c>
      <c r="D18" s="6">
        <v>42.648099999999999</v>
      </c>
      <c r="E18" s="16">
        <v>15983.9521</v>
      </c>
      <c r="F18" s="19">
        <f t="shared" si="0"/>
        <v>4.4399866944444444</v>
      </c>
      <c r="G18" s="7">
        <v>117.2388</v>
      </c>
    </row>
    <row r="19" spans="1:8" x14ac:dyDescent="0.3">
      <c r="A19" s="54"/>
      <c r="B19" s="65"/>
      <c r="C19" s="23">
        <v>1.5</v>
      </c>
      <c r="D19" s="6">
        <v>42.956299999999999</v>
      </c>
      <c r="E19" s="16">
        <v>25439.283500000001</v>
      </c>
      <c r="F19" s="19">
        <f>E19/3600</f>
        <v>7.0664676388888896</v>
      </c>
      <c r="G19" s="7">
        <v>137.96010000000001</v>
      </c>
    </row>
    <row r="20" spans="1:8" x14ac:dyDescent="0.3">
      <c r="A20" s="54"/>
      <c r="B20" s="65"/>
      <c r="C20" s="23">
        <v>1.75</v>
      </c>
      <c r="D20" s="6">
        <v>42.490900000000003</v>
      </c>
      <c r="E20" s="16">
        <v>15647.784</v>
      </c>
      <c r="F20" s="19">
        <f t="shared" ref="F20:F33" si="1">E20/3600</f>
        <v>4.3466066666666663</v>
      </c>
      <c r="G20" s="7">
        <v>103.4885</v>
      </c>
    </row>
    <row r="21" spans="1:8" x14ac:dyDescent="0.3">
      <c r="A21" s="54"/>
      <c r="B21" s="66"/>
      <c r="C21" s="23">
        <v>2</v>
      </c>
      <c r="D21" s="6">
        <v>42.452800000000003</v>
      </c>
      <c r="E21" s="16">
        <v>14312.3127</v>
      </c>
      <c r="F21" s="19">
        <f t="shared" si="1"/>
        <v>3.9756424166666666</v>
      </c>
      <c r="G21" s="7">
        <v>103.4885</v>
      </c>
    </row>
    <row r="22" spans="1:8" x14ac:dyDescent="0.3">
      <c r="A22" s="54"/>
      <c r="B22" s="67">
        <v>0.4</v>
      </c>
      <c r="C22" s="25">
        <v>1.25</v>
      </c>
      <c r="D22" s="6">
        <v>42.461300000000001</v>
      </c>
      <c r="E22" s="16">
        <v>15660.638000000001</v>
      </c>
      <c r="F22" s="19">
        <f t="shared" si="1"/>
        <v>4.3501772222222224</v>
      </c>
      <c r="G22" s="7">
        <v>103.4885</v>
      </c>
    </row>
    <row r="23" spans="1:8" x14ac:dyDescent="0.3">
      <c r="A23" s="54"/>
      <c r="B23" s="65"/>
      <c r="C23" s="23">
        <v>1.5</v>
      </c>
      <c r="D23" s="6">
        <v>42.7879</v>
      </c>
      <c r="E23" s="16">
        <v>25494.8253</v>
      </c>
      <c r="F23" s="19">
        <f t="shared" si="1"/>
        <v>7.0818959166666664</v>
      </c>
      <c r="G23" s="7">
        <v>137.96010000000001</v>
      </c>
    </row>
    <row r="24" spans="1:8" x14ac:dyDescent="0.3">
      <c r="A24" s="54"/>
      <c r="B24" s="65"/>
      <c r="C24" s="23">
        <v>1.75</v>
      </c>
      <c r="D24" s="6">
        <v>42.816600000000001</v>
      </c>
      <c r="E24" s="16">
        <v>23601.691999999999</v>
      </c>
      <c r="F24" s="19">
        <f t="shared" si="1"/>
        <v>6.5560255555555553</v>
      </c>
      <c r="G24" s="7">
        <v>137.96010000000001</v>
      </c>
    </row>
    <row r="25" spans="1:8" x14ac:dyDescent="0.3">
      <c r="A25" s="54"/>
      <c r="B25" s="66"/>
      <c r="C25" s="23">
        <v>2</v>
      </c>
      <c r="D25" s="6">
        <v>42.893900000000002</v>
      </c>
      <c r="E25" s="16">
        <v>20693.037700000001</v>
      </c>
      <c r="F25" s="19">
        <f t="shared" si="1"/>
        <v>5.748066027777778</v>
      </c>
      <c r="G25" s="7">
        <v>137.96010000000001</v>
      </c>
    </row>
    <row r="26" spans="1:8" x14ac:dyDescent="0.3">
      <c r="A26" s="54"/>
      <c r="B26" s="67">
        <v>0.6</v>
      </c>
      <c r="C26" s="25">
        <v>1.25</v>
      </c>
      <c r="D26" s="6">
        <v>42.756799999999998</v>
      </c>
      <c r="E26" s="16">
        <v>17522.429700000001</v>
      </c>
      <c r="F26" s="19">
        <f t="shared" si="1"/>
        <v>4.8673415833333333</v>
      </c>
      <c r="G26" s="7">
        <v>82.794399999999996</v>
      </c>
    </row>
    <row r="27" spans="1:8" x14ac:dyDescent="0.3">
      <c r="A27" s="54"/>
      <c r="B27" s="65"/>
      <c r="C27" s="23">
        <v>1.5</v>
      </c>
      <c r="D27" s="12">
        <v>43.082599999999999</v>
      </c>
      <c r="E27" s="16">
        <v>26337.511200000001</v>
      </c>
      <c r="F27" s="19">
        <f t="shared" si="1"/>
        <v>7.3159753333333333</v>
      </c>
      <c r="G27" s="7">
        <v>137.96010000000001</v>
      </c>
      <c r="H27" s="30" t="s">
        <v>24</v>
      </c>
    </row>
    <row r="28" spans="1:8" x14ac:dyDescent="0.3">
      <c r="A28" s="54"/>
      <c r="B28" s="65"/>
      <c r="C28" s="23">
        <v>1.75</v>
      </c>
      <c r="D28" s="6">
        <v>42.710799999999999</v>
      </c>
      <c r="E28" s="16">
        <v>17947.154399999999</v>
      </c>
      <c r="F28" s="19">
        <f t="shared" si="1"/>
        <v>4.9853206666666665</v>
      </c>
      <c r="G28" s="7">
        <v>82.794399999999996</v>
      </c>
    </row>
    <row r="29" spans="1:8" x14ac:dyDescent="0.3">
      <c r="A29" s="54"/>
      <c r="B29" s="66"/>
      <c r="C29" s="23">
        <v>2</v>
      </c>
      <c r="D29" s="6">
        <v>42.746400000000001</v>
      </c>
      <c r="E29" s="16">
        <v>16070.111000000001</v>
      </c>
      <c r="F29" s="19">
        <f t="shared" si="1"/>
        <v>4.4639197222222222</v>
      </c>
      <c r="G29" s="7">
        <v>82.794399999999996</v>
      </c>
    </row>
    <row r="30" spans="1:8" x14ac:dyDescent="0.3">
      <c r="A30" s="54"/>
      <c r="B30" s="67">
        <v>0.8</v>
      </c>
      <c r="C30" s="25">
        <v>1.25</v>
      </c>
      <c r="D30" s="6">
        <v>42.915700000000001</v>
      </c>
      <c r="E30" s="16">
        <v>23646.232899999999</v>
      </c>
      <c r="F30" s="19">
        <f t="shared" si="1"/>
        <v>6.5683980277777776</v>
      </c>
      <c r="G30" s="7">
        <v>137.96010000000001</v>
      </c>
    </row>
    <row r="31" spans="1:8" x14ac:dyDescent="0.3">
      <c r="A31" s="54"/>
      <c r="B31" s="65"/>
      <c r="C31" s="23">
        <v>1.5</v>
      </c>
      <c r="D31" s="6">
        <v>42.592100000000002</v>
      </c>
      <c r="E31" s="16">
        <v>18766.511200000001</v>
      </c>
      <c r="F31" s="19">
        <f t="shared" si="1"/>
        <v>5.2129197777777776</v>
      </c>
      <c r="G31" s="7">
        <v>103.4885</v>
      </c>
    </row>
    <row r="32" spans="1:8" x14ac:dyDescent="0.3">
      <c r="A32" s="54"/>
      <c r="B32" s="65"/>
      <c r="C32" s="23">
        <v>1.75</v>
      </c>
      <c r="D32" s="6">
        <v>42.393799999999999</v>
      </c>
      <c r="E32" s="16">
        <v>14508.1584</v>
      </c>
      <c r="F32" s="19">
        <f t="shared" si="1"/>
        <v>4.0300440000000002</v>
      </c>
      <c r="G32" s="7">
        <v>103.4885</v>
      </c>
    </row>
    <row r="33" spans="1:7" x14ac:dyDescent="0.3">
      <c r="A33" s="55"/>
      <c r="B33" s="66"/>
      <c r="C33" s="23">
        <v>2</v>
      </c>
      <c r="D33" s="6">
        <v>42.602400000000003</v>
      </c>
      <c r="E33" s="16">
        <v>16030.91</v>
      </c>
      <c r="F33" s="19">
        <f t="shared" si="1"/>
        <v>4.4530305555555554</v>
      </c>
      <c r="G33" s="7">
        <v>82.794399999999996</v>
      </c>
    </row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7DDC-E746-4472-AC8B-DF55C0CDCC5B}">
  <dimension ref="A1:H47"/>
  <sheetViews>
    <sheetView zoomScale="70" zoomScaleNormal="70" workbookViewId="0">
      <selection activeCell="I21" sqref="I21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8" ht="15" thickBot="1" x14ac:dyDescent="0.35">
      <c r="A1" s="3" t="s">
        <v>19</v>
      </c>
      <c r="B1" s="11" t="s">
        <v>22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8" x14ac:dyDescent="0.3">
      <c r="A2" s="64" t="s">
        <v>16</v>
      </c>
      <c r="B2" s="64">
        <v>0</v>
      </c>
      <c r="C2" s="25">
        <v>1.25</v>
      </c>
      <c r="D2" s="4">
        <v>42.681800000000003</v>
      </c>
      <c r="E2" s="14">
        <v>20897.060000000001</v>
      </c>
      <c r="F2" s="5">
        <f>E2/3600</f>
        <v>5.8047388888888891</v>
      </c>
      <c r="G2" s="7">
        <v>117.2388</v>
      </c>
    </row>
    <row r="3" spans="1:8" x14ac:dyDescent="0.3">
      <c r="A3" s="65"/>
      <c r="B3" s="65"/>
      <c r="C3" s="23">
        <v>1.5</v>
      </c>
      <c r="D3" s="6">
        <v>42.476500000000001</v>
      </c>
      <c r="E3" s="15">
        <v>18880.173999999999</v>
      </c>
      <c r="F3" s="5">
        <f t="shared" ref="F3:F33" si="0">E3/3600</f>
        <v>5.2444927777777774</v>
      </c>
      <c r="G3" s="7">
        <v>117.2388</v>
      </c>
    </row>
    <row r="4" spans="1:8" x14ac:dyDescent="0.3">
      <c r="A4" s="65"/>
      <c r="B4" s="65"/>
      <c r="C4" s="23">
        <v>1.75</v>
      </c>
      <c r="D4" s="6">
        <v>42.5869</v>
      </c>
      <c r="E4" s="15">
        <v>19109.868900000001</v>
      </c>
      <c r="F4" s="5">
        <f t="shared" si="0"/>
        <v>5.3082969166666674</v>
      </c>
      <c r="G4" s="7">
        <v>103.4885</v>
      </c>
    </row>
    <row r="5" spans="1:8" x14ac:dyDescent="0.3">
      <c r="A5" s="65"/>
      <c r="B5" s="66"/>
      <c r="C5" s="23">
        <v>2</v>
      </c>
      <c r="D5" s="6">
        <v>42.572200000000002</v>
      </c>
      <c r="E5" s="15">
        <v>17409.0831</v>
      </c>
      <c r="F5" s="5">
        <f t="shared" si="0"/>
        <v>4.8358564166666662</v>
      </c>
      <c r="G5" s="7">
        <v>82.794399999999996</v>
      </c>
    </row>
    <row r="6" spans="1:8" x14ac:dyDescent="0.3">
      <c r="A6" s="65"/>
      <c r="B6" s="67">
        <v>1</v>
      </c>
      <c r="C6" s="25">
        <v>1.25</v>
      </c>
      <c r="D6" s="6">
        <v>42.600099999999998</v>
      </c>
      <c r="E6" s="15">
        <v>17395.145799999998</v>
      </c>
      <c r="F6" s="5">
        <f t="shared" si="0"/>
        <v>4.8319849444444438</v>
      </c>
      <c r="G6" s="7">
        <v>82.794399999999996</v>
      </c>
    </row>
    <row r="7" spans="1:8" x14ac:dyDescent="0.3">
      <c r="A7" s="65"/>
      <c r="B7" s="65"/>
      <c r="C7" s="23">
        <v>1.5</v>
      </c>
      <c r="D7" s="6">
        <v>42.297699999999999</v>
      </c>
      <c r="E7" s="15">
        <v>16430.728299999999</v>
      </c>
      <c r="F7" s="5">
        <f t="shared" si="0"/>
        <v>4.564091194444444</v>
      </c>
      <c r="G7" s="7">
        <v>103.4885</v>
      </c>
    </row>
    <row r="8" spans="1:8" x14ac:dyDescent="0.3">
      <c r="A8" s="65"/>
      <c r="B8" s="65"/>
      <c r="C8" s="23">
        <v>1.75</v>
      </c>
      <c r="D8" s="6">
        <v>42.670999999999999</v>
      </c>
      <c r="E8" s="15">
        <v>17620.359799999998</v>
      </c>
      <c r="F8" s="5">
        <f t="shared" si="0"/>
        <v>4.8945443888888889</v>
      </c>
      <c r="G8" s="7">
        <v>82.794399999999996</v>
      </c>
    </row>
    <row r="9" spans="1:8" x14ac:dyDescent="0.3">
      <c r="A9" s="65"/>
      <c r="B9" s="66"/>
      <c r="C9" s="23">
        <v>2</v>
      </c>
      <c r="D9" s="6">
        <v>42.6693</v>
      </c>
      <c r="E9" s="15">
        <v>22515.164000000001</v>
      </c>
      <c r="F9" s="5">
        <f t="shared" si="0"/>
        <v>6.2542122222222227</v>
      </c>
      <c r="G9" s="7">
        <v>137.96010000000001</v>
      </c>
    </row>
    <row r="10" spans="1:8" x14ac:dyDescent="0.3">
      <c r="A10" s="65"/>
      <c r="B10" s="67">
        <v>2</v>
      </c>
      <c r="C10" s="25">
        <v>1.25</v>
      </c>
      <c r="D10" s="6">
        <v>42.499400000000001</v>
      </c>
      <c r="E10" s="15">
        <v>17713.3151</v>
      </c>
      <c r="F10" s="5">
        <f t="shared" si="0"/>
        <v>4.9203653055555554</v>
      </c>
      <c r="G10" s="7">
        <v>117.2388</v>
      </c>
    </row>
    <row r="11" spans="1:8" x14ac:dyDescent="0.3">
      <c r="A11" s="65"/>
      <c r="B11" s="65"/>
      <c r="C11" s="23">
        <v>1.5</v>
      </c>
      <c r="D11" s="6">
        <v>42.659300000000002</v>
      </c>
      <c r="E11" s="15">
        <v>20801.682199999999</v>
      </c>
      <c r="F11" s="5">
        <f t="shared" si="0"/>
        <v>5.7782450555555558</v>
      </c>
      <c r="G11" s="7">
        <v>103.4885</v>
      </c>
    </row>
    <row r="12" spans="1:8" x14ac:dyDescent="0.3">
      <c r="A12" s="65"/>
      <c r="B12" s="65"/>
      <c r="C12" s="23">
        <v>1.75</v>
      </c>
      <c r="D12" s="6">
        <v>42.381799999999998</v>
      </c>
      <c r="E12" s="15">
        <v>17628.0972</v>
      </c>
      <c r="F12" s="5">
        <f t="shared" si="0"/>
        <v>4.8966936666666667</v>
      </c>
      <c r="G12" s="7">
        <v>82.794399999999996</v>
      </c>
    </row>
    <row r="13" spans="1:8" x14ac:dyDescent="0.3">
      <c r="A13" s="65"/>
      <c r="B13" s="66"/>
      <c r="C13" s="23">
        <v>2</v>
      </c>
      <c r="D13" s="6">
        <v>42.747199999999999</v>
      </c>
      <c r="E13" s="15">
        <v>17665.2372</v>
      </c>
      <c r="F13" s="5">
        <f t="shared" si="0"/>
        <v>4.907010333333333</v>
      </c>
      <c r="G13" s="7">
        <v>82.794399999999996</v>
      </c>
    </row>
    <row r="14" spans="1:8" x14ac:dyDescent="0.3">
      <c r="A14" s="65"/>
      <c r="B14" s="67">
        <v>3</v>
      </c>
      <c r="C14" s="25">
        <v>1.25</v>
      </c>
      <c r="D14" s="12">
        <v>42.772199999999998</v>
      </c>
      <c r="E14" s="16">
        <v>22714.4349</v>
      </c>
      <c r="F14" s="5">
        <f t="shared" si="0"/>
        <v>6.3095652500000003</v>
      </c>
      <c r="G14" s="7">
        <v>137.96010000000001</v>
      </c>
      <c r="H14" s="30" t="s">
        <v>24</v>
      </c>
    </row>
    <row r="15" spans="1:8" x14ac:dyDescent="0.3">
      <c r="A15" s="65"/>
      <c r="B15" s="65"/>
      <c r="C15" s="23">
        <v>1.5</v>
      </c>
      <c r="D15" s="6">
        <v>42.045999999999999</v>
      </c>
      <c r="E15" s="15">
        <v>10507.374400000001</v>
      </c>
      <c r="F15" s="5">
        <f t="shared" si="0"/>
        <v>2.9187151111111111</v>
      </c>
      <c r="G15" s="7">
        <v>69.000799999999998</v>
      </c>
    </row>
    <row r="16" spans="1:8" x14ac:dyDescent="0.3">
      <c r="A16" s="65"/>
      <c r="B16" s="65"/>
      <c r="C16" s="23">
        <v>1.75</v>
      </c>
      <c r="D16" s="6">
        <v>42.638800000000003</v>
      </c>
      <c r="E16" s="15">
        <v>16184.869699999999</v>
      </c>
      <c r="F16" s="5">
        <f t="shared" si="0"/>
        <v>4.4957971388888884</v>
      </c>
      <c r="G16" s="7">
        <v>82.794399999999996</v>
      </c>
    </row>
    <row r="17" spans="1:7" x14ac:dyDescent="0.3">
      <c r="A17" s="66"/>
      <c r="B17" s="66"/>
      <c r="C17" s="23">
        <v>2</v>
      </c>
      <c r="D17" s="6">
        <v>42.594099999999997</v>
      </c>
      <c r="E17" s="16">
        <v>20454.816200000001</v>
      </c>
      <c r="F17" s="5">
        <f t="shared" si="0"/>
        <v>5.6818933888888896</v>
      </c>
      <c r="G17" s="7">
        <v>137.96010000000001</v>
      </c>
    </row>
    <row r="18" spans="1:7" x14ac:dyDescent="0.3">
      <c r="A18" s="53" t="s">
        <v>21</v>
      </c>
      <c r="B18" s="68">
        <v>0</v>
      </c>
      <c r="C18" s="25">
        <v>1.25</v>
      </c>
      <c r="D18" s="6">
        <v>42.690899999999999</v>
      </c>
      <c r="E18" s="16">
        <v>20444.894700000001</v>
      </c>
      <c r="F18" s="5">
        <f t="shared" si="0"/>
        <v>5.6791374166666673</v>
      </c>
      <c r="G18" s="7">
        <v>137.96010000000001</v>
      </c>
    </row>
    <row r="19" spans="1:7" x14ac:dyDescent="0.3">
      <c r="A19" s="54"/>
      <c r="B19" s="68"/>
      <c r="C19" s="23">
        <v>1.5</v>
      </c>
      <c r="D19" s="6">
        <v>42.612000000000002</v>
      </c>
      <c r="E19" s="16">
        <v>18350.4892</v>
      </c>
      <c r="F19" s="5">
        <f t="shared" si="0"/>
        <v>5.0973581111111113</v>
      </c>
      <c r="G19" s="7">
        <v>117.2388</v>
      </c>
    </row>
    <row r="20" spans="1:7" x14ac:dyDescent="0.3">
      <c r="A20" s="54"/>
      <c r="B20" s="68"/>
      <c r="C20" s="23">
        <v>1.75</v>
      </c>
      <c r="D20" s="6">
        <v>42.553800000000003</v>
      </c>
      <c r="E20" s="16">
        <v>14190.751399999999</v>
      </c>
      <c r="F20" s="5">
        <f t="shared" si="0"/>
        <v>3.9418753888888887</v>
      </c>
      <c r="G20" s="7">
        <v>103.4885</v>
      </c>
    </row>
    <row r="21" spans="1:7" x14ac:dyDescent="0.3">
      <c r="A21" s="54"/>
      <c r="B21" s="68"/>
      <c r="C21" s="23">
        <v>2</v>
      </c>
      <c r="D21" s="6">
        <v>42.829099999999997</v>
      </c>
      <c r="E21" s="16">
        <v>22787.285</v>
      </c>
      <c r="F21" s="5">
        <f t="shared" si="0"/>
        <v>6.3298013888888889</v>
      </c>
      <c r="G21" s="7">
        <v>137.96010000000001</v>
      </c>
    </row>
    <row r="22" spans="1:7" x14ac:dyDescent="0.3">
      <c r="A22" s="54"/>
      <c r="B22" s="68">
        <v>1</v>
      </c>
      <c r="C22" s="25">
        <v>1.25</v>
      </c>
      <c r="D22" s="6">
        <v>42.479799999999997</v>
      </c>
      <c r="E22" s="16">
        <v>15149.1173</v>
      </c>
      <c r="F22" s="5">
        <f t="shared" si="0"/>
        <v>4.2080881388888889</v>
      </c>
      <c r="G22" s="7">
        <v>103.4885</v>
      </c>
    </row>
    <row r="23" spans="1:7" x14ac:dyDescent="0.3">
      <c r="A23" s="54"/>
      <c r="B23" s="68"/>
      <c r="C23" s="23">
        <v>1.5</v>
      </c>
      <c r="D23" s="6">
        <v>42.753100000000003</v>
      </c>
      <c r="E23" s="16">
        <v>16079.589599999999</v>
      </c>
      <c r="F23" s="5">
        <f t="shared" si="0"/>
        <v>4.4665526666666668</v>
      </c>
      <c r="G23" s="7">
        <v>82.794399999999996</v>
      </c>
    </row>
    <row r="24" spans="1:7" x14ac:dyDescent="0.3">
      <c r="A24" s="54"/>
      <c r="B24" s="68"/>
      <c r="C24" s="23">
        <v>1.75</v>
      </c>
      <c r="D24" s="6">
        <v>42.702199999999998</v>
      </c>
      <c r="E24" s="16">
        <v>20685.9015</v>
      </c>
      <c r="F24" s="5">
        <f t="shared" si="0"/>
        <v>5.7460837500000004</v>
      </c>
      <c r="G24" s="7">
        <v>137.96010000000001</v>
      </c>
    </row>
    <row r="25" spans="1:7" x14ac:dyDescent="0.3">
      <c r="A25" s="54"/>
      <c r="B25" s="68"/>
      <c r="C25" s="23">
        <v>2</v>
      </c>
      <c r="D25" s="6">
        <v>42.891399999999997</v>
      </c>
      <c r="E25" s="16">
        <v>25843.4002</v>
      </c>
      <c r="F25" s="5">
        <f t="shared" si="0"/>
        <v>7.1787222777777782</v>
      </c>
      <c r="G25" s="7">
        <v>137.96010000000001</v>
      </c>
    </row>
    <row r="26" spans="1:7" x14ac:dyDescent="0.3">
      <c r="A26" s="54"/>
      <c r="B26" s="68">
        <v>2</v>
      </c>
      <c r="C26" s="25">
        <v>1.25</v>
      </c>
      <c r="D26" s="6">
        <v>42.534399999999998</v>
      </c>
      <c r="E26" s="16">
        <v>16114.2562</v>
      </c>
      <c r="F26" s="5">
        <f t="shared" si="0"/>
        <v>4.4761822777777773</v>
      </c>
      <c r="G26" s="7">
        <v>82.794399999999996</v>
      </c>
    </row>
    <row r="27" spans="1:7" x14ac:dyDescent="0.3">
      <c r="A27" s="54"/>
      <c r="B27" s="68"/>
      <c r="C27" s="23">
        <v>1.5</v>
      </c>
      <c r="D27" s="6">
        <v>42.6387</v>
      </c>
      <c r="E27" s="16">
        <v>16033.4198</v>
      </c>
      <c r="F27" s="5">
        <f t="shared" si="0"/>
        <v>4.4537277222222222</v>
      </c>
      <c r="G27" s="7">
        <v>117.2388</v>
      </c>
    </row>
    <row r="28" spans="1:7" x14ac:dyDescent="0.3">
      <c r="A28" s="54"/>
      <c r="B28" s="68"/>
      <c r="C28" s="23">
        <v>1.75</v>
      </c>
      <c r="D28" s="6">
        <v>42.819200000000002</v>
      </c>
      <c r="E28" s="16">
        <v>20605.7837</v>
      </c>
      <c r="F28" s="5">
        <f t="shared" si="0"/>
        <v>5.7238288055555557</v>
      </c>
      <c r="G28" s="7">
        <v>137.96010000000001</v>
      </c>
    </row>
    <row r="29" spans="1:7" x14ac:dyDescent="0.3">
      <c r="A29" s="54"/>
      <c r="B29" s="68"/>
      <c r="C29" s="23">
        <v>2</v>
      </c>
      <c r="D29" s="6">
        <v>42.6922</v>
      </c>
      <c r="E29" s="16">
        <v>17236.734499999999</v>
      </c>
      <c r="F29" s="5">
        <f t="shared" si="0"/>
        <v>4.787981805555555</v>
      </c>
      <c r="G29" s="7">
        <v>117.2388</v>
      </c>
    </row>
    <row r="30" spans="1:7" x14ac:dyDescent="0.3">
      <c r="A30" s="54"/>
      <c r="B30" s="68">
        <v>3</v>
      </c>
      <c r="C30" s="25">
        <v>1.25</v>
      </c>
      <c r="D30" s="6">
        <v>42.553899999999999</v>
      </c>
      <c r="E30" s="16">
        <v>16043.049000000001</v>
      </c>
      <c r="F30" s="5">
        <f t="shared" si="0"/>
        <v>4.4564025000000003</v>
      </c>
      <c r="G30" s="7">
        <v>103.4885</v>
      </c>
    </row>
    <row r="31" spans="1:7" x14ac:dyDescent="0.3">
      <c r="A31" s="54"/>
      <c r="B31" s="68"/>
      <c r="C31" s="23">
        <v>1.5</v>
      </c>
      <c r="D31" s="6">
        <v>42.620199999999997</v>
      </c>
      <c r="E31" s="16">
        <v>17427.864399999999</v>
      </c>
      <c r="F31" s="5">
        <f t="shared" si="0"/>
        <v>4.8410734444444437</v>
      </c>
      <c r="G31" s="7">
        <v>117.2388</v>
      </c>
    </row>
    <row r="32" spans="1:7" x14ac:dyDescent="0.3">
      <c r="A32" s="54"/>
      <c r="B32" s="68"/>
      <c r="C32" s="23">
        <v>1.75</v>
      </c>
      <c r="D32" s="6">
        <v>42.666800000000002</v>
      </c>
      <c r="E32" s="16">
        <v>25362.616900000001</v>
      </c>
      <c r="F32" s="5">
        <f t="shared" si="0"/>
        <v>7.0451713611111115</v>
      </c>
      <c r="G32" s="7">
        <v>137.96010000000001</v>
      </c>
    </row>
    <row r="33" spans="1:8" x14ac:dyDescent="0.3">
      <c r="A33" s="55"/>
      <c r="B33" s="68"/>
      <c r="C33" s="23">
        <v>2</v>
      </c>
      <c r="D33" s="12">
        <v>42.909500000000001</v>
      </c>
      <c r="E33" s="16">
        <v>25622.4293</v>
      </c>
      <c r="F33" s="5">
        <f t="shared" si="0"/>
        <v>7.1173414722222219</v>
      </c>
      <c r="G33" s="7">
        <v>137.96010000000001</v>
      </c>
      <c r="H33" s="30" t="s">
        <v>24</v>
      </c>
    </row>
    <row r="43" spans="1:8" ht="14.4" customHeight="1" x14ac:dyDescent="0.3"/>
    <row r="47" spans="1:8" ht="15.6" customHeight="1" x14ac:dyDescent="0.3"/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D01B-C2AB-46DC-B402-9DC3749D2666}">
  <dimension ref="A1:H47"/>
  <sheetViews>
    <sheetView zoomScale="70" zoomScaleNormal="70" workbookViewId="0">
      <selection activeCell="F31" sqref="F31"/>
    </sheetView>
  </sheetViews>
  <sheetFormatPr defaultRowHeight="14.4" x14ac:dyDescent="0.3"/>
  <cols>
    <col min="1" max="1" width="26.44140625" customWidth="1"/>
    <col min="2" max="3" width="26.6640625" customWidth="1"/>
    <col min="4" max="6" width="26.77734375" customWidth="1"/>
    <col min="7" max="7" width="26.6640625" customWidth="1"/>
    <col min="8" max="8" width="17.77734375" customWidth="1"/>
  </cols>
  <sheetData>
    <row r="1" spans="1:8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  <c r="G1" s="28"/>
      <c r="H1" s="10"/>
    </row>
    <row r="2" spans="1:8" x14ac:dyDescent="0.3">
      <c r="A2" s="64">
        <v>4</v>
      </c>
      <c r="B2" s="25">
        <v>1.25</v>
      </c>
      <c r="C2" s="4">
        <v>42.409100000000002</v>
      </c>
      <c r="D2" s="14">
        <v>15410.118399999999</v>
      </c>
      <c r="E2" s="5">
        <f>D2/3600</f>
        <v>4.2805884444444446</v>
      </c>
      <c r="F2" s="5">
        <v>82.794399999999996</v>
      </c>
      <c r="G2" s="28"/>
      <c r="H2" s="10"/>
    </row>
    <row r="3" spans="1:8" x14ac:dyDescent="0.3">
      <c r="A3" s="65"/>
      <c r="B3" s="23">
        <v>1.5</v>
      </c>
      <c r="C3" s="6">
        <v>42.9313</v>
      </c>
      <c r="D3" s="15">
        <v>23419.246299999999</v>
      </c>
      <c r="E3" s="5">
        <f t="shared" ref="E3:E17" si="0">D3/3600</f>
        <v>6.505346194444444</v>
      </c>
      <c r="F3" s="7">
        <v>137.96010000000001</v>
      </c>
      <c r="G3" s="28"/>
      <c r="H3" s="10"/>
    </row>
    <row r="4" spans="1:8" x14ac:dyDescent="0.3">
      <c r="A4" s="65"/>
      <c r="B4" s="23">
        <v>1.75</v>
      </c>
      <c r="C4" s="6">
        <v>42.277900000000002</v>
      </c>
      <c r="D4" s="15">
        <v>12264.431500000001</v>
      </c>
      <c r="E4" s="5">
        <f t="shared" si="0"/>
        <v>3.4067865277777778</v>
      </c>
      <c r="F4" s="7">
        <v>89.692099999999996</v>
      </c>
      <c r="G4" s="28"/>
      <c r="H4" s="10"/>
    </row>
    <row r="5" spans="1:8" x14ac:dyDescent="0.3">
      <c r="A5" s="66"/>
      <c r="B5" s="23">
        <v>2</v>
      </c>
      <c r="C5" s="6">
        <v>42.810600000000001</v>
      </c>
      <c r="D5" s="15">
        <v>25720.1014</v>
      </c>
      <c r="E5" s="5">
        <f t="shared" si="0"/>
        <v>7.1444726111111114</v>
      </c>
      <c r="F5" s="7">
        <v>137.96010000000001</v>
      </c>
      <c r="G5" s="28"/>
      <c r="H5" s="10"/>
    </row>
    <row r="6" spans="1:8" x14ac:dyDescent="0.3">
      <c r="A6" s="67">
        <v>5</v>
      </c>
      <c r="B6" s="25">
        <v>1.25</v>
      </c>
      <c r="C6" s="6">
        <v>42.537199999999999</v>
      </c>
      <c r="D6" s="15">
        <v>15398.700500000001</v>
      </c>
      <c r="E6" s="5">
        <f t="shared" si="0"/>
        <v>4.2774168055555561</v>
      </c>
      <c r="F6" s="7">
        <v>103.4885</v>
      </c>
      <c r="G6" s="28"/>
      <c r="H6" s="10"/>
    </row>
    <row r="7" spans="1:8" x14ac:dyDescent="0.3">
      <c r="A7" s="65"/>
      <c r="B7" s="23">
        <v>1.5</v>
      </c>
      <c r="C7" s="6">
        <v>42.713000000000001</v>
      </c>
      <c r="D7" s="15">
        <v>17855.449400000001</v>
      </c>
      <c r="E7" s="5">
        <f t="shared" si="0"/>
        <v>4.9598470555555556</v>
      </c>
      <c r="F7" s="5">
        <v>82.794399999999996</v>
      </c>
      <c r="G7" s="28"/>
      <c r="H7" s="10"/>
    </row>
    <row r="8" spans="1:8" x14ac:dyDescent="0.3">
      <c r="A8" s="65"/>
      <c r="B8" s="23">
        <v>1.75</v>
      </c>
      <c r="C8" s="6">
        <v>42.569499999999998</v>
      </c>
      <c r="D8" s="15">
        <v>17683.5304</v>
      </c>
      <c r="E8" s="5">
        <f t="shared" si="0"/>
        <v>4.9120917777777775</v>
      </c>
      <c r="F8" s="5">
        <v>82.794399999999996</v>
      </c>
      <c r="G8" s="28"/>
      <c r="H8" s="10"/>
    </row>
    <row r="9" spans="1:8" x14ac:dyDescent="0.3">
      <c r="A9" s="66"/>
      <c r="B9" s="23">
        <v>2</v>
      </c>
      <c r="C9" s="12">
        <v>43.1111</v>
      </c>
      <c r="D9" s="15">
        <v>23602.464199999999</v>
      </c>
      <c r="E9" s="5">
        <f t="shared" si="0"/>
        <v>6.5562400555555556</v>
      </c>
      <c r="F9" s="7">
        <v>137.96010000000001</v>
      </c>
      <c r="G9" s="28" t="s">
        <v>24</v>
      </c>
      <c r="H9" s="10"/>
    </row>
    <row r="10" spans="1:8" x14ac:dyDescent="0.3">
      <c r="A10" s="67">
        <v>6</v>
      </c>
      <c r="B10" s="25">
        <v>1.25</v>
      </c>
      <c r="C10" s="6">
        <v>42.671300000000002</v>
      </c>
      <c r="D10" s="15">
        <v>18727.5838</v>
      </c>
      <c r="E10" s="5">
        <f t="shared" si="0"/>
        <v>5.2021066111111116</v>
      </c>
      <c r="F10" s="7">
        <v>117.2388</v>
      </c>
      <c r="G10" s="28"/>
      <c r="H10" s="10"/>
    </row>
    <row r="11" spans="1:8" x14ac:dyDescent="0.3">
      <c r="A11" s="65"/>
      <c r="B11" s="23">
        <v>1.5</v>
      </c>
      <c r="C11" s="6">
        <v>42.667700000000004</v>
      </c>
      <c r="D11" s="15">
        <v>14459.339</v>
      </c>
      <c r="E11" s="5">
        <f t="shared" si="0"/>
        <v>4.0164830555555557</v>
      </c>
      <c r="F11" s="7">
        <v>103.4885</v>
      </c>
      <c r="G11" s="28"/>
      <c r="H11" s="10"/>
    </row>
    <row r="12" spans="1:8" x14ac:dyDescent="0.3">
      <c r="A12" s="65"/>
      <c r="B12" s="23">
        <v>1.75</v>
      </c>
      <c r="C12" s="6">
        <v>42.839100000000002</v>
      </c>
      <c r="D12" s="15">
        <v>25571.447800000002</v>
      </c>
      <c r="E12" s="5">
        <f t="shared" si="0"/>
        <v>7.1031799444444452</v>
      </c>
      <c r="F12" s="7">
        <v>137.96010000000001</v>
      </c>
      <c r="G12" s="28"/>
      <c r="H12" s="10"/>
    </row>
    <row r="13" spans="1:8" x14ac:dyDescent="0.3">
      <c r="A13" s="66"/>
      <c r="B13" s="23">
        <v>2</v>
      </c>
      <c r="C13" s="6">
        <v>42.542999999999999</v>
      </c>
      <c r="D13" s="15">
        <v>20668.981299999999</v>
      </c>
      <c r="E13" s="5">
        <f t="shared" si="0"/>
        <v>5.7413836944444441</v>
      </c>
      <c r="F13" s="7">
        <v>103.4885</v>
      </c>
      <c r="G13" s="28"/>
      <c r="H13" s="10"/>
    </row>
    <row r="14" spans="1:8" x14ac:dyDescent="0.3">
      <c r="A14" s="67">
        <v>7</v>
      </c>
      <c r="B14" s="25">
        <v>1.25</v>
      </c>
      <c r="C14" s="6">
        <v>42.842300000000002</v>
      </c>
      <c r="D14" s="16">
        <v>25939.740300000001</v>
      </c>
      <c r="E14" s="5">
        <f t="shared" si="0"/>
        <v>7.2054834166666666</v>
      </c>
      <c r="F14" s="7">
        <v>137.96010000000001</v>
      </c>
      <c r="G14" s="28"/>
      <c r="H14" s="10"/>
    </row>
    <row r="15" spans="1:8" x14ac:dyDescent="0.3">
      <c r="A15" s="65"/>
      <c r="B15" s="23">
        <v>1.5</v>
      </c>
      <c r="C15" s="6">
        <v>42.505800000000001</v>
      </c>
      <c r="D15" s="15">
        <v>15643.267</v>
      </c>
      <c r="E15" s="5">
        <f t="shared" si="0"/>
        <v>4.3453519444444444</v>
      </c>
      <c r="F15" s="7">
        <v>69.000799999999998</v>
      </c>
      <c r="G15" s="28"/>
      <c r="H15" s="10"/>
    </row>
    <row r="16" spans="1:8" x14ac:dyDescent="0.3">
      <c r="A16" s="65"/>
      <c r="B16" s="23">
        <v>1.75</v>
      </c>
      <c r="C16" s="6">
        <v>42.415199999999999</v>
      </c>
      <c r="D16" s="15">
        <v>14178.332700000001</v>
      </c>
      <c r="E16" s="5">
        <f t="shared" si="0"/>
        <v>3.9384257500000004</v>
      </c>
      <c r="F16" s="7">
        <v>103.4885</v>
      </c>
      <c r="G16" s="28"/>
      <c r="H16" s="10"/>
    </row>
    <row r="17" spans="1:8" x14ac:dyDescent="0.3">
      <c r="A17" s="66"/>
      <c r="B17" s="23">
        <v>2</v>
      </c>
      <c r="C17" s="6">
        <v>42.814799999999998</v>
      </c>
      <c r="D17" s="16">
        <v>25285.619900000002</v>
      </c>
      <c r="E17" s="5">
        <f t="shared" si="0"/>
        <v>7.0237833055555559</v>
      </c>
      <c r="F17" s="7">
        <v>137.96010000000001</v>
      </c>
      <c r="G17" s="28"/>
      <c r="H17" s="10"/>
    </row>
    <row r="18" spans="1:8" x14ac:dyDescent="0.3">
      <c r="A18" s="31"/>
      <c r="B18" s="31"/>
      <c r="C18" s="31"/>
      <c r="D18" s="31"/>
      <c r="E18" s="31"/>
      <c r="F18" s="31"/>
      <c r="G18" s="28"/>
      <c r="H18" s="10"/>
    </row>
    <row r="19" spans="1:8" x14ac:dyDescent="0.3">
      <c r="A19" s="32"/>
      <c r="B19" s="32"/>
      <c r="C19" s="32"/>
      <c r="D19" s="32"/>
      <c r="E19" s="32"/>
      <c r="F19" s="32"/>
      <c r="G19" s="28"/>
      <c r="H19" s="10"/>
    </row>
    <row r="20" spans="1:8" x14ac:dyDescent="0.3">
      <c r="A20" s="32"/>
      <c r="B20" s="32"/>
      <c r="C20" s="32"/>
      <c r="D20" s="32"/>
      <c r="E20" s="32"/>
      <c r="F20" s="32"/>
      <c r="G20" s="28"/>
      <c r="H20" s="10"/>
    </row>
    <row r="21" spans="1:8" x14ac:dyDescent="0.3">
      <c r="A21" s="32"/>
      <c r="B21" s="32"/>
      <c r="C21" s="32"/>
      <c r="D21" s="32"/>
      <c r="E21" s="32"/>
      <c r="F21" s="32"/>
      <c r="G21" s="28"/>
      <c r="H21" s="10"/>
    </row>
    <row r="22" spans="1:8" x14ac:dyDescent="0.3">
      <c r="A22" s="32"/>
      <c r="B22" s="32"/>
      <c r="C22" s="32"/>
      <c r="D22" s="32"/>
      <c r="E22" s="32"/>
      <c r="F22" s="32"/>
      <c r="G22" s="28"/>
      <c r="H22" s="10"/>
    </row>
    <row r="23" spans="1:8" x14ac:dyDescent="0.3">
      <c r="A23" s="32"/>
      <c r="B23" s="32"/>
      <c r="C23" s="32"/>
      <c r="D23" s="32"/>
      <c r="E23" s="32"/>
      <c r="F23" s="32"/>
      <c r="G23" s="28"/>
    </row>
    <row r="24" spans="1:8" x14ac:dyDescent="0.3">
      <c r="A24" s="32"/>
      <c r="B24" s="32"/>
      <c r="C24" s="32"/>
      <c r="D24" s="32"/>
      <c r="E24" s="32"/>
      <c r="F24" s="32"/>
      <c r="G24" s="28"/>
      <c r="H24" s="10"/>
    </row>
    <row r="25" spans="1:8" x14ac:dyDescent="0.3">
      <c r="A25" s="32"/>
      <c r="B25" s="32"/>
      <c r="C25" s="32"/>
      <c r="D25" s="32"/>
      <c r="E25" s="32"/>
      <c r="F25" s="32"/>
      <c r="G25" s="28"/>
      <c r="H25" s="10"/>
    </row>
    <row r="26" spans="1:8" x14ac:dyDescent="0.3">
      <c r="A26" s="32"/>
      <c r="B26" s="32"/>
      <c r="C26" s="32"/>
      <c r="D26" s="32"/>
      <c r="E26" s="32"/>
      <c r="F26" s="32"/>
      <c r="G26" s="28"/>
      <c r="H26" s="10"/>
    </row>
    <row r="27" spans="1:8" x14ac:dyDescent="0.3">
      <c r="A27" s="32"/>
      <c r="B27" s="32"/>
      <c r="C27" s="32"/>
      <c r="D27" s="32"/>
      <c r="E27" s="32"/>
      <c r="F27" s="32"/>
      <c r="G27" s="28"/>
      <c r="H27" s="10"/>
    </row>
    <row r="28" spans="1:8" x14ac:dyDescent="0.3">
      <c r="A28" s="32"/>
      <c r="B28" s="32"/>
      <c r="C28" s="32"/>
      <c r="D28" s="32"/>
      <c r="E28" s="32"/>
      <c r="F28" s="32"/>
      <c r="G28" s="28"/>
      <c r="H28" s="10"/>
    </row>
    <row r="29" spans="1:8" x14ac:dyDescent="0.3">
      <c r="A29" s="32"/>
      <c r="B29" s="32"/>
      <c r="C29" s="32"/>
      <c r="D29" s="32"/>
      <c r="E29" s="32"/>
      <c r="F29" s="32"/>
      <c r="G29" s="28"/>
      <c r="H29" s="10"/>
    </row>
    <row r="30" spans="1:8" x14ac:dyDescent="0.3">
      <c r="A30" s="32"/>
      <c r="B30" s="32"/>
      <c r="C30" s="32"/>
      <c r="D30" s="32"/>
      <c r="E30" s="32"/>
      <c r="F30" s="32"/>
      <c r="G30" s="28"/>
      <c r="H30" s="10"/>
    </row>
    <row r="31" spans="1:8" x14ac:dyDescent="0.3">
      <c r="A31" s="32"/>
      <c r="B31" s="32"/>
      <c r="C31" s="32"/>
      <c r="D31" s="32"/>
      <c r="E31" s="32"/>
      <c r="F31" s="32"/>
      <c r="G31" s="28"/>
      <c r="H31" s="10"/>
    </row>
    <row r="32" spans="1:8" x14ac:dyDescent="0.3">
      <c r="A32" s="32"/>
      <c r="B32" s="32"/>
      <c r="C32" s="32"/>
      <c r="D32" s="32"/>
      <c r="E32" s="32"/>
      <c r="F32" s="32"/>
      <c r="G32" s="28"/>
      <c r="H32" s="10"/>
    </row>
    <row r="33" spans="1:8" x14ac:dyDescent="0.3">
      <c r="A33" s="32"/>
      <c r="B33" s="32"/>
      <c r="C33" s="32"/>
      <c r="D33" s="32"/>
      <c r="E33" s="32"/>
      <c r="F33" s="32"/>
      <c r="G33" s="28"/>
      <c r="H33" s="10"/>
    </row>
    <row r="34" spans="1:8" x14ac:dyDescent="0.3">
      <c r="A34" s="32"/>
      <c r="B34" s="32"/>
      <c r="C34" s="32"/>
      <c r="D34" s="32"/>
      <c r="E34" s="32"/>
      <c r="F34" s="32"/>
      <c r="G34" s="28"/>
      <c r="H34" s="10"/>
    </row>
    <row r="35" spans="1:8" x14ac:dyDescent="0.3">
      <c r="A35" s="32"/>
      <c r="B35" s="32"/>
      <c r="C35" s="32"/>
      <c r="D35" s="32"/>
      <c r="E35" s="32"/>
      <c r="F35" s="32"/>
      <c r="G35" s="28"/>
      <c r="H35" s="10"/>
    </row>
    <row r="36" spans="1:8" x14ac:dyDescent="0.3">
      <c r="A36" s="32"/>
      <c r="B36" s="32"/>
      <c r="C36" s="32"/>
      <c r="D36" s="32"/>
      <c r="E36" s="32"/>
      <c r="F36" s="32"/>
      <c r="G36" s="28"/>
      <c r="H36" s="10"/>
    </row>
    <row r="37" spans="1:8" x14ac:dyDescent="0.3">
      <c r="A37" s="28"/>
      <c r="B37" s="28"/>
      <c r="C37" s="28"/>
      <c r="D37" s="28"/>
      <c r="E37" s="28"/>
      <c r="F37" s="28"/>
      <c r="G37" s="28"/>
      <c r="H37" s="10"/>
    </row>
    <row r="38" spans="1:8" x14ac:dyDescent="0.3">
      <c r="A38" s="28"/>
      <c r="B38" s="28"/>
      <c r="C38" s="28"/>
      <c r="D38" s="28"/>
      <c r="E38" s="28"/>
      <c r="F38" s="28"/>
      <c r="G38" s="28"/>
      <c r="H38" s="10"/>
    </row>
    <row r="39" spans="1:8" x14ac:dyDescent="0.3">
      <c r="A39" s="28"/>
      <c r="B39" s="28"/>
      <c r="C39" s="28"/>
      <c r="D39" s="28"/>
      <c r="E39" s="28"/>
      <c r="F39" s="28"/>
      <c r="G39" s="28"/>
      <c r="H39" s="10"/>
    </row>
    <row r="40" spans="1:8" x14ac:dyDescent="0.3">
      <c r="A40" s="28"/>
      <c r="B40" s="28"/>
      <c r="C40" s="28"/>
      <c r="D40" s="28"/>
      <c r="E40" s="28"/>
      <c r="F40" s="28"/>
      <c r="G40" s="28"/>
      <c r="H40" s="10"/>
    </row>
    <row r="41" spans="1:8" x14ac:dyDescent="0.3">
      <c r="A41" s="28"/>
      <c r="B41" s="28"/>
      <c r="C41" s="28"/>
      <c r="D41" s="28"/>
      <c r="E41" s="28"/>
      <c r="F41" s="28"/>
      <c r="G41" s="28"/>
      <c r="H41" s="10"/>
    </row>
    <row r="42" spans="1:8" x14ac:dyDescent="0.3">
      <c r="A42" s="28"/>
      <c r="B42" s="28"/>
      <c r="C42" s="28"/>
      <c r="D42" s="28"/>
      <c r="E42" s="28"/>
      <c r="F42" s="28"/>
      <c r="G42" s="28"/>
      <c r="H42" s="10"/>
    </row>
    <row r="43" spans="1:8" ht="14.4" customHeight="1" x14ac:dyDescent="0.3">
      <c r="A43" s="28"/>
      <c r="B43" s="28"/>
      <c r="C43" s="28"/>
      <c r="D43" s="28"/>
      <c r="E43" s="28"/>
      <c r="F43" s="28"/>
      <c r="G43" s="28"/>
      <c r="H43" s="10"/>
    </row>
    <row r="44" spans="1:8" x14ac:dyDescent="0.3">
      <c r="A44" s="28"/>
      <c r="B44" s="28"/>
      <c r="C44" s="28"/>
      <c r="D44" s="28"/>
      <c r="E44" s="28"/>
      <c r="F44" s="28"/>
      <c r="G44" s="28"/>
      <c r="H44" s="10"/>
    </row>
    <row r="45" spans="1:8" x14ac:dyDescent="0.3">
      <c r="A45" s="28"/>
      <c r="B45" s="28"/>
      <c r="C45" s="28"/>
      <c r="D45" s="28"/>
      <c r="E45" s="28"/>
      <c r="F45" s="28"/>
      <c r="G45" s="28"/>
      <c r="H45" s="10"/>
    </row>
    <row r="46" spans="1:8" x14ac:dyDescent="0.3">
      <c r="A46" s="28"/>
      <c r="B46" s="28"/>
      <c r="C46" s="28"/>
      <c r="D46" s="28"/>
      <c r="E46" s="28"/>
      <c r="F46" s="28"/>
      <c r="G46" s="28"/>
      <c r="H46" s="10"/>
    </row>
    <row r="47" spans="1:8" ht="15.6" x14ac:dyDescent="0.3">
      <c r="A47" s="1"/>
      <c r="B47" s="1"/>
      <c r="C47" s="1"/>
      <c r="D47" s="2"/>
      <c r="E47" s="2"/>
      <c r="F47" s="2"/>
      <c r="G47" s="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8B89-5396-4DBB-9374-8D1D5CD3665B}">
  <dimension ref="A1:G36"/>
  <sheetViews>
    <sheetView zoomScale="70" zoomScaleNormal="70" workbookViewId="0">
      <selection activeCell="H17" sqref="H17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7" ht="15" thickBot="1" x14ac:dyDescent="0.35">
      <c r="A1" s="11" t="s">
        <v>23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7" x14ac:dyDescent="0.3">
      <c r="A2" s="64">
        <v>0.2</v>
      </c>
      <c r="B2" s="25">
        <v>1.25</v>
      </c>
      <c r="C2" s="4">
        <v>42.400700000000001</v>
      </c>
      <c r="D2" s="14">
        <v>15672.7017</v>
      </c>
      <c r="E2" s="5">
        <f>D2/3600</f>
        <v>4.3535282500000001</v>
      </c>
      <c r="F2" s="5">
        <v>69.000799999999998</v>
      </c>
    </row>
    <row r="3" spans="1:7" x14ac:dyDescent="0.3">
      <c r="A3" s="65"/>
      <c r="B3" s="23">
        <v>1.5</v>
      </c>
      <c r="C3" s="6">
        <v>42.695300000000003</v>
      </c>
      <c r="D3" s="15">
        <v>23496.607100000001</v>
      </c>
      <c r="E3" s="5">
        <f t="shared" ref="E3:E17" si="0">D3/3600</f>
        <v>6.5268353055555561</v>
      </c>
      <c r="F3" s="7">
        <v>137.96010000000001</v>
      </c>
    </row>
    <row r="4" spans="1:7" x14ac:dyDescent="0.3">
      <c r="A4" s="65"/>
      <c r="B4" s="23">
        <v>1.75</v>
      </c>
      <c r="C4" s="6">
        <v>42.412100000000002</v>
      </c>
      <c r="D4" s="15">
        <v>15696.5767</v>
      </c>
      <c r="E4" s="5">
        <f t="shared" si="0"/>
        <v>4.3601601944444441</v>
      </c>
      <c r="F4" s="7">
        <v>103.4885</v>
      </c>
    </row>
    <row r="5" spans="1:7" x14ac:dyDescent="0.3">
      <c r="A5" s="66"/>
      <c r="B5" s="23">
        <v>2</v>
      </c>
      <c r="C5" s="6">
        <v>42.723500000000001</v>
      </c>
      <c r="D5" s="15">
        <v>16049.419900000001</v>
      </c>
      <c r="E5" s="5">
        <f t="shared" si="0"/>
        <v>4.4581721944444448</v>
      </c>
      <c r="F5" s="7">
        <v>82.794399999999996</v>
      </c>
    </row>
    <row r="6" spans="1:7" x14ac:dyDescent="0.3">
      <c r="A6" s="67">
        <v>0.4</v>
      </c>
      <c r="B6" s="25">
        <v>1.25</v>
      </c>
      <c r="C6" s="12">
        <v>42.747900000000001</v>
      </c>
      <c r="D6" s="15">
        <v>25253.252</v>
      </c>
      <c r="E6" s="5">
        <f t="shared" si="0"/>
        <v>7.0147922222222228</v>
      </c>
      <c r="F6" s="7">
        <v>137.96010000000001</v>
      </c>
      <c r="G6" s="30" t="s">
        <v>24</v>
      </c>
    </row>
    <row r="7" spans="1:7" x14ac:dyDescent="0.3">
      <c r="A7" s="65"/>
      <c r="B7" s="23">
        <v>1.5</v>
      </c>
      <c r="C7" s="6">
        <v>42.708100000000002</v>
      </c>
      <c r="D7" s="15">
        <v>20739.564200000001</v>
      </c>
      <c r="E7" s="5">
        <f t="shared" si="0"/>
        <v>5.7609900555555553</v>
      </c>
      <c r="F7" s="7">
        <v>137.96010000000001</v>
      </c>
    </row>
    <row r="8" spans="1:7" x14ac:dyDescent="0.3">
      <c r="A8" s="65"/>
      <c r="B8" s="23">
        <v>1.75</v>
      </c>
      <c r="C8" s="6">
        <v>42.625599999999999</v>
      </c>
      <c r="D8" s="15">
        <v>17697.437999999998</v>
      </c>
      <c r="E8" s="5">
        <f t="shared" si="0"/>
        <v>4.9159549999999994</v>
      </c>
      <c r="F8" s="7">
        <v>117.2388</v>
      </c>
    </row>
    <row r="9" spans="1:7" x14ac:dyDescent="0.3">
      <c r="A9" s="66"/>
      <c r="B9" s="23">
        <v>2</v>
      </c>
      <c r="C9" s="6">
        <v>42.5426</v>
      </c>
      <c r="D9" s="15">
        <v>17531.4149</v>
      </c>
      <c r="E9" s="5">
        <f t="shared" si="0"/>
        <v>4.8698374722222217</v>
      </c>
      <c r="F9" s="7">
        <v>117.2388</v>
      </c>
    </row>
    <row r="10" spans="1:7" x14ac:dyDescent="0.3">
      <c r="A10" s="67">
        <v>0.6</v>
      </c>
      <c r="B10" s="25">
        <v>1.25</v>
      </c>
      <c r="C10" s="6">
        <v>42.702599999999997</v>
      </c>
      <c r="D10" s="15">
        <v>17335.9588</v>
      </c>
      <c r="E10" s="5">
        <f t="shared" si="0"/>
        <v>4.8155441111111115</v>
      </c>
      <c r="F10" s="7">
        <v>82.794399999999996</v>
      </c>
    </row>
    <row r="11" spans="1:7" x14ac:dyDescent="0.3">
      <c r="A11" s="65"/>
      <c r="B11" s="23">
        <v>1.5</v>
      </c>
      <c r="C11" s="6">
        <v>42.674900000000001</v>
      </c>
      <c r="D11" s="15">
        <v>15932.497300000001</v>
      </c>
      <c r="E11" s="5">
        <f t="shared" si="0"/>
        <v>4.4256936944444449</v>
      </c>
      <c r="F11" s="7">
        <v>82.794399999999996</v>
      </c>
    </row>
    <row r="12" spans="1:7" x14ac:dyDescent="0.3">
      <c r="A12" s="65"/>
      <c r="B12" s="23">
        <v>1.75</v>
      </c>
      <c r="C12" s="6">
        <v>42.535699999999999</v>
      </c>
      <c r="D12" s="15">
        <v>16222.369500000001</v>
      </c>
      <c r="E12" s="5">
        <f t="shared" si="0"/>
        <v>4.5062137500000006</v>
      </c>
      <c r="F12" s="7">
        <v>103.4885</v>
      </c>
    </row>
    <row r="13" spans="1:7" x14ac:dyDescent="0.3">
      <c r="A13" s="66"/>
      <c r="B13" s="23">
        <v>2</v>
      </c>
      <c r="C13" s="6">
        <v>42.737699999999997</v>
      </c>
      <c r="D13" s="15">
        <v>25258.608100000001</v>
      </c>
      <c r="E13" s="5">
        <f t="shared" si="0"/>
        <v>7.0162800277777784</v>
      </c>
      <c r="F13" s="7">
        <v>137.96010000000001</v>
      </c>
    </row>
    <row r="14" spans="1:7" x14ac:dyDescent="0.3">
      <c r="A14" s="68">
        <v>0.8</v>
      </c>
      <c r="B14" s="25">
        <v>1.25</v>
      </c>
      <c r="C14" s="6">
        <v>42.619</v>
      </c>
      <c r="D14" s="16">
        <v>16232.9617</v>
      </c>
      <c r="E14" s="5">
        <f t="shared" si="0"/>
        <v>4.5091560277777774</v>
      </c>
      <c r="F14" s="7">
        <v>82.794399999999996</v>
      </c>
    </row>
    <row r="15" spans="1:7" x14ac:dyDescent="0.3">
      <c r="A15" s="68"/>
      <c r="B15" s="23">
        <v>1.5</v>
      </c>
      <c r="C15" s="6">
        <v>42.1188</v>
      </c>
      <c r="D15" s="15">
        <v>13728.5939</v>
      </c>
      <c r="E15" s="5">
        <f t="shared" si="0"/>
        <v>3.8134983055555556</v>
      </c>
      <c r="F15" s="7">
        <v>82.794399999999996</v>
      </c>
    </row>
    <row r="16" spans="1:7" x14ac:dyDescent="0.3">
      <c r="A16" s="68"/>
      <c r="B16" s="23">
        <v>1.75</v>
      </c>
      <c r="C16" s="6">
        <v>42.131500000000003</v>
      </c>
      <c r="D16" s="15">
        <v>13429.059300000001</v>
      </c>
      <c r="E16" s="5">
        <f t="shared" si="0"/>
        <v>3.73029425</v>
      </c>
      <c r="F16" s="7">
        <v>55.2</v>
      </c>
    </row>
    <row r="17" spans="1:6" x14ac:dyDescent="0.3">
      <c r="A17" s="68"/>
      <c r="B17" s="23">
        <v>2</v>
      </c>
      <c r="C17" s="6">
        <v>42.167900000000003</v>
      </c>
      <c r="D17" s="16">
        <v>15779.766900000001</v>
      </c>
      <c r="E17" s="5">
        <f t="shared" si="0"/>
        <v>4.3832685833333338</v>
      </c>
      <c r="F17" s="7">
        <v>69.000799999999998</v>
      </c>
    </row>
    <row r="18" spans="1:6" x14ac:dyDescent="0.3">
      <c r="A18" s="31"/>
      <c r="B18" s="31"/>
      <c r="C18" s="31"/>
      <c r="D18" s="31"/>
      <c r="E18" s="31"/>
      <c r="F18" s="31"/>
    </row>
    <row r="19" spans="1:6" x14ac:dyDescent="0.3">
      <c r="A19" s="32"/>
      <c r="B19" s="32"/>
      <c r="C19" s="32"/>
      <c r="D19" s="32"/>
      <c r="E19" s="32"/>
      <c r="F19" s="32"/>
    </row>
    <row r="20" spans="1:6" x14ac:dyDescent="0.3">
      <c r="A20" s="32"/>
      <c r="B20" s="32"/>
      <c r="C20" s="32"/>
      <c r="D20" s="32"/>
      <c r="E20" s="32"/>
      <c r="F20" s="32"/>
    </row>
    <row r="21" spans="1:6" x14ac:dyDescent="0.3">
      <c r="A21" s="32"/>
      <c r="B21" s="32"/>
      <c r="C21" s="32"/>
      <c r="D21" s="32"/>
      <c r="E21" s="32"/>
      <c r="F21" s="32"/>
    </row>
    <row r="22" spans="1:6" x14ac:dyDescent="0.3">
      <c r="A22" s="32"/>
      <c r="B22" s="32"/>
      <c r="C22" s="32"/>
      <c r="D22" s="32"/>
      <c r="E22" s="32"/>
      <c r="F22" s="32"/>
    </row>
    <row r="23" spans="1:6" x14ac:dyDescent="0.3">
      <c r="A23" s="32"/>
      <c r="B23" s="32"/>
      <c r="C23" s="32"/>
      <c r="D23" s="32"/>
      <c r="E23" s="32"/>
      <c r="F23" s="32"/>
    </row>
    <row r="24" spans="1:6" x14ac:dyDescent="0.3">
      <c r="A24" s="32"/>
      <c r="B24" s="32"/>
      <c r="C24" s="32"/>
      <c r="D24" s="32"/>
      <c r="E24" s="32"/>
      <c r="F24" s="32"/>
    </row>
    <row r="25" spans="1:6" x14ac:dyDescent="0.3">
      <c r="A25" s="32"/>
      <c r="B25" s="32"/>
      <c r="C25" s="32"/>
      <c r="D25" s="32"/>
      <c r="E25" s="32"/>
      <c r="F25" s="32"/>
    </row>
    <row r="26" spans="1:6" x14ac:dyDescent="0.3">
      <c r="A26" s="32"/>
      <c r="B26" s="32"/>
      <c r="C26" s="32"/>
      <c r="D26" s="32"/>
      <c r="E26" s="32"/>
      <c r="F26" s="32"/>
    </row>
    <row r="27" spans="1:6" x14ac:dyDescent="0.3">
      <c r="A27" s="32"/>
      <c r="B27" s="32"/>
      <c r="C27" s="32"/>
      <c r="D27" s="32"/>
      <c r="E27" s="32"/>
      <c r="F27" s="32"/>
    </row>
    <row r="28" spans="1:6" x14ac:dyDescent="0.3">
      <c r="A28" s="32"/>
      <c r="B28" s="32"/>
      <c r="C28" s="32"/>
      <c r="D28" s="32"/>
      <c r="E28" s="32"/>
      <c r="F28" s="32"/>
    </row>
    <row r="29" spans="1:6" x14ac:dyDescent="0.3">
      <c r="A29" s="32"/>
      <c r="B29" s="32"/>
      <c r="C29" s="32"/>
      <c r="D29" s="32"/>
      <c r="E29" s="32"/>
      <c r="F29" s="32"/>
    </row>
    <row r="30" spans="1:6" x14ac:dyDescent="0.3">
      <c r="A30" s="32"/>
      <c r="B30" s="32"/>
      <c r="C30" s="32"/>
      <c r="D30" s="32"/>
      <c r="E30" s="32"/>
      <c r="F30" s="32"/>
    </row>
    <row r="31" spans="1:6" x14ac:dyDescent="0.3">
      <c r="A31" s="32"/>
      <c r="B31" s="32"/>
      <c r="C31" s="32"/>
      <c r="D31" s="32"/>
      <c r="E31" s="32"/>
      <c r="F31" s="32"/>
    </row>
    <row r="32" spans="1:6" x14ac:dyDescent="0.3">
      <c r="A32" s="32"/>
      <c r="B32" s="32"/>
      <c r="C32" s="32"/>
      <c r="D32" s="32"/>
      <c r="E32" s="32"/>
      <c r="F32" s="32"/>
    </row>
    <row r="33" spans="1:6" x14ac:dyDescent="0.3">
      <c r="A33" s="32"/>
      <c r="B33" s="32"/>
      <c r="C33" s="32"/>
      <c r="D33" s="32"/>
      <c r="E33" s="32"/>
      <c r="F33" s="32"/>
    </row>
    <row r="34" spans="1:6" x14ac:dyDescent="0.3">
      <c r="A34" s="32"/>
      <c r="B34" s="32"/>
      <c r="C34" s="32"/>
      <c r="D34" s="32"/>
      <c r="E34" s="32"/>
      <c r="F34" s="32"/>
    </row>
    <row r="35" spans="1:6" x14ac:dyDescent="0.3">
      <c r="A35" s="32"/>
      <c r="B35" s="32"/>
      <c r="C35" s="32"/>
      <c r="D35" s="32"/>
      <c r="E35" s="32"/>
      <c r="F35" s="32"/>
    </row>
    <row r="36" spans="1:6" x14ac:dyDescent="0.3">
      <c r="A36" s="32"/>
      <c r="B36" s="32"/>
      <c r="C36" s="32"/>
      <c r="D36" s="32"/>
      <c r="E36" s="32"/>
      <c r="F36" s="3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7E3C-257D-4C00-940F-B3A10CBB9AD7}">
  <dimension ref="A1:G47"/>
  <sheetViews>
    <sheetView zoomScale="70" zoomScaleNormal="70" workbookViewId="0">
      <selection activeCell="D30" sqref="D30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7" ht="15" thickBot="1" x14ac:dyDescent="0.35">
      <c r="A1" s="11" t="s">
        <v>22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7" x14ac:dyDescent="0.3">
      <c r="A2" s="64">
        <v>0</v>
      </c>
      <c r="B2" s="25">
        <v>1.25</v>
      </c>
      <c r="C2" s="4">
        <v>42.723999999999997</v>
      </c>
      <c r="D2" s="14">
        <v>22344.925999999999</v>
      </c>
      <c r="E2" s="5">
        <f>D2/3600</f>
        <v>6.2069238888888885</v>
      </c>
      <c r="F2" s="5">
        <v>117.2388</v>
      </c>
    </row>
    <row r="3" spans="1:7" x14ac:dyDescent="0.3">
      <c r="A3" s="65"/>
      <c r="B3" s="23">
        <v>1.5</v>
      </c>
      <c r="C3" s="6">
        <v>42.478099999999998</v>
      </c>
      <c r="D3" s="15">
        <v>15192.597900000001</v>
      </c>
      <c r="E3" s="5">
        <f t="shared" ref="E3:E17" si="0">D3/3600</f>
        <v>4.2201660833333339</v>
      </c>
      <c r="F3" s="7">
        <v>103.4885</v>
      </c>
    </row>
    <row r="4" spans="1:7" x14ac:dyDescent="0.3">
      <c r="A4" s="65"/>
      <c r="B4" s="23">
        <v>1.75</v>
      </c>
      <c r="C4" s="6">
        <v>42.533299999999997</v>
      </c>
      <c r="D4" s="15">
        <v>24009.408200000002</v>
      </c>
      <c r="E4" s="5">
        <f t="shared" si="0"/>
        <v>6.6692800555555563</v>
      </c>
      <c r="F4" s="7">
        <v>131.08879999999999</v>
      </c>
    </row>
    <row r="5" spans="1:7" x14ac:dyDescent="0.3">
      <c r="A5" s="66"/>
      <c r="B5" s="23">
        <v>2</v>
      </c>
      <c r="C5" s="6">
        <v>42.472499999999997</v>
      </c>
      <c r="D5" s="15">
        <v>19031.651600000001</v>
      </c>
      <c r="E5" s="5">
        <f t="shared" si="0"/>
        <v>5.2865698888888888</v>
      </c>
      <c r="F5" s="7">
        <v>131.08879999999999</v>
      </c>
    </row>
    <row r="6" spans="1:7" x14ac:dyDescent="0.3">
      <c r="A6" s="67">
        <v>1</v>
      </c>
      <c r="B6" s="25">
        <v>1.25</v>
      </c>
      <c r="C6" s="6">
        <v>42.544699999999999</v>
      </c>
      <c r="D6" s="15">
        <v>15466.3519</v>
      </c>
      <c r="E6" s="5">
        <f t="shared" si="0"/>
        <v>4.2962088611111113</v>
      </c>
      <c r="F6" s="7">
        <v>103.4885</v>
      </c>
    </row>
    <row r="7" spans="1:7" x14ac:dyDescent="0.3">
      <c r="A7" s="65"/>
      <c r="B7" s="23">
        <v>1.5</v>
      </c>
      <c r="C7" s="12">
        <v>42.8215</v>
      </c>
      <c r="D7" s="15">
        <v>25892.841199999999</v>
      </c>
      <c r="E7" s="5">
        <f t="shared" si="0"/>
        <v>7.1924558888888885</v>
      </c>
      <c r="F7" s="7">
        <v>137.96010000000001</v>
      </c>
      <c r="G7" s="30" t="s">
        <v>24</v>
      </c>
    </row>
    <row r="8" spans="1:7" x14ac:dyDescent="0.3">
      <c r="A8" s="65"/>
      <c r="B8" s="23">
        <v>1.75</v>
      </c>
      <c r="C8" s="6">
        <v>42.512900000000002</v>
      </c>
      <c r="D8" s="15">
        <v>24439.2444</v>
      </c>
      <c r="E8" s="5">
        <f t="shared" si="0"/>
        <v>6.7886790000000001</v>
      </c>
      <c r="F8" s="7">
        <v>131.08879999999999</v>
      </c>
    </row>
    <row r="9" spans="1:7" x14ac:dyDescent="0.3">
      <c r="A9" s="66"/>
      <c r="B9" s="23">
        <v>2</v>
      </c>
      <c r="C9" s="6">
        <v>42.6265</v>
      </c>
      <c r="D9" s="15">
        <v>25073.149000000001</v>
      </c>
      <c r="E9" s="5">
        <f t="shared" si="0"/>
        <v>6.9647636111111115</v>
      </c>
      <c r="F9" s="7">
        <v>137.96010000000001</v>
      </c>
    </row>
    <row r="10" spans="1:7" x14ac:dyDescent="0.3">
      <c r="A10" s="67">
        <v>2</v>
      </c>
      <c r="B10" s="25">
        <v>1.25</v>
      </c>
      <c r="C10" s="6">
        <v>42.564599999999999</v>
      </c>
      <c r="D10" s="15">
        <v>15594.134599999999</v>
      </c>
      <c r="E10" s="5">
        <f t="shared" si="0"/>
        <v>4.331704055555555</v>
      </c>
      <c r="F10" s="7">
        <v>103.4885</v>
      </c>
    </row>
    <row r="11" spans="1:7" x14ac:dyDescent="0.3">
      <c r="A11" s="65"/>
      <c r="B11" s="23">
        <v>1.5</v>
      </c>
      <c r="C11" s="6">
        <v>42.601399999999998</v>
      </c>
      <c r="D11" s="15">
        <v>17374.802299999999</v>
      </c>
      <c r="E11" s="5">
        <f t="shared" si="0"/>
        <v>4.8263339722222218</v>
      </c>
      <c r="F11" s="7">
        <v>82.794399999999996</v>
      </c>
    </row>
    <row r="12" spans="1:7" x14ac:dyDescent="0.3">
      <c r="A12" s="65"/>
      <c r="B12" s="23">
        <v>1.75</v>
      </c>
      <c r="C12" s="6">
        <v>42.185899999999997</v>
      </c>
      <c r="D12" s="15">
        <v>12294.0918</v>
      </c>
      <c r="E12" s="5">
        <f t="shared" si="0"/>
        <v>3.4150255</v>
      </c>
      <c r="F12" s="7">
        <v>69.000799999999998</v>
      </c>
    </row>
    <row r="13" spans="1:7" x14ac:dyDescent="0.3">
      <c r="A13" s="66"/>
      <c r="B13" s="23">
        <v>2</v>
      </c>
      <c r="C13" s="6">
        <v>42.229100000000003</v>
      </c>
      <c r="D13" s="15">
        <v>14271.8639</v>
      </c>
      <c r="E13" s="5">
        <f t="shared" si="0"/>
        <v>3.9644066388888888</v>
      </c>
      <c r="F13" s="7">
        <v>69.000799999999998</v>
      </c>
    </row>
    <row r="14" spans="1:7" x14ac:dyDescent="0.3">
      <c r="A14" s="67">
        <v>3</v>
      </c>
      <c r="B14" s="25">
        <v>1.25</v>
      </c>
      <c r="C14" s="6">
        <v>42.510100000000001</v>
      </c>
      <c r="D14" s="16">
        <v>15288.4319</v>
      </c>
      <c r="E14" s="5">
        <f t="shared" si="0"/>
        <v>4.2467866388888886</v>
      </c>
      <c r="F14" s="7">
        <v>69.000799999999998</v>
      </c>
    </row>
    <row r="15" spans="1:7" x14ac:dyDescent="0.3">
      <c r="A15" s="65"/>
      <c r="B15" s="23">
        <v>1.5</v>
      </c>
      <c r="C15" s="6">
        <v>42.681699999999999</v>
      </c>
      <c r="D15" s="15">
        <v>16330.540800000001</v>
      </c>
      <c r="E15" s="5">
        <f t="shared" si="0"/>
        <v>4.5362613333333339</v>
      </c>
      <c r="F15" s="7">
        <v>82.794399999999996</v>
      </c>
    </row>
    <row r="16" spans="1:7" x14ac:dyDescent="0.3">
      <c r="A16" s="65"/>
      <c r="B16" s="23">
        <v>1.75</v>
      </c>
      <c r="C16" s="6">
        <v>42.534700000000001</v>
      </c>
      <c r="D16" s="15">
        <v>15844.378199999999</v>
      </c>
      <c r="E16" s="5">
        <f t="shared" si="0"/>
        <v>4.401216166666666</v>
      </c>
      <c r="F16" s="5">
        <v>117.2388</v>
      </c>
    </row>
    <row r="17" spans="1:7" x14ac:dyDescent="0.3">
      <c r="A17" s="66"/>
      <c r="B17" s="23">
        <v>2</v>
      </c>
      <c r="C17" s="6">
        <v>42.501300000000001</v>
      </c>
      <c r="D17" s="16">
        <v>17179.171600000001</v>
      </c>
      <c r="E17" s="5">
        <f t="shared" si="0"/>
        <v>4.7719921111111114</v>
      </c>
      <c r="F17" s="5">
        <v>117.2388</v>
      </c>
    </row>
    <row r="18" spans="1:7" x14ac:dyDescent="0.3">
      <c r="A18" s="33"/>
      <c r="B18" s="32"/>
      <c r="C18" s="32"/>
      <c r="D18" s="32"/>
      <c r="E18" s="32"/>
      <c r="F18" s="32"/>
      <c r="G18" s="32"/>
    </row>
    <row r="19" spans="1:7" x14ac:dyDescent="0.3">
      <c r="A19" s="33"/>
      <c r="B19" s="32"/>
      <c r="C19" s="32"/>
      <c r="D19" s="32"/>
      <c r="E19" s="32"/>
      <c r="F19" s="32"/>
      <c r="G19" s="32"/>
    </row>
    <row r="20" spans="1:7" x14ac:dyDescent="0.3">
      <c r="A20" s="33"/>
      <c r="B20" s="32"/>
      <c r="C20" s="32"/>
      <c r="D20" s="32"/>
      <c r="E20" s="32"/>
      <c r="F20" s="32"/>
      <c r="G20" s="32"/>
    </row>
    <row r="21" spans="1:7" x14ac:dyDescent="0.3">
      <c r="A21" s="33"/>
      <c r="B21" s="32"/>
      <c r="C21" s="32"/>
      <c r="D21" s="32"/>
      <c r="E21" s="32"/>
      <c r="F21" s="32"/>
      <c r="G21" s="32"/>
    </row>
    <row r="22" spans="1:7" x14ac:dyDescent="0.3">
      <c r="A22" s="32"/>
      <c r="B22" s="32"/>
      <c r="C22" s="32"/>
      <c r="D22" s="32"/>
      <c r="E22" s="32"/>
      <c r="F22" s="32"/>
      <c r="G22" s="32"/>
    </row>
    <row r="23" spans="1:7" x14ac:dyDescent="0.3">
      <c r="A23" s="32"/>
      <c r="B23" s="32"/>
      <c r="C23" s="32"/>
      <c r="D23" s="32"/>
      <c r="E23" s="32"/>
      <c r="F23" s="32"/>
      <c r="G23" s="32"/>
    </row>
    <row r="24" spans="1:7" x14ac:dyDescent="0.3">
      <c r="A24" s="32"/>
      <c r="B24" s="32"/>
      <c r="C24" s="32"/>
      <c r="D24" s="32"/>
      <c r="E24" s="32"/>
      <c r="F24" s="32"/>
      <c r="G24" s="32"/>
    </row>
    <row r="25" spans="1:7" x14ac:dyDescent="0.3">
      <c r="A25" s="32"/>
      <c r="B25" s="32"/>
      <c r="C25" s="32"/>
      <c r="D25" s="32"/>
      <c r="E25" s="32"/>
      <c r="F25" s="32"/>
      <c r="G25" s="32"/>
    </row>
    <row r="26" spans="1:7" x14ac:dyDescent="0.3">
      <c r="A26" s="32"/>
      <c r="B26" s="32"/>
      <c r="C26" s="32"/>
      <c r="D26" s="32"/>
      <c r="E26" s="32"/>
      <c r="F26" s="32"/>
      <c r="G26" s="32"/>
    </row>
    <row r="27" spans="1:7" x14ac:dyDescent="0.3">
      <c r="A27" s="32"/>
      <c r="B27" s="32"/>
      <c r="C27" s="32"/>
      <c r="D27" s="32"/>
      <c r="E27" s="32"/>
      <c r="F27" s="32"/>
      <c r="G27" s="32"/>
    </row>
    <row r="28" spans="1:7" x14ac:dyDescent="0.3">
      <c r="A28" s="32"/>
      <c r="B28" s="32"/>
      <c r="C28" s="32"/>
      <c r="D28" s="32"/>
      <c r="E28" s="32"/>
      <c r="F28" s="32"/>
      <c r="G28" s="32"/>
    </row>
    <row r="29" spans="1:7" x14ac:dyDescent="0.3">
      <c r="A29" s="32"/>
      <c r="B29" s="32"/>
      <c r="C29" s="32"/>
      <c r="D29" s="32"/>
      <c r="E29" s="32"/>
      <c r="F29" s="32"/>
      <c r="G29" s="32"/>
    </row>
    <row r="30" spans="1:7" x14ac:dyDescent="0.3">
      <c r="A30" s="32"/>
      <c r="B30" s="32"/>
      <c r="C30" s="32"/>
      <c r="D30" s="32"/>
      <c r="E30" s="32"/>
      <c r="F30" s="32"/>
      <c r="G30" s="32"/>
    </row>
    <row r="31" spans="1:7" x14ac:dyDescent="0.3">
      <c r="A31" s="32"/>
      <c r="B31" s="32"/>
      <c r="C31" s="32"/>
      <c r="D31" s="32"/>
      <c r="E31" s="32"/>
      <c r="F31" s="32"/>
      <c r="G31" s="32"/>
    </row>
    <row r="32" spans="1:7" x14ac:dyDescent="0.3">
      <c r="A32" s="32"/>
      <c r="B32" s="32"/>
      <c r="C32" s="32"/>
      <c r="D32" s="32"/>
      <c r="E32" s="32"/>
      <c r="F32" s="32"/>
      <c r="G32" s="32"/>
    </row>
    <row r="33" spans="1:7" x14ac:dyDescent="0.3">
      <c r="A33" s="32"/>
      <c r="B33" s="32"/>
      <c r="C33" s="32"/>
      <c r="D33" s="32"/>
      <c r="E33" s="32"/>
      <c r="F33" s="32"/>
      <c r="G33" s="32"/>
    </row>
    <row r="34" spans="1:7" x14ac:dyDescent="0.3">
      <c r="A34" s="32"/>
      <c r="B34" s="32"/>
      <c r="C34" s="32"/>
      <c r="D34" s="32"/>
      <c r="E34" s="32"/>
      <c r="F34" s="32"/>
      <c r="G34" s="32"/>
    </row>
    <row r="43" spans="1:7" ht="14.4" customHeight="1" x14ac:dyDescent="0.3"/>
    <row r="47" spans="1:7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opus_base Validation </vt:lpstr>
      <vt:lpstr>opus_base Simple aWCE</vt:lpstr>
      <vt:lpstr>opus_base AoN aWCE</vt:lpstr>
      <vt:lpstr>opus_base Fine aWCE</vt:lpstr>
      <vt:lpstr>opus_base LSP Simple aWCE </vt:lpstr>
      <vt:lpstr>opus_base LSP AoN aWCE </vt:lpstr>
      <vt:lpstr>opus_base LSP Fine aWCE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2023-08-01T11:36:24Z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