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b353020857715e37/Desktop/R_Projects/central_am_migration/"/>
    </mc:Choice>
  </mc:AlternateContent>
  <xr:revisionPtr revIDLastSave="8" documentId="13_ncr:1_{94433239-7C18-7E43-B703-07CD705EFBEA}" xr6:coauthVersionLast="45" xr6:coauthVersionMax="45" xr10:uidLastSave="{C3884BFD-578F-4B5F-997D-60BEB6280FB6}"/>
  <bookViews>
    <workbookView xWindow="-98" yWindow="-98" windowWidth="24496" windowHeight="15796" activeTab="1" xr2:uid="{00000000-000D-0000-FFFF-FFFF00000000}"/>
  </bookViews>
  <sheets>
    <sheet name="moneda conversion table" sheetId="1" r:id="rId1"/>
    <sheet name="Contracting by Year" sheetId="2" r:id="rId2"/>
    <sheet name="Nationality use of guide" sheetId="3" r:id="rId3"/>
    <sheet name="Gender use of guide" sheetId="4" r:id="rId4"/>
    <sheet name="Guide prices by nationality v2" sheetId="5" r:id="rId5"/>
    <sheet name="by nationality st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5" l="1"/>
  <c r="I37" i="5"/>
  <c r="H37" i="5"/>
  <c r="J33" i="5"/>
  <c r="I33" i="5"/>
  <c r="H33" i="5"/>
  <c r="J29" i="5"/>
  <c r="I29" i="5"/>
  <c r="H29" i="5"/>
  <c r="J25" i="5"/>
  <c r="I25" i="5"/>
  <c r="H25" i="5"/>
  <c r="J21" i="5"/>
  <c r="I21" i="5"/>
  <c r="H21" i="5"/>
  <c r="J17" i="5"/>
  <c r="I17" i="5"/>
  <c r="H17" i="5"/>
  <c r="J13" i="5"/>
  <c r="I13" i="5"/>
  <c r="H13" i="5"/>
  <c r="J9" i="5"/>
  <c r="I9" i="5"/>
  <c r="H9" i="5"/>
  <c r="AH7" i="5"/>
  <c r="AG7" i="5"/>
  <c r="AF7" i="5"/>
  <c r="AE7" i="5"/>
  <c r="AD7" i="5"/>
  <c r="AC7" i="5"/>
  <c r="AB7" i="5"/>
  <c r="AA7" i="5"/>
  <c r="U7" i="5"/>
  <c r="T7" i="5"/>
  <c r="S7" i="5"/>
  <c r="R7" i="5"/>
  <c r="Q7" i="5"/>
  <c r="P7" i="5"/>
  <c r="O7" i="5"/>
  <c r="N7" i="5"/>
  <c r="J41" i="3"/>
  <c r="J37" i="3"/>
  <c r="J33" i="3"/>
  <c r="J29" i="3"/>
  <c r="J25" i="3"/>
  <c r="J21" i="3"/>
  <c r="J17" i="3"/>
  <c r="J13" i="3"/>
  <c r="F11" i="2"/>
  <c r="E11" i="2"/>
  <c r="D11" i="2"/>
</calcChain>
</file>

<file path=xl/sharedStrings.xml><?xml version="1.0" encoding="utf-8"?>
<sst xmlns="http://schemas.openxmlformats.org/spreadsheetml/2006/main" count="311" uniqueCount="100">
  <si>
    <t>Ano</t>
  </si>
  <si>
    <t>año</t>
  </si>
  <si>
    <t>Peso</t>
  </si>
  <si>
    <t>no #</t>
  </si>
  <si>
    <t>Conversion</t>
  </si>
  <si>
    <t>Dolares</t>
  </si>
  <si>
    <t>Quetzales</t>
  </si>
  <si>
    <t>Lempiras</t>
  </si>
  <si>
    <t>Other</t>
  </si>
  <si>
    <t>Nothing</t>
  </si>
  <si>
    <t>No Guide</t>
  </si>
  <si>
    <t>Doesn't know</t>
  </si>
  <si>
    <t>No Response</t>
  </si>
  <si>
    <t>Unspecified</t>
  </si>
  <si>
    <t>Elsewhere</t>
  </si>
  <si>
    <t>-</t>
  </si>
  <si>
    <t>Guide Use by Nationality (% of sample responding yes to contratoguiamx)</t>
  </si>
  <si>
    <t>Price Statistics by Nationality</t>
  </si>
  <si>
    <t>pais</t>
  </si>
  <si>
    <t>si #</t>
  </si>
  <si>
    <t>si %</t>
  </si>
  <si>
    <t>no %</t>
  </si>
  <si>
    <t>obs</t>
  </si>
  <si>
    <t>meanprice</t>
  </si>
  <si>
    <t>medianprice</t>
  </si>
  <si>
    <t>price obs</t>
  </si>
  <si>
    <t>El Salvador</t>
  </si>
  <si>
    <t>Guatemala</t>
  </si>
  <si>
    <t>Honduras</t>
  </si>
  <si>
    <t>NCTA</t>
  </si>
  <si>
    <t>Guide Use by Gender (% of sample responding yes to contratoguiamx)</t>
  </si>
  <si>
    <t>% of respondents who contracted a guide, by gender</t>
  </si>
  <si>
    <t>genero</t>
  </si>
  <si>
    <t>Men</t>
  </si>
  <si>
    <t>Women</t>
  </si>
  <si>
    <t>median price by nationality (n = 20,510 migrants)</t>
  </si>
  <si>
    <t>mean price by nationality (n = 20,510 migrants)</t>
  </si>
  <si>
    <t>NTCA avg median</t>
  </si>
  <si>
    <t>NTCA mean</t>
  </si>
  <si>
    <t>bysort ao pais: tabstat usdconversionpesomx , stats(n mean median min max)</t>
  </si>
  <si>
    <t>--------------------------------------------------------------------------------------------------------------------------</t>
  </si>
  <si>
    <t>-&gt; ao = 2011, pais = Guatemala</t>
  </si>
  <si>
    <t>variable |         N      mean       p50       min       max</t>
  </si>
  <si>
    <t>-------------+--------------------------------------------------</t>
  </si>
  <si>
    <t>usdconvers~x |       897  1391.386     862.8     8.628     13000</t>
  </si>
  <si>
    <t>----------------------------------------------------------------</t>
  </si>
  <si>
    <t>-&gt; ao = 2012, pais = El Salvador</t>
  </si>
  <si>
    <t>usdconvers~x |       899  396.6214    375.81     7.036   1127.43</t>
  </si>
  <si>
    <t>-&gt; ao = 2012, pais = Guatemala</t>
  </si>
  <si>
    <t>usdconvers~x |      1259  1373.784    876.89    25.054     10000</t>
  </si>
  <si>
    <t>-&gt; ao = 2012, pais = Honduras</t>
  </si>
  <si>
    <t>usdconvers~x |       280  476.7928   476.026    50.108   1002.16</t>
  </si>
  <si>
    <t>-&gt; ao = 2013, pais = El Salvador</t>
  </si>
  <si>
    <t>usdconvers~x |      1062  387.6024    378.21     7.795   945.525</t>
  </si>
  <si>
    <t>-&gt; ao = 2013, pais = Guatemala</t>
  </si>
  <si>
    <t>usdconvers~x |      2194  1625.642   1169.25    25.214     20000</t>
  </si>
  <si>
    <t>-&gt; ao = 2013, pais = Honduras</t>
  </si>
  <si>
    <t>usdconvers~x |       324  483.2119    378.21    12.607    5456.5</t>
  </si>
  <si>
    <t>-&gt; ao = 2014, pais = El Salvador</t>
  </si>
  <si>
    <t>usdconvers~x |      1156  439.6592   441.875    37.875   4418.75</t>
  </si>
  <si>
    <t>-&gt; ao = 2014, pais = Guatemala</t>
  </si>
  <si>
    <t>usdconvers~x |      1545  1884.448   1165.95    31.092     20000</t>
  </si>
  <si>
    <t>-&gt; ao = 2014, pais = Honduras</t>
  </si>
  <si>
    <t>usdconvers~x |       651  546.1446       505    15.546   11659.5</t>
  </si>
  <si>
    <t>-&gt; ao = 2015, pais = El Salvador</t>
  </si>
  <si>
    <t>usdconvers~x |      1253  452.0446   456.365   16.2525      3000</t>
  </si>
  <si>
    <t>-&gt; ao = 2015, pais = Guatemala</t>
  </si>
  <si>
    <t>usdconvers~x |       851  1681.903   1040.16    32.505     10000</t>
  </si>
  <si>
    <t>-&gt; ao = 2015, pais = Honduras</t>
  </si>
  <si>
    <t>usdconvers~x |       595  677.0239    651.95    65.195   11051.7</t>
  </si>
  <si>
    <t>-&gt; ao = 2016, pais = El Salvador</t>
  </si>
  <si>
    <t>usdconvers~x |      1205   466.403    448.49    25.628   1345.47</t>
  </si>
  <si>
    <t>-&gt; ao = 2016, pais = Guatemala</t>
  </si>
  <si>
    <t>usdconvers~x |       937  1649.255    1083.6    38.442     20000</t>
  </si>
  <si>
    <t>-&gt; ao = 2016, pais = Honduras</t>
  </si>
  <si>
    <t>usdconvers~x |       439  735.0481    768.84    32.035      2709</t>
  </si>
  <si>
    <t>-&gt; ao = 2017, pais = El Salvador</t>
  </si>
  <si>
    <t>usdconvers~x |      1021  529.9367       532    8.0205      1729</t>
  </si>
  <si>
    <t>-&gt; ao = 2017, pais = Guatemala</t>
  </si>
  <si>
    <t>usdconvers~x |       914  1781.549   1229.81    80.205      7000</t>
  </si>
  <si>
    <t>-&gt; ao = 2017, pais = Honduras</t>
  </si>
  <si>
    <t>usdconvers~x |       445  849.3769     864.5      79.8      1330</t>
  </si>
  <si>
    <t>-&gt; ao = 2018, pais = El Salvador</t>
  </si>
  <si>
    <t>usdconvers~x |       926  4120.842      4000       300     11500</t>
  </si>
  <si>
    <t>-&gt; ao = 2018, pais = Guatemala</t>
  </si>
  <si>
    <t>usdconvers~x |       831  6066.522      6000    53.388     15000</t>
  </si>
  <si>
    <t>-&gt; ao = 2018, pais = Honduras</t>
  </si>
  <si>
    <t>usdconvers~x |       177  5847.458      6000       500     17000</t>
  </si>
  <si>
    <t>-&gt; ao = 2019, pais = El Salvador</t>
  </si>
  <si>
    <t>usdconvers~x |       369  4437.127      4000      1000     15000</t>
  </si>
  <si>
    <t>-&gt; ao = 2019, pais = Guatemala</t>
  </si>
  <si>
    <t>usdconvers~x |       269  5885.669    5706.9    15.282     13000</t>
  </si>
  <si>
    <t>-&gt; ao = 2019, pais = Honduras</t>
  </si>
  <si>
    <t>usdconvers~x |        84  5828.571      5750       500     12000</t>
  </si>
  <si>
    <t>Year</t>
  </si>
  <si>
    <t>Percentage_Yes</t>
  </si>
  <si>
    <t>Percentage_No</t>
  </si>
  <si>
    <t>no_yes</t>
  </si>
  <si>
    <t>no_no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</si>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</sst>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\(#,##0.00\)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0" xfId="0" applyFont="1" applyAlignment="1"/>
    <xf numFmtId="3" fontId="3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3" fontId="3" fillId="0" borderId="0" xfId="0" applyNumberFormat="1" applyFont="1"/>
    <xf numFmtId="0" fontId="3" fillId="0" borderId="1" xfId="0" applyFont="1" applyBorder="1" applyAlignment="1"/>
    <xf numFmtId="0" fontId="3" fillId="0" borderId="0" xfId="0" applyFo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0" xfId="0" applyFont="1"/>
    <xf numFmtId="0" fontId="3" fillId="3" borderId="2" xfId="0" applyFont="1" applyFill="1" applyBorder="1" applyAlignment="1"/>
    <xf numFmtId="4" fontId="3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4" xfId="0" applyFont="1" applyFill="1" applyBorder="1" applyAlignment="1"/>
    <xf numFmtId="0" fontId="4" fillId="0" borderId="0" xfId="0" applyFont="1" applyAlignment="1">
      <alignment horizontal="center"/>
    </xf>
    <xf numFmtId="4" fontId="1" fillId="0" borderId="0" xfId="0" applyNumberFormat="1" applyFont="1"/>
    <xf numFmtId="0" fontId="4" fillId="0" borderId="0" xfId="0" applyFont="1" applyAlignment="1">
      <alignment horizontal="left"/>
    </xf>
    <xf numFmtId="4" fontId="3" fillId="0" borderId="0" xfId="0" applyNumberFormat="1" applyFont="1"/>
    <xf numFmtId="0" fontId="3" fillId="3" borderId="5" xfId="0" applyFont="1" applyFill="1" applyBorder="1" applyAlignment="1"/>
    <xf numFmtId="4" fontId="3" fillId="3" borderId="0" xfId="0" applyNumberFormat="1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4" fontId="3" fillId="3" borderId="8" xfId="0" applyNumberFormat="1" applyFont="1" applyFill="1" applyBorder="1" applyAlignment="1"/>
    <xf numFmtId="0" fontId="3" fillId="3" borderId="8" xfId="0" applyFont="1" applyFill="1" applyBorder="1" applyAlignment="1"/>
    <xf numFmtId="0" fontId="3" fillId="3" borderId="8" xfId="0" applyFont="1" applyFill="1" applyBorder="1" applyAlignment="1">
      <alignment horizontal="right"/>
    </xf>
    <xf numFmtId="0" fontId="3" fillId="3" borderId="9" xfId="0" applyFont="1" applyFill="1" applyBorder="1" applyAlignment="1"/>
    <xf numFmtId="0" fontId="3" fillId="0" borderId="2" xfId="0" applyFont="1" applyBorder="1" applyAlignment="1"/>
    <xf numFmtId="4" fontId="3" fillId="0" borderId="3" xfId="0" applyNumberFormat="1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4" fontId="3" fillId="0" borderId="0" xfId="0" applyNumberFormat="1" applyFont="1" applyAlignment="1"/>
    <xf numFmtId="4" fontId="5" fillId="0" borderId="0" xfId="0" applyNumberFormat="1" applyFont="1" applyAlignment="1"/>
    <xf numFmtId="0" fontId="3" fillId="0" borderId="0" xfId="0" applyFont="1" applyAlignment="1">
      <alignment horizontal="right"/>
    </xf>
    <xf numFmtId="0" fontId="6" fillId="3" borderId="3" xfId="0" applyFont="1" applyFill="1" applyBorder="1" applyAlignment="1"/>
    <xf numFmtId="0" fontId="6" fillId="0" borderId="3" xfId="0" applyFont="1" applyBorder="1" applyAlignment="1"/>
    <xf numFmtId="0" fontId="3" fillId="0" borderId="6" xfId="0" applyFont="1" applyBorder="1" applyAlignment="1"/>
    <xf numFmtId="0" fontId="6" fillId="3" borderId="0" xfId="0" applyFont="1" applyFill="1" applyAlignment="1"/>
    <xf numFmtId="164" fontId="3" fillId="0" borderId="0" xfId="0" applyNumberFormat="1" applyFont="1" applyAlignment="1"/>
    <xf numFmtId="0" fontId="6" fillId="0" borderId="0" xfId="0" applyFont="1" applyAlignment="1"/>
    <xf numFmtId="4" fontId="5" fillId="0" borderId="0" xfId="0" applyNumberFormat="1" applyFont="1"/>
    <xf numFmtId="0" fontId="3" fillId="0" borderId="7" xfId="0" applyFont="1" applyBorder="1" applyAlignment="1"/>
    <xf numFmtId="4" fontId="6" fillId="0" borderId="0" xfId="0" applyNumberFormat="1" applyFont="1"/>
    <xf numFmtId="4" fontId="3" fillId="0" borderId="8" xfId="0" applyNumberFormat="1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5" fontId="3" fillId="3" borderId="2" xfId="0" applyNumberFormat="1" applyFont="1" applyFill="1" applyBorder="1" applyAlignment="1"/>
    <xf numFmtId="165" fontId="3" fillId="3" borderId="3" xfId="0" applyNumberFormat="1" applyFont="1" applyFill="1" applyBorder="1" applyAlignment="1"/>
    <xf numFmtId="165" fontId="3" fillId="3" borderId="5" xfId="0" applyNumberFormat="1" applyFont="1" applyFill="1" applyBorder="1" applyAlignment="1"/>
    <xf numFmtId="165" fontId="3" fillId="3" borderId="0" xfId="0" applyNumberFormat="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3" xfId="0" applyFont="1" applyBorder="1" applyAlignment="1"/>
    <xf numFmtId="0" fontId="3" fillId="0" borderId="0" xfId="0" applyFont="1"/>
    <xf numFmtId="165" fontId="3" fillId="0" borderId="2" xfId="0" applyNumberFormat="1" applyFont="1" applyBorder="1" applyAlignment="1"/>
    <xf numFmtId="165" fontId="3" fillId="0" borderId="3" xfId="0" applyNumberFormat="1" applyFont="1" applyBorder="1" applyAlignment="1"/>
    <xf numFmtId="165" fontId="3" fillId="3" borderId="4" xfId="0" applyNumberFormat="1" applyFont="1" applyFill="1" applyBorder="1" applyAlignment="1"/>
    <xf numFmtId="165" fontId="3" fillId="0" borderId="0" xfId="0" applyNumberFormat="1" applyFont="1" applyAlignment="1"/>
    <xf numFmtId="165" fontId="3" fillId="3" borderId="6" xfId="0" applyNumberFormat="1" applyFont="1" applyFill="1" applyBorder="1" applyAlignment="1"/>
    <xf numFmtId="165" fontId="3" fillId="3" borderId="7" xfId="0" applyNumberFormat="1" applyFont="1" applyFill="1" applyBorder="1" applyAlignment="1"/>
    <xf numFmtId="165" fontId="3" fillId="3" borderId="8" xfId="0" applyNumberFormat="1" applyFont="1" applyFill="1" applyBorder="1" applyAlignment="1"/>
    <xf numFmtId="0" fontId="3" fillId="0" borderId="14" xfId="0" applyFont="1" applyBorder="1" applyAlignment="1"/>
    <xf numFmtId="165" fontId="3" fillId="0" borderId="5" xfId="0" applyNumberFormat="1" applyFont="1" applyBorder="1" applyAlignment="1"/>
    <xf numFmtId="4" fontId="3" fillId="0" borderId="15" xfId="0" applyNumberFormat="1" applyFont="1" applyBorder="1" applyAlignment="1"/>
    <xf numFmtId="165" fontId="3" fillId="0" borderId="7" xfId="0" applyNumberFormat="1" applyFont="1" applyBorder="1" applyAlignment="1"/>
    <xf numFmtId="165" fontId="3" fillId="3" borderId="8" xfId="0" applyNumberFormat="1" applyFont="1" applyFill="1" applyBorder="1"/>
    <xf numFmtId="165" fontId="3" fillId="0" borderId="8" xfId="0" applyNumberFormat="1" applyFont="1" applyBorder="1"/>
    <xf numFmtId="165" fontId="3" fillId="3" borderId="9" xfId="0" applyNumberFormat="1" applyFont="1" applyFill="1" applyBorder="1"/>
    <xf numFmtId="165" fontId="3" fillId="0" borderId="8" xfId="0" applyNumberFormat="1" applyFont="1" applyBorder="1" applyAlignment="1"/>
    <xf numFmtId="165" fontId="3" fillId="3" borderId="0" xfId="0" applyNumberFormat="1" applyFont="1" applyFill="1"/>
    <xf numFmtId="165" fontId="3" fillId="0" borderId="0" xfId="0" applyNumberFormat="1" applyFont="1" applyAlignment="1">
      <alignment horizontal="right"/>
    </xf>
    <xf numFmtId="165" fontId="3" fillId="4" borderId="0" xfId="0" applyNumberFormat="1" applyFont="1" applyFill="1" applyAlignment="1">
      <alignment horizontal="right"/>
    </xf>
    <xf numFmtId="165" fontId="3" fillId="3" borderId="7" xfId="0" applyNumberFormat="1" applyFont="1" applyFill="1" applyBorder="1"/>
    <xf numFmtId="165" fontId="3" fillId="0" borderId="7" xfId="0" applyNumberFormat="1" applyFont="1" applyBorder="1"/>
    <xf numFmtId="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El Salvador, Guatemala, Honduras and NCTA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'Nationality use of guide'!$M$6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guide'!$N$6:$U$6</c:f>
              <c:numCache>
                <c:formatCode>#,##0.00</c:formatCode>
                <c:ptCount val="8"/>
                <c:pt idx="0">
                  <c:v>56.41</c:v>
                </c:pt>
                <c:pt idx="1">
                  <c:v>48.34</c:v>
                </c:pt>
                <c:pt idx="2">
                  <c:v>48.85</c:v>
                </c:pt>
                <c:pt idx="3">
                  <c:v>57.04</c:v>
                </c:pt>
                <c:pt idx="4">
                  <c:v>60.96</c:v>
                </c:pt>
                <c:pt idx="5">
                  <c:v>56.66</c:v>
                </c:pt>
                <c:pt idx="6">
                  <c:v>59.09</c:v>
                </c:pt>
                <c:pt idx="7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2-7F46-A63D-AB505A4A48DF}"/>
            </c:ext>
          </c:extLst>
        </c:ser>
        <c:ser>
          <c:idx val="1"/>
          <c:order val="1"/>
          <c:tx>
            <c:strRef>
              <c:f>'Nationality use of guide'!$M$7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guide'!$N$7:$U$7</c:f>
              <c:numCache>
                <c:formatCode>#,##0.00</c:formatCode>
                <c:ptCount val="8"/>
                <c:pt idx="0">
                  <c:v>57.09</c:v>
                </c:pt>
                <c:pt idx="1">
                  <c:v>64.400000000000006</c:v>
                </c:pt>
                <c:pt idx="2">
                  <c:v>69.599999999999994</c:v>
                </c:pt>
                <c:pt idx="3">
                  <c:v>65.22</c:v>
                </c:pt>
                <c:pt idx="4">
                  <c:v>64.430000000000007</c:v>
                </c:pt>
                <c:pt idx="5">
                  <c:v>61.48</c:v>
                </c:pt>
                <c:pt idx="6">
                  <c:v>65.34</c:v>
                </c:pt>
                <c:pt idx="7">
                  <c:v>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2-7F46-A63D-AB505A4A48DF}"/>
            </c:ext>
          </c:extLst>
        </c:ser>
        <c:ser>
          <c:idx val="2"/>
          <c:order val="2"/>
          <c:tx>
            <c:strRef>
              <c:f>'Nationality use of guide'!$M$8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guide'!$N$8:$U$8</c:f>
              <c:numCache>
                <c:formatCode>#,##0.00</c:formatCode>
                <c:ptCount val="8"/>
                <c:pt idx="0">
                  <c:v>16.690000000000001</c:v>
                </c:pt>
                <c:pt idx="1">
                  <c:v>30.15</c:v>
                </c:pt>
                <c:pt idx="2">
                  <c:v>43.96</c:v>
                </c:pt>
                <c:pt idx="3">
                  <c:v>47.19</c:v>
                </c:pt>
                <c:pt idx="4">
                  <c:v>54.19</c:v>
                </c:pt>
                <c:pt idx="5">
                  <c:v>60.39</c:v>
                </c:pt>
                <c:pt idx="6">
                  <c:v>33.96</c:v>
                </c:pt>
                <c:pt idx="7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2-7F46-A63D-AB505A4A48DF}"/>
            </c:ext>
          </c:extLst>
        </c:ser>
        <c:ser>
          <c:idx val="3"/>
          <c:order val="3"/>
          <c:tx>
            <c:strRef>
              <c:f>'Nationality use of guide'!$M$9</c:f>
              <c:strCache>
                <c:ptCount val="1"/>
                <c:pt idx="0">
                  <c:v>NCTA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guide'!$N$9:$U$9</c:f>
              <c:numCache>
                <c:formatCode>#,##0.00</c:formatCode>
                <c:ptCount val="8"/>
                <c:pt idx="0">
                  <c:v>45.15</c:v>
                </c:pt>
                <c:pt idx="1">
                  <c:v>53.72</c:v>
                </c:pt>
                <c:pt idx="2">
                  <c:v>55.57</c:v>
                </c:pt>
                <c:pt idx="3">
                  <c:v>56.86</c:v>
                </c:pt>
                <c:pt idx="4">
                  <c:v>60.94</c:v>
                </c:pt>
                <c:pt idx="5">
                  <c:v>59.19</c:v>
                </c:pt>
                <c:pt idx="6">
                  <c:v>57.71</c:v>
                </c:pt>
                <c:pt idx="7">
                  <c:v>50.14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2-7F46-A63D-AB505A4A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92692"/>
        <c:axId val="1765524250"/>
      </c:lineChart>
      <c:catAx>
        <c:axId val="210729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524250"/>
        <c:crosses val="autoZero"/>
        <c:auto val="1"/>
        <c:lblAlgn val="ctr"/>
        <c:lblOffset val="100"/>
        <c:noMultiLvlLbl val="1"/>
      </c:catAx>
      <c:valAx>
        <c:axId val="1765524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292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of respondents who contracted a guide, by gender</a:t>
            </a:r>
          </a:p>
        </c:rich>
      </c:tx>
      <c:layout>
        <c:manualLayout>
          <c:xMode val="edge"/>
          <c:yMode val="edge"/>
          <c:x val="2.979074889867841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'Gender use of guide'!$M$6</c:f>
              <c:strCache>
                <c:ptCount val="1"/>
                <c:pt idx="0">
                  <c:v>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guide'!$N$6:$U$6</c:f>
              <c:numCache>
                <c:formatCode>General</c:formatCode>
                <c:ptCount val="8"/>
                <c:pt idx="0">
                  <c:v>44.51</c:v>
                </c:pt>
                <c:pt idx="1">
                  <c:v>52.38</c:v>
                </c:pt>
                <c:pt idx="2">
                  <c:v>53.12</c:v>
                </c:pt>
                <c:pt idx="3">
                  <c:v>55.14</c:v>
                </c:pt>
                <c:pt idx="4">
                  <c:v>58.84</c:v>
                </c:pt>
                <c:pt idx="5">
                  <c:v>57.36</c:v>
                </c:pt>
                <c:pt idx="6">
                  <c:v>55.94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B942-93CB-863D49755818}"/>
            </c:ext>
          </c:extLst>
        </c:ser>
        <c:ser>
          <c:idx val="1"/>
          <c:order val="1"/>
          <c:tx>
            <c:strRef>
              <c:f>'Gender use of guide'!$M$7</c:f>
              <c:strCache>
                <c:ptCount val="1"/>
                <c:pt idx="0">
                  <c:v>Women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guide'!$N$7:$U$7</c:f>
              <c:numCache>
                <c:formatCode>General</c:formatCode>
                <c:ptCount val="8"/>
                <c:pt idx="0">
                  <c:v>55.43</c:v>
                </c:pt>
                <c:pt idx="1">
                  <c:v>64.13</c:v>
                </c:pt>
                <c:pt idx="2">
                  <c:v>65.989999999999995</c:v>
                </c:pt>
                <c:pt idx="3">
                  <c:v>65.8</c:v>
                </c:pt>
                <c:pt idx="4">
                  <c:v>72.97</c:v>
                </c:pt>
                <c:pt idx="5">
                  <c:v>69.25</c:v>
                </c:pt>
                <c:pt idx="6">
                  <c:v>65.569999999999993</c:v>
                </c:pt>
                <c:pt idx="7">
                  <c:v>56.65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B942-93CB-863D4975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7098"/>
        <c:axId val="850174790"/>
      </c:lineChart>
      <c:catAx>
        <c:axId val="39566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174790"/>
        <c:crosses val="autoZero"/>
        <c:auto val="1"/>
        <c:lblAlgn val="ctr"/>
        <c:lblOffset val="100"/>
        <c:noMultiLvlLbl val="1"/>
      </c:catAx>
      <c:valAx>
        <c:axId val="85017479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67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v2'!$M$4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v2'!$N$4:$U$4</c:f>
              <c:numCache>
                <c:formatCode>#,##0.00;\(#,##0.00\)</c:formatCode>
                <c:ptCount val="8"/>
                <c:pt idx="0">
                  <c:v>3000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EF45-8F39-0A23FDEF9EF5}"/>
            </c:ext>
          </c:extLst>
        </c:ser>
        <c:ser>
          <c:idx val="1"/>
          <c:order val="1"/>
          <c:tx>
            <c:strRef>
              <c:f>'Guide prices by nationality v2'!$M$5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v2'!$N$5:$U$5</c:f>
              <c:numCache>
                <c:formatCode>#,##0.00;\(#,##0.00\)</c:formatCode>
                <c:ptCount val="8"/>
                <c:pt idx="0">
                  <c:v>1794.1</c:v>
                </c:pt>
                <c:pt idx="1">
                  <c:v>1747.8</c:v>
                </c:pt>
                <c:pt idx="2">
                  <c:v>1995.84</c:v>
                </c:pt>
                <c:pt idx="3">
                  <c:v>2051.1</c:v>
                </c:pt>
                <c:pt idx="4">
                  <c:v>2135.91</c:v>
                </c:pt>
                <c:pt idx="5">
                  <c:v>2511</c:v>
                </c:pt>
                <c:pt idx="6">
                  <c:v>6000</c:v>
                </c:pt>
                <c:pt idx="7">
                  <c:v>5706.9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EF45-8F39-0A23FDEF9EF5}"/>
            </c:ext>
          </c:extLst>
        </c:ser>
        <c:ser>
          <c:idx val="2"/>
          <c:order val="2"/>
          <c:tx>
            <c:strRef>
              <c:f>'Guide prices by nationality v2'!$M$6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v2'!$N$6:$U$6</c:f>
              <c:numCache>
                <c:formatCode>#,##0.00;\(#,##0.00\)</c:formatCode>
                <c:ptCount val="8"/>
                <c:pt idx="0">
                  <c:v>3800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6000</c:v>
                </c:pt>
                <c:pt idx="5">
                  <c:v>6500</c:v>
                </c:pt>
                <c:pt idx="6">
                  <c:v>6000</c:v>
                </c:pt>
                <c:pt idx="7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3-EF45-8F39-0A23FDEF9EF5}"/>
            </c:ext>
          </c:extLst>
        </c:ser>
        <c:ser>
          <c:idx val="3"/>
          <c:order val="3"/>
          <c:tx>
            <c:strRef>
              <c:f>'Guide prices by nationality v2'!$M$7</c:f>
              <c:strCache>
                <c:ptCount val="1"/>
                <c:pt idx="0">
                  <c:v>NTCA avg median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v2'!$N$7:$U$7</c:f>
              <c:numCache>
                <c:formatCode>#,##0.00;\(#,##0.00\)</c:formatCode>
                <c:ptCount val="8"/>
                <c:pt idx="0">
                  <c:v>2864.7000000000003</c:v>
                </c:pt>
                <c:pt idx="1">
                  <c:v>2582.6</c:v>
                </c:pt>
                <c:pt idx="2">
                  <c:v>2998.6133333333332</c:v>
                </c:pt>
                <c:pt idx="3">
                  <c:v>3517.0333333333333</c:v>
                </c:pt>
                <c:pt idx="4">
                  <c:v>3878.6366666666668</c:v>
                </c:pt>
                <c:pt idx="5">
                  <c:v>4337</c:v>
                </c:pt>
                <c:pt idx="6">
                  <c:v>5333.333333333333</c:v>
                </c:pt>
                <c:pt idx="7">
                  <c:v>5152.3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3-EF45-8F39-0A23FDEF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16963"/>
        <c:axId val="672823769"/>
      </c:lineChart>
      <c:catAx>
        <c:axId val="138901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823769"/>
        <c:crosses val="autoZero"/>
        <c:auto val="1"/>
        <c:lblAlgn val="ctr"/>
        <c:lblOffset val="100"/>
        <c:noMultiLvlLbl val="1"/>
      </c:catAx>
      <c:valAx>
        <c:axId val="672823769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016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v2'!$Z$4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v2'!$AA$4:$AH$4</c:f>
              <c:numCache>
                <c:formatCode>#,##0.00;\(#,##0.00\)</c:formatCode>
                <c:ptCount val="8"/>
                <c:pt idx="0">
                  <c:v>3183.77</c:v>
                </c:pt>
                <c:pt idx="1">
                  <c:v>3084.55</c:v>
                </c:pt>
                <c:pt idx="2">
                  <c:v>3349.79</c:v>
                </c:pt>
                <c:pt idx="3">
                  <c:v>3451.31</c:v>
                </c:pt>
                <c:pt idx="4">
                  <c:v>3639.79</c:v>
                </c:pt>
                <c:pt idx="5">
                  <c:v>3988.81</c:v>
                </c:pt>
                <c:pt idx="6">
                  <c:v>4120.84</c:v>
                </c:pt>
                <c:pt idx="7">
                  <c:v>4437.13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EB41-87F9-4D3C33A47FA1}"/>
            </c:ext>
          </c:extLst>
        </c:ser>
        <c:ser>
          <c:idx val="1"/>
          <c:order val="1"/>
          <c:tx>
            <c:strRef>
              <c:f>'Guide prices by nationality v2'!$Z$5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v2'!$AA$5:$AH$5</c:f>
              <c:numCache>
                <c:formatCode>#,##0.00;\(#,##0.00\)</c:formatCode>
                <c:ptCount val="8"/>
                <c:pt idx="0">
                  <c:v>2093.02</c:v>
                </c:pt>
                <c:pt idx="1">
                  <c:v>2014.25</c:v>
                </c:pt>
                <c:pt idx="2">
                  <c:v>2272.8200000000002</c:v>
                </c:pt>
                <c:pt idx="3">
                  <c:v>2571.9499999999998</c:v>
                </c:pt>
                <c:pt idx="4">
                  <c:v>2731.19</c:v>
                </c:pt>
                <c:pt idx="5">
                  <c:v>3488.91</c:v>
                </c:pt>
                <c:pt idx="6">
                  <c:v>6081</c:v>
                </c:pt>
                <c:pt idx="7">
                  <c:v>5929.36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EB41-87F9-4D3C33A47FA1}"/>
            </c:ext>
          </c:extLst>
        </c:ser>
        <c:ser>
          <c:idx val="2"/>
          <c:order val="2"/>
          <c:tx>
            <c:strRef>
              <c:f>'Guide prices by nationality v2'!$Z$6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v2'!$AA$6:$AH$6</c:f>
              <c:numCache>
                <c:formatCode>#,##0.00;\(#,##0.00\)</c:formatCode>
                <c:ptCount val="8"/>
                <c:pt idx="0">
                  <c:v>3782.06</c:v>
                </c:pt>
                <c:pt idx="1">
                  <c:v>3329.07</c:v>
                </c:pt>
                <c:pt idx="2">
                  <c:v>3877.08</c:v>
                </c:pt>
                <c:pt idx="3">
                  <c:v>4733.49</c:v>
                </c:pt>
                <c:pt idx="4">
                  <c:v>5659.4070000000002</c:v>
                </c:pt>
                <c:pt idx="5">
                  <c:v>6386.29</c:v>
                </c:pt>
                <c:pt idx="6">
                  <c:v>5847.46</c:v>
                </c:pt>
                <c:pt idx="7">
                  <c:v>5828.57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5-EB41-87F9-4D3C33A47FA1}"/>
            </c:ext>
          </c:extLst>
        </c:ser>
        <c:ser>
          <c:idx val="3"/>
          <c:order val="3"/>
          <c:tx>
            <c:strRef>
              <c:f>'Guide prices by nationality v2'!$Z$7</c:f>
              <c:strCache>
                <c:ptCount val="1"/>
                <c:pt idx="0">
                  <c:v>NTCA mean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v2'!$AA$7:$AH$7</c:f>
              <c:numCache>
                <c:formatCode>#,##0.00;\(#,##0.00\)</c:formatCode>
                <c:ptCount val="8"/>
                <c:pt idx="0">
                  <c:v>3019.6166666666668</c:v>
                </c:pt>
                <c:pt idx="1">
                  <c:v>2809.2900000000004</c:v>
                </c:pt>
                <c:pt idx="2">
                  <c:v>3166.5633333333335</c:v>
                </c:pt>
                <c:pt idx="3">
                  <c:v>3585.5833333333335</c:v>
                </c:pt>
                <c:pt idx="4">
                  <c:v>4010.1289999999995</c:v>
                </c:pt>
                <c:pt idx="5">
                  <c:v>4621.3366666666661</c:v>
                </c:pt>
                <c:pt idx="6">
                  <c:v>5349.7666666666664</c:v>
                </c:pt>
                <c:pt idx="7">
                  <c:v>5398.3533333333335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5-EB41-87F9-4D3C33A4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75921"/>
        <c:axId val="846258631"/>
      </c:lineChart>
      <c:catAx>
        <c:axId val="191767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258631"/>
        <c:crosses val="autoZero"/>
        <c:auto val="1"/>
        <c:lblAlgn val="ctr"/>
        <c:lblOffset val="100"/>
        <c:noMultiLvlLbl val="1"/>
      </c:catAx>
      <c:valAx>
        <c:axId val="84625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7675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952500</xdr:colOff>
      <xdr:row>9</xdr:row>
      <xdr:rowOff>190500</xdr:rowOff>
    </xdr:from>
    <xdr:ext cx="8648700" cy="5343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9</xdr:row>
      <xdr:rowOff>190500</xdr:rowOff>
    </xdr:from>
    <xdr:ext cx="8648700" cy="53435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942975</xdr:colOff>
      <xdr:row>7</xdr:row>
      <xdr:rowOff>190500</xdr:rowOff>
    </xdr:from>
    <xdr:ext cx="12496800" cy="75533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952500</xdr:colOff>
      <xdr:row>7</xdr:row>
      <xdr:rowOff>190500</xdr:rowOff>
    </xdr:from>
    <xdr:ext cx="12220575" cy="75533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6484375" defaultRowHeight="15.75" customHeight="1" x14ac:dyDescent="0.35"/>
  <sheetData>
    <row r="1" spans="1:24" ht="15.75" customHeight="1" x14ac:dyDescent="0.4">
      <c r="A1" s="2" t="s">
        <v>0</v>
      </c>
      <c r="B1" s="4" t="s">
        <v>2</v>
      </c>
      <c r="C1" s="4" t="s">
        <v>4</v>
      </c>
      <c r="D1" s="4" t="s">
        <v>5</v>
      </c>
      <c r="E1" s="4" t="s">
        <v>4</v>
      </c>
      <c r="F1" s="4" t="s">
        <v>6</v>
      </c>
      <c r="G1" s="4" t="s">
        <v>4</v>
      </c>
      <c r="H1" s="4" t="s">
        <v>7</v>
      </c>
      <c r="I1" s="7" t="s">
        <v>4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/>
      <c r="R1" s="1"/>
      <c r="S1" s="8"/>
      <c r="T1" s="1"/>
      <c r="U1" s="8"/>
      <c r="V1" s="1"/>
      <c r="W1" s="8"/>
      <c r="X1" s="1"/>
    </row>
    <row r="2" spans="1:24" ht="15.75" customHeight="1" x14ac:dyDescent="0.4">
      <c r="A2" s="4">
        <v>2019</v>
      </c>
      <c r="B2" s="9">
        <v>1</v>
      </c>
      <c r="C2" s="9">
        <v>5.0939999999999999E-2</v>
      </c>
      <c r="D2" s="9">
        <v>2</v>
      </c>
      <c r="E2" s="9">
        <v>1</v>
      </c>
      <c r="F2" s="9">
        <v>3</v>
      </c>
      <c r="G2" s="9">
        <v>0.12681999999999999</v>
      </c>
      <c r="H2" s="9" t="s">
        <v>15</v>
      </c>
      <c r="I2" s="9" t="s">
        <v>15</v>
      </c>
      <c r="J2" s="11">
        <v>6</v>
      </c>
      <c r="K2" s="11">
        <v>0</v>
      </c>
      <c r="L2" s="11">
        <v>-21</v>
      </c>
      <c r="M2" s="11">
        <v>97</v>
      </c>
      <c r="N2" s="11">
        <v>98</v>
      </c>
      <c r="O2" s="11">
        <v>99</v>
      </c>
      <c r="P2" s="11">
        <v>-9</v>
      </c>
      <c r="R2" s="5"/>
      <c r="T2" s="5"/>
      <c r="V2" s="5"/>
      <c r="X2" s="5"/>
    </row>
    <row r="3" spans="1:24" ht="15.75" customHeight="1" x14ac:dyDescent="0.4">
      <c r="A3" s="4">
        <v>2018</v>
      </c>
      <c r="B3" s="9">
        <v>1</v>
      </c>
      <c r="C3" s="9">
        <v>5.0310000000000001E-2</v>
      </c>
      <c r="D3" s="9">
        <v>2</v>
      </c>
      <c r="E3" s="9">
        <v>1</v>
      </c>
      <c r="F3" s="9">
        <v>3</v>
      </c>
      <c r="G3" s="9">
        <v>0.13347000000000001</v>
      </c>
      <c r="H3" s="9" t="s">
        <v>15</v>
      </c>
      <c r="I3" s="9" t="s">
        <v>15</v>
      </c>
      <c r="J3" s="11">
        <v>6</v>
      </c>
      <c r="K3" s="11">
        <v>0</v>
      </c>
      <c r="L3" s="11">
        <v>-21</v>
      </c>
      <c r="M3" s="11">
        <v>97</v>
      </c>
      <c r="N3" s="11">
        <v>98</v>
      </c>
      <c r="O3" s="11">
        <v>99</v>
      </c>
      <c r="P3" s="11">
        <v>-9</v>
      </c>
      <c r="R3" s="5"/>
      <c r="T3" s="5"/>
      <c r="V3" s="5"/>
      <c r="X3" s="5"/>
    </row>
    <row r="4" spans="1:24" ht="15.75" customHeight="1" x14ac:dyDescent="0.4">
      <c r="A4" s="4">
        <v>2017</v>
      </c>
      <c r="B4" s="9">
        <v>2</v>
      </c>
      <c r="C4" s="9">
        <v>5.3469999999999997E-2</v>
      </c>
      <c r="D4" s="9">
        <v>3</v>
      </c>
      <c r="E4" s="9">
        <v>1</v>
      </c>
      <c r="F4" s="9" t="s">
        <v>15</v>
      </c>
      <c r="G4" s="9" t="s">
        <v>15</v>
      </c>
      <c r="H4" s="9">
        <v>1</v>
      </c>
      <c r="I4" s="11">
        <v>4.1849999999999998E-2</v>
      </c>
      <c r="J4" s="11">
        <v>4</v>
      </c>
      <c r="K4" s="11">
        <v>0</v>
      </c>
      <c r="L4" s="11">
        <v>-20</v>
      </c>
      <c r="M4" s="11">
        <v>97</v>
      </c>
      <c r="N4" s="11">
        <v>98</v>
      </c>
      <c r="O4" s="11">
        <v>99</v>
      </c>
      <c r="P4" s="11">
        <v>-8</v>
      </c>
    </row>
    <row r="5" spans="1:24" ht="15.75" customHeight="1" x14ac:dyDescent="0.4">
      <c r="A5" s="4">
        <v>2016</v>
      </c>
      <c r="B5" s="9">
        <v>2</v>
      </c>
      <c r="C5" s="9">
        <v>5.4179999999999999E-2</v>
      </c>
      <c r="D5" s="9">
        <v>3</v>
      </c>
      <c r="E5" s="9">
        <v>1</v>
      </c>
      <c r="F5" s="9" t="s">
        <v>15</v>
      </c>
      <c r="G5" s="9" t="s">
        <v>15</v>
      </c>
      <c r="H5" s="9">
        <v>1</v>
      </c>
      <c r="I5" s="11">
        <v>4.3589999999999997E-2</v>
      </c>
      <c r="J5" s="11">
        <v>4</v>
      </c>
      <c r="K5" s="11">
        <v>0</v>
      </c>
      <c r="L5" s="11">
        <v>-2</v>
      </c>
      <c r="M5" s="11">
        <v>97</v>
      </c>
      <c r="N5" s="11">
        <v>98</v>
      </c>
      <c r="O5" s="11">
        <v>99</v>
      </c>
      <c r="P5" s="11">
        <v>-1</v>
      </c>
    </row>
    <row r="6" spans="1:24" ht="15.75" customHeight="1" x14ac:dyDescent="0.4">
      <c r="A6" s="4">
        <v>2015</v>
      </c>
      <c r="B6" s="9">
        <v>2</v>
      </c>
      <c r="C6" s="9">
        <v>6.5009999999999998E-2</v>
      </c>
      <c r="D6" s="9">
        <v>3</v>
      </c>
      <c r="E6" s="9">
        <v>1</v>
      </c>
      <c r="F6" s="9" t="s">
        <v>15</v>
      </c>
      <c r="G6" s="9" t="s">
        <v>15</v>
      </c>
      <c r="H6" s="9">
        <v>1</v>
      </c>
      <c r="I6" s="11">
        <v>4.5580000000000002E-2</v>
      </c>
      <c r="J6" s="11">
        <v>4</v>
      </c>
      <c r="K6" s="11">
        <v>0</v>
      </c>
      <c r="L6" s="11">
        <v>-2</v>
      </c>
      <c r="M6" s="11">
        <v>97</v>
      </c>
      <c r="N6" s="11">
        <v>98</v>
      </c>
      <c r="O6" s="11">
        <v>99</v>
      </c>
      <c r="P6" s="11">
        <v>-1</v>
      </c>
    </row>
    <row r="7" spans="1:24" ht="15.75" customHeight="1" x14ac:dyDescent="0.4">
      <c r="A7" s="4">
        <v>2014</v>
      </c>
      <c r="B7" s="9">
        <v>2</v>
      </c>
      <c r="C7" s="9">
        <v>7.7729999999999994E-2</v>
      </c>
      <c r="D7" s="9">
        <v>3</v>
      </c>
      <c r="E7" s="9">
        <v>1</v>
      </c>
      <c r="F7" s="9" t="s">
        <v>15</v>
      </c>
      <c r="G7" s="9" t="s">
        <v>15</v>
      </c>
      <c r="H7" s="9">
        <v>1</v>
      </c>
      <c r="I7" s="11">
        <v>4.752E-2</v>
      </c>
      <c r="J7" s="11">
        <v>4</v>
      </c>
      <c r="K7" s="11">
        <v>0</v>
      </c>
      <c r="L7" s="11">
        <v>-2</v>
      </c>
      <c r="M7" s="11">
        <v>97</v>
      </c>
      <c r="N7" s="11">
        <v>98</v>
      </c>
      <c r="O7" s="11">
        <v>99</v>
      </c>
      <c r="P7" s="11">
        <v>-1</v>
      </c>
    </row>
    <row r="8" spans="1:24" ht="15.75" customHeight="1" x14ac:dyDescent="0.4">
      <c r="A8" s="4">
        <v>2013</v>
      </c>
      <c r="B8" s="9">
        <v>2</v>
      </c>
      <c r="C8" s="9">
        <v>7.7950000000000005E-2</v>
      </c>
      <c r="D8" s="9">
        <v>3</v>
      </c>
      <c r="E8" s="9">
        <v>1</v>
      </c>
      <c r="F8" s="9" t="s">
        <v>15</v>
      </c>
      <c r="G8" s="9" t="s">
        <v>15</v>
      </c>
      <c r="H8" s="9">
        <v>1</v>
      </c>
      <c r="I8" s="11">
        <v>4.8550000000000003E-2</v>
      </c>
      <c r="J8" s="11">
        <v>4</v>
      </c>
      <c r="K8" s="11">
        <v>0</v>
      </c>
      <c r="L8" s="11">
        <v>-2</v>
      </c>
      <c r="M8" s="11">
        <v>97</v>
      </c>
      <c r="N8" s="11">
        <v>98</v>
      </c>
      <c r="O8" s="11">
        <v>99</v>
      </c>
      <c r="P8" s="11">
        <v>-1</v>
      </c>
    </row>
    <row r="9" spans="1:24" ht="15.75" customHeight="1" x14ac:dyDescent="0.4">
      <c r="A9" s="4">
        <v>2012</v>
      </c>
      <c r="B9" s="9">
        <v>2</v>
      </c>
      <c r="C9" s="9">
        <v>7.0360000000000006E-2</v>
      </c>
      <c r="D9" s="9">
        <v>3</v>
      </c>
      <c r="E9" s="9">
        <v>1</v>
      </c>
      <c r="F9" s="9" t="s">
        <v>15</v>
      </c>
      <c r="G9" s="9" t="s">
        <v>15</v>
      </c>
      <c r="H9" s="9">
        <v>1</v>
      </c>
      <c r="I9" s="11">
        <v>5.126E-2</v>
      </c>
      <c r="J9" s="11">
        <v>4</v>
      </c>
      <c r="K9" s="11">
        <v>0</v>
      </c>
      <c r="L9" s="11">
        <v>-2</v>
      </c>
      <c r="M9" s="11">
        <v>97</v>
      </c>
      <c r="N9" s="11">
        <v>98</v>
      </c>
      <c r="O9" s="11">
        <v>99</v>
      </c>
      <c r="P9" s="11">
        <v>-1</v>
      </c>
    </row>
    <row r="10" spans="1:24" ht="15.75" customHeight="1" x14ac:dyDescent="0.4">
      <c r="A10" s="4">
        <v>2011</v>
      </c>
      <c r="B10" s="9">
        <v>2</v>
      </c>
      <c r="C10" s="9">
        <v>8.6279999999999996E-2</v>
      </c>
      <c r="D10" s="9">
        <v>3</v>
      </c>
      <c r="E10" s="9">
        <v>1</v>
      </c>
      <c r="F10" s="9" t="s">
        <v>15</v>
      </c>
      <c r="G10" s="9" t="s">
        <v>15</v>
      </c>
      <c r="H10" s="9">
        <v>1</v>
      </c>
      <c r="I10" s="11">
        <v>5.1959999999999999E-2</v>
      </c>
      <c r="J10" s="11">
        <v>4</v>
      </c>
      <c r="K10" s="11">
        <v>0</v>
      </c>
      <c r="L10" s="11">
        <v>-1</v>
      </c>
      <c r="M10" s="11">
        <v>98</v>
      </c>
      <c r="N10" s="11">
        <v>97</v>
      </c>
      <c r="O10" s="11">
        <v>99</v>
      </c>
      <c r="P10" s="11" t="s">
        <v>15</v>
      </c>
    </row>
    <row r="11" spans="1:24" ht="15.75" customHeight="1" x14ac:dyDescent="0.35">
      <c r="A11" s="21"/>
      <c r="B11" s="22"/>
      <c r="C11" s="22"/>
      <c r="D11" s="22"/>
      <c r="E11" s="22"/>
      <c r="F11" s="22"/>
      <c r="G11" s="22"/>
      <c r="H11" s="22"/>
    </row>
    <row r="12" spans="1:24" ht="15.75" customHeight="1" x14ac:dyDescent="0.35">
      <c r="A12" s="21"/>
      <c r="B12" s="22"/>
      <c r="C12" s="22"/>
      <c r="D12" s="22"/>
      <c r="E12" s="22"/>
      <c r="F12" s="22"/>
      <c r="G12" s="22"/>
      <c r="H12" s="22"/>
    </row>
    <row r="16" spans="1:24" x14ac:dyDescent="0.5">
      <c r="E16" s="24"/>
      <c r="F16" s="24"/>
      <c r="G16" s="26"/>
    </row>
    <row r="17" spans="5:7" x14ac:dyDescent="0.5">
      <c r="E17" s="24"/>
      <c r="F17" s="24"/>
      <c r="G17" s="26"/>
    </row>
    <row r="18" spans="5:7" x14ac:dyDescent="0.5">
      <c r="E18" s="24"/>
      <c r="F18" s="24"/>
      <c r="G18" s="26"/>
    </row>
    <row r="19" spans="5:7" x14ac:dyDescent="0.5">
      <c r="E19" s="24"/>
      <c r="F19" s="24"/>
      <c r="G19" s="26"/>
    </row>
    <row r="20" spans="5:7" x14ac:dyDescent="0.5">
      <c r="E20" s="24"/>
      <c r="F20" s="24"/>
      <c r="G20" s="26"/>
    </row>
    <row r="21" spans="5:7" x14ac:dyDescent="0.5">
      <c r="E21" s="24"/>
      <c r="F21" s="24"/>
      <c r="G21" s="26"/>
    </row>
    <row r="22" spans="5:7" x14ac:dyDescent="0.5">
      <c r="E22" s="24"/>
      <c r="F22" s="24"/>
      <c r="G22" s="26"/>
    </row>
    <row r="23" spans="5:7" x14ac:dyDescent="0.5">
      <c r="E23" s="24"/>
      <c r="F23" s="24"/>
      <c r="G23" s="26"/>
    </row>
    <row r="24" spans="5:7" x14ac:dyDescent="0.5">
      <c r="E24" s="24"/>
      <c r="F24" s="24"/>
      <c r="G24" s="26"/>
    </row>
    <row r="25" spans="5:7" x14ac:dyDescent="0.5">
      <c r="E25" s="24"/>
      <c r="F25" s="24"/>
      <c r="G25" s="26"/>
    </row>
    <row r="26" spans="5:7" x14ac:dyDescent="0.5">
      <c r="E26" s="24"/>
      <c r="F26" s="24"/>
      <c r="G2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"/>
  <sheetViews>
    <sheetView tabSelected="1" workbookViewId="0">
      <selection activeCell="C15" sqref="C15"/>
    </sheetView>
  </sheetViews>
  <sheetFormatPr defaultColWidth="14.46484375" defaultRowHeight="15.75" customHeight="1" x14ac:dyDescent="0.35"/>
  <sheetData>
    <row r="1" spans="1:6" ht="15.75" customHeight="1" x14ac:dyDescent="0.4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ht="15.75" customHeight="1" x14ac:dyDescent="0.4">
      <c r="A2" s="1">
        <v>2011</v>
      </c>
      <c r="B2" s="101">
        <v>47.39</v>
      </c>
      <c r="C2" s="5">
        <v>21.3</v>
      </c>
      <c r="D2" s="6">
        <v>2470</v>
      </c>
      <c r="E2" s="6">
        <v>1110</v>
      </c>
      <c r="F2" s="5">
        <v>5212</v>
      </c>
    </row>
    <row r="3" spans="1:6" ht="15.75" customHeight="1" x14ac:dyDescent="0.4">
      <c r="A3" s="1">
        <v>2012</v>
      </c>
      <c r="B3" s="101">
        <v>45.15</v>
      </c>
      <c r="C3" s="5">
        <v>54.71</v>
      </c>
      <c r="D3" s="6">
        <v>2608</v>
      </c>
      <c r="E3" s="6">
        <v>3160</v>
      </c>
      <c r="F3" s="5">
        <v>5776</v>
      </c>
    </row>
    <row r="4" spans="1:6" ht="15.75" customHeight="1" x14ac:dyDescent="0.4">
      <c r="A4" s="1">
        <v>2013</v>
      </c>
      <c r="B4" s="101">
        <v>53.72</v>
      </c>
      <c r="C4" s="5">
        <v>45.7</v>
      </c>
      <c r="D4" s="6">
        <v>3751</v>
      </c>
      <c r="E4" s="6">
        <v>3191</v>
      </c>
      <c r="F4" s="5">
        <v>6982</v>
      </c>
    </row>
    <row r="5" spans="1:6" ht="15.75" customHeight="1" x14ac:dyDescent="0.4">
      <c r="A5" s="1">
        <v>2014</v>
      </c>
      <c r="B5" s="101">
        <v>55.57</v>
      </c>
      <c r="C5" s="5">
        <v>43.49</v>
      </c>
      <c r="D5" s="6">
        <v>3570</v>
      </c>
      <c r="E5" s="6">
        <v>2794</v>
      </c>
      <c r="F5" s="5">
        <v>6424</v>
      </c>
    </row>
    <row r="6" spans="1:6" ht="15.75" customHeight="1" x14ac:dyDescent="0.4">
      <c r="A6" s="1">
        <v>2015</v>
      </c>
      <c r="B6" s="101">
        <v>56.86</v>
      </c>
      <c r="C6" s="5">
        <v>42.72</v>
      </c>
      <c r="D6" s="6">
        <v>2855</v>
      </c>
      <c r="E6" s="6">
        <v>2145</v>
      </c>
      <c r="F6" s="5">
        <v>5021</v>
      </c>
    </row>
    <row r="7" spans="1:6" ht="15.75" customHeight="1" x14ac:dyDescent="0.4">
      <c r="A7" s="1">
        <v>2016</v>
      </c>
      <c r="B7" s="101">
        <v>60.94</v>
      </c>
      <c r="C7" s="5">
        <v>37.97</v>
      </c>
      <c r="D7" s="6">
        <v>2735</v>
      </c>
      <c r="E7" s="6">
        <v>1704</v>
      </c>
      <c r="F7" s="5">
        <v>4488</v>
      </c>
    </row>
    <row r="8" spans="1:6" ht="15.75" customHeight="1" x14ac:dyDescent="0.4">
      <c r="A8" s="1">
        <v>2017</v>
      </c>
      <c r="B8" s="101">
        <v>59.19</v>
      </c>
      <c r="C8" s="5">
        <v>39.46</v>
      </c>
      <c r="D8" s="6">
        <v>2587</v>
      </c>
      <c r="E8" s="6">
        <v>1725</v>
      </c>
      <c r="F8" s="5">
        <v>4371</v>
      </c>
    </row>
    <row r="9" spans="1:6" ht="15.75" customHeight="1" x14ac:dyDescent="0.4">
      <c r="A9" s="1">
        <v>2018</v>
      </c>
      <c r="B9" s="101">
        <v>57.71</v>
      </c>
      <c r="C9" s="5">
        <v>40.450000000000003</v>
      </c>
      <c r="D9" s="6">
        <v>2290</v>
      </c>
      <c r="E9" s="6">
        <v>1605</v>
      </c>
      <c r="F9" s="5">
        <v>3968</v>
      </c>
    </row>
    <row r="10" spans="1:6" ht="15.75" customHeight="1" x14ac:dyDescent="0.4">
      <c r="A10" s="1">
        <v>2019</v>
      </c>
      <c r="B10" s="101">
        <v>50.14</v>
      </c>
      <c r="C10" s="5">
        <v>48.1</v>
      </c>
      <c r="D10" s="5">
        <v>882</v>
      </c>
      <c r="E10" s="5">
        <v>846</v>
      </c>
      <c r="F10" s="5">
        <v>1759</v>
      </c>
    </row>
    <row r="11" spans="1:6" ht="15.75" customHeight="1" x14ac:dyDescent="0.35">
      <c r="D11" s="10">
        <f t="shared" ref="D11:F11" si="0">SUM(D2:D10)</f>
        <v>23748</v>
      </c>
      <c r="E11" s="10">
        <f t="shared" si="0"/>
        <v>18280</v>
      </c>
      <c r="F11" s="12">
        <f t="shared" si="0"/>
        <v>44001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U73"/>
  <sheetViews>
    <sheetView workbookViewId="0"/>
  </sheetViews>
  <sheetFormatPr defaultColWidth="14.46484375" defaultRowHeight="15.75" customHeight="1" x14ac:dyDescent="0.35"/>
  <sheetData>
    <row r="3" spans="1:21" ht="15.75" customHeight="1" x14ac:dyDescent="0.4">
      <c r="A3" s="1" t="s">
        <v>16</v>
      </c>
      <c r="F3" s="1"/>
      <c r="H3" s="1" t="s">
        <v>17</v>
      </c>
      <c r="L3" s="1"/>
    </row>
    <row r="5" spans="1:21" ht="15.75" customHeight="1" x14ac:dyDescent="0.4">
      <c r="A5" s="13" t="s">
        <v>1</v>
      </c>
      <c r="B5" s="14" t="s">
        <v>18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 t="s">
        <v>23</v>
      </c>
      <c r="I5" s="14" t="s">
        <v>24</v>
      </c>
      <c r="J5" s="15" t="s">
        <v>25</v>
      </c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4">
      <c r="A6" s="17">
        <v>2011</v>
      </c>
      <c r="B6" s="18" t="s">
        <v>26</v>
      </c>
      <c r="C6" s="19">
        <v>1464</v>
      </c>
      <c r="D6" s="19">
        <v>98.32</v>
      </c>
      <c r="E6" s="20">
        <v>13</v>
      </c>
      <c r="F6" s="19">
        <v>0.87</v>
      </c>
      <c r="G6" s="19">
        <v>1489</v>
      </c>
      <c r="H6" s="17"/>
      <c r="I6" s="19"/>
      <c r="J6" s="23"/>
      <c r="M6" s="25" t="s">
        <v>26</v>
      </c>
      <c r="N6" s="27">
        <v>56.41</v>
      </c>
      <c r="O6" s="27">
        <v>48.34</v>
      </c>
      <c r="P6" s="27">
        <v>48.85</v>
      </c>
      <c r="Q6" s="27">
        <v>57.04</v>
      </c>
      <c r="R6" s="27">
        <v>60.96</v>
      </c>
      <c r="S6" s="27">
        <v>56.66</v>
      </c>
      <c r="T6" s="27">
        <v>59.09</v>
      </c>
      <c r="U6" s="27">
        <v>57.48</v>
      </c>
    </row>
    <row r="7" spans="1:21" ht="15.75" customHeight="1" x14ac:dyDescent="0.4">
      <c r="A7" s="28">
        <v>2011</v>
      </c>
      <c r="B7" s="29" t="s">
        <v>27</v>
      </c>
      <c r="C7" s="30">
        <v>999</v>
      </c>
      <c r="D7" s="30">
        <v>47.64</v>
      </c>
      <c r="E7" s="31">
        <v>1097</v>
      </c>
      <c r="F7" s="30">
        <v>52.31</v>
      </c>
      <c r="G7" s="30">
        <v>2097</v>
      </c>
      <c r="H7" s="28">
        <v>1391.39</v>
      </c>
      <c r="I7" s="30">
        <v>862.8</v>
      </c>
      <c r="J7" s="32">
        <v>897</v>
      </c>
      <c r="M7" s="25" t="s">
        <v>27</v>
      </c>
      <c r="N7" s="27">
        <v>57.09</v>
      </c>
      <c r="O7" s="27">
        <v>64.400000000000006</v>
      </c>
      <c r="P7" s="27">
        <v>69.599999999999994</v>
      </c>
      <c r="Q7" s="27">
        <v>65.22</v>
      </c>
      <c r="R7" s="27">
        <v>64.430000000000007</v>
      </c>
      <c r="S7" s="27">
        <v>61.48</v>
      </c>
      <c r="T7" s="27">
        <v>65.34</v>
      </c>
      <c r="U7" s="27">
        <v>60.77</v>
      </c>
    </row>
    <row r="8" spans="1:21" ht="15.75" customHeight="1" x14ac:dyDescent="0.4">
      <c r="A8" s="28">
        <v>2011</v>
      </c>
      <c r="B8" s="29" t="s">
        <v>28</v>
      </c>
      <c r="C8" s="30">
        <v>7</v>
      </c>
      <c r="D8" s="30">
        <v>0.43</v>
      </c>
      <c r="E8" s="31">
        <v>0</v>
      </c>
      <c r="F8" s="30">
        <v>0</v>
      </c>
      <c r="G8" s="30">
        <v>1626</v>
      </c>
      <c r="H8" s="28"/>
      <c r="I8" s="30"/>
      <c r="J8" s="32"/>
      <c r="M8" s="25" t="s">
        <v>28</v>
      </c>
      <c r="N8" s="27">
        <v>16.690000000000001</v>
      </c>
      <c r="O8" s="27">
        <v>30.15</v>
      </c>
      <c r="P8" s="27">
        <v>43.96</v>
      </c>
      <c r="Q8" s="27">
        <v>47.19</v>
      </c>
      <c r="R8" s="27">
        <v>54.19</v>
      </c>
      <c r="S8" s="27">
        <v>60.39</v>
      </c>
      <c r="T8" s="27">
        <v>33.96</v>
      </c>
      <c r="U8" s="27">
        <v>22.25</v>
      </c>
    </row>
    <row r="9" spans="1:21" ht="15.75" customHeight="1" x14ac:dyDescent="0.4">
      <c r="A9" s="33">
        <v>2011</v>
      </c>
      <c r="B9" s="34" t="s">
        <v>29</v>
      </c>
      <c r="C9" s="35">
        <v>2470</v>
      </c>
      <c r="D9" s="35">
        <v>47.39</v>
      </c>
      <c r="E9" s="36">
        <v>1110</v>
      </c>
      <c r="F9" s="35">
        <v>21.3</v>
      </c>
      <c r="G9" s="35">
        <v>5212</v>
      </c>
      <c r="H9" s="33"/>
      <c r="I9" s="35"/>
      <c r="J9" s="37"/>
      <c r="M9" s="25" t="s">
        <v>29</v>
      </c>
      <c r="N9" s="27">
        <v>45.15</v>
      </c>
      <c r="O9" s="27">
        <v>53.72</v>
      </c>
      <c r="P9" s="27">
        <v>55.57</v>
      </c>
      <c r="Q9" s="27">
        <v>56.86</v>
      </c>
      <c r="R9" s="27">
        <v>60.94</v>
      </c>
      <c r="S9" s="27">
        <v>59.19</v>
      </c>
      <c r="T9" s="27">
        <v>57.71</v>
      </c>
      <c r="U9" s="27">
        <v>50.14</v>
      </c>
    </row>
    <row r="10" spans="1:21" ht="15.75" customHeight="1" x14ac:dyDescent="0.35">
      <c r="A10" s="38">
        <v>2012</v>
      </c>
      <c r="B10" s="39" t="s">
        <v>26</v>
      </c>
      <c r="C10" s="40">
        <v>959</v>
      </c>
      <c r="D10" s="40">
        <v>56.41</v>
      </c>
      <c r="E10" s="42">
        <v>740</v>
      </c>
      <c r="F10" s="40">
        <v>43.53</v>
      </c>
      <c r="G10" s="40">
        <v>1700</v>
      </c>
      <c r="H10" s="38">
        <v>396.62</v>
      </c>
      <c r="I10" s="40">
        <v>375.81</v>
      </c>
      <c r="J10" s="43">
        <v>899</v>
      </c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35">
      <c r="A11" s="44">
        <v>2012</v>
      </c>
      <c r="B11" s="45" t="s">
        <v>27</v>
      </c>
      <c r="C11" s="5">
        <v>1369</v>
      </c>
      <c r="D11" s="5">
        <v>57.09</v>
      </c>
      <c r="E11" s="47">
        <v>1022</v>
      </c>
      <c r="F11" s="5">
        <v>42.62</v>
      </c>
      <c r="G11" s="5">
        <v>2398</v>
      </c>
      <c r="H11" s="44">
        <v>1373.78</v>
      </c>
      <c r="I11" s="5">
        <v>876.89</v>
      </c>
      <c r="J11" s="50">
        <v>1259</v>
      </c>
      <c r="M11" s="45"/>
      <c r="N11" s="52"/>
      <c r="O11" s="52"/>
    </row>
    <row r="12" spans="1:21" ht="15.75" customHeight="1" x14ac:dyDescent="0.35">
      <c r="A12" s="44">
        <v>2012</v>
      </c>
      <c r="B12" s="45" t="s">
        <v>28</v>
      </c>
      <c r="C12" s="5">
        <v>280</v>
      </c>
      <c r="D12" s="5">
        <v>16.690000000000001</v>
      </c>
      <c r="E12" s="47">
        <v>1398</v>
      </c>
      <c r="F12" s="5">
        <v>83.31</v>
      </c>
      <c r="G12" s="5">
        <v>1678</v>
      </c>
      <c r="H12" s="44">
        <v>476.79</v>
      </c>
      <c r="I12" s="5">
        <v>476.03</v>
      </c>
      <c r="J12" s="50">
        <v>280</v>
      </c>
      <c r="M12" s="45"/>
      <c r="N12" s="52"/>
      <c r="O12" s="52"/>
    </row>
    <row r="13" spans="1:21" ht="15.75" customHeight="1" x14ac:dyDescent="0.35">
      <c r="A13" s="55">
        <v>2012</v>
      </c>
      <c r="B13" s="57" t="s">
        <v>29</v>
      </c>
      <c r="C13" s="58">
        <v>2608</v>
      </c>
      <c r="D13" s="58">
        <v>45.15</v>
      </c>
      <c r="E13" s="59">
        <v>3160</v>
      </c>
      <c r="F13" s="58">
        <v>54.71</v>
      </c>
      <c r="G13" s="58">
        <v>5776</v>
      </c>
      <c r="H13" s="55"/>
      <c r="I13" s="58"/>
      <c r="J13" s="60">
        <f>SUM(J10:J12)</f>
        <v>2438</v>
      </c>
      <c r="M13" s="45"/>
      <c r="N13" s="52"/>
      <c r="O13" s="52"/>
    </row>
    <row r="14" spans="1:21" ht="15.75" customHeight="1" x14ac:dyDescent="0.35">
      <c r="A14" s="17">
        <v>2013</v>
      </c>
      <c r="B14" s="18" t="s">
        <v>26</v>
      </c>
      <c r="C14" s="19">
        <v>1078</v>
      </c>
      <c r="D14" s="19">
        <v>48.34</v>
      </c>
      <c r="E14" s="20">
        <v>1146</v>
      </c>
      <c r="F14" s="19">
        <v>51.39</v>
      </c>
      <c r="G14" s="19">
        <v>2230</v>
      </c>
      <c r="H14" s="17">
        <v>387.6</v>
      </c>
      <c r="I14" s="19">
        <v>378.21</v>
      </c>
      <c r="J14" s="23">
        <v>1062</v>
      </c>
      <c r="M14" s="45"/>
      <c r="N14" s="52"/>
      <c r="O14" s="52"/>
    </row>
    <row r="15" spans="1:21" ht="15.75" customHeight="1" x14ac:dyDescent="0.35">
      <c r="A15" s="28">
        <v>2013</v>
      </c>
      <c r="B15" s="29" t="s">
        <v>27</v>
      </c>
      <c r="C15" s="30">
        <v>2332</v>
      </c>
      <c r="D15" s="30">
        <v>64.400000000000006</v>
      </c>
      <c r="E15" s="30">
        <v>1256</v>
      </c>
      <c r="F15" s="30">
        <v>34.69</v>
      </c>
      <c r="G15" s="30">
        <v>3621</v>
      </c>
      <c r="H15" s="28">
        <v>1625.64</v>
      </c>
      <c r="I15" s="30">
        <v>1169.25</v>
      </c>
      <c r="J15" s="32">
        <v>2194</v>
      </c>
    </row>
    <row r="16" spans="1:21" ht="15.75" customHeight="1" x14ac:dyDescent="0.35">
      <c r="A16" s="28">
        <v>2013</v>
      </c>
      <c r="B16" s="29" t="s">
        <v>28</v>
      </c>
      <c r="C16" s="30">
        <v>341</v>
      </c>
      <c r="D16" s="30">
        <v>30.15</v>
      </c>
      <c r="E16" s="30">
        <v>789</v>
      </c>
      <c r="F16" s="30">
        <v>69.760000000000005</v>
      </c>
      <c r="G16" s="30">
        <v>1131</v>
      </c>
      <c r="H16" s="28">
        <v>483.21</v>
      </c>
      <c r="I16" s="30">
        <v>378.21</v>
      </c>
      <c r="J16" s="32">
        <v>324</v>
      </c>
    </row>
    <row r="17" spans="1:10" ht="15.75" customHeight="1" x14ac:dyDescent="0.35">
      <c r="A17" s="33">
        <v>2013</v>
      </c>
      <c r="B17" s="34" t="s">
        <v>29</v>
      </c>
      <c r="C17" s="35">
        <v>3751</v>
      </c>
      <c r="D17" s="35">
        <v>53.72</v>
      </c>
      <c r="E17" s="35">
        <v>3191</v>
      </c>
      <c r="F17" s="35">
        <v>45.7</v>
      </c>
      <c r="G17" s="35">
        <v>6982</v>
      </c>
      <c r="H17" s="61"/>
      <c r="I17" s="62"/>
      <c r="J17" s="63">
        <f>SUM(J14:J16)</f>
        <v>3580</v>
      </c>
    </row>
    <row r="18" spans="1:10" ht="15.75" customHeight="1" x14ac:dyDescent="0.35">
      <c r="A18" s="38">
        <v>2014</v>
      </c>
      <c r="B18" s="39" t="s">
        <v>26</v>
      </c>
      <c r="C18" s="40">
        <v>1172</v>
      </c>
      <c r="D18" s="40">
        <v>48.85</v>
      </c>
      <c r="E18" s="40">
        <v>1211</v>
      </c>
      <c r="F18" s="40">
        <v>50.48</v>
      </c>
      <c r="G18" s="40">
        <v>2399</v>
      </c>
      <c r="H18" s="38">
        <v>439.66</v>
      </c>
      <c r="I18" s="40">
        <v>441.88</v>
      </c>
      <c r="J18" s="43">
        <v>1156</v>
      </c>
    </row>
    <row r="19" spans="1:10" ht="15.75" customHeight="1" x14ac:dyDescent="0.35">
      <c r="A19" s="44">
        <v>2014</v>
      </c>
      <c r="B19" s="45" t="s">
        <v>27</v>
      </c>
      <c r="C19" s="5">
        <v>1706</v>
      </c>
      <c r="D19" s="5">
        <v>69.599999999999994</v>
      </c>
      <c r="E19" s="5">
        <v>715</v>
      </c>
      <c r="F19" s="5">
        <v>29.17</v>
      </c>
      <c r="G19" s="5">
        <v>2451</v>
      </c>
      <c r="H19" s="44">
        <v>1884.45</v>
      </c>
      <c r="I19" s="5">
        <v>1165.95</v>
      </c>
      <c r="J19" s="50">
        <v>1545</v>
      </c>
    </row>
    <row r="20" spans="1:10" ht="15.75" customHeight="1" x14ac:dyDescent="0.35">
      <c r="A20" s="44">
        <v>2014</v>
      </c>
      <c r="B20" s="45" t="s">
        <v>28</v>
      </c>
      <c r="C20" s="5">
        <v>692</v>
      </c>
      <c r="D20" s="5">
        <v>43.96</v>
      </c>
      <c r="E20" s="5">
        <v>868</v>
      </c>
      <c r="F20" s="5">
        <v>55.15</v>
      </c>
      <c r="G20" s="5">
        <v>1574</v>
      </c>
      <c r="H20" s="44">
        <v>546.14</v>
      </c>
      <c r="I20" s="5">
        <v>505</v>
      </c>
      <c r="J20" s="50">
        <v>651</v>
      </c>
    </row>
    <row r="21" spans="1:10" ht="15.75" customHeight="1" x14ac:dyDescent="0.35">
      <c r="A21" s="55">
        <v>2014</v>
      </c>
      <c r="B21" s="57" t="s">
        <v>29</v>
      </c>
      <c r="C21" s="58">
        <v>3570</v>
      </c>
      <c r="D21" s="58">
        <v>55.57</v>
      </c>
      <c r="E21" s="58">
        <v>2794</v>
      </c>
      <c r="F21" s="58">
        <v>43.49</v>
      </c>
      <c r="G21" s="58">
        <v>6424</v>
      </c>
      <c r="H21" s="64"/>
      <c r="I21" s="65"/>
      <c r="J21" s="66">
        <f>SUM(J18:J20)</f>
        <v>3352</v>
      </c>
    </row>
    <row r="22" spans="1:10" ht="15.75" customHeight="1" x14ac:dyDescent="0.35">
      <c r="A22" s="17">
        <v>2015</v>
      </c>
      <c r="B22" s="18" t="s">
        <v>26</v>
      </c>
      <c r="C22" s="19">
        <v>1272</v>
      </c>
      <c r="D22" s="19">
        <v>57.04</v>
      </c>
      <c r="E22" s="19">
        <v>958</v>
      </c>
      <c r="F22" s="19">
        <v>42.96</v>
      </c>
      <c r="G22" s="19">
        <v>2230</v>
      </c>
      <c r="H22" s="17">
        <v>452.04</v>
      </c>
      <c r="I22" s="19">
        <v>456.37</v>
      </c>
      <c r="J22" s="23">
        <v>1253</v>
      </c>
    </row>
    <row r="23" spans="1:10" ht="15.75" customHeight="1" x14ac:dyDescent="0.35">
      <c r="A23" s="28">
        <v>2015</v>
      </c>
      <c r="B23" s="29" t="s">
        <v>27</v>
      </c>
      <c r="C23" s="30">
        <v>962</v>
      </c>
      <c r="D23" s="30">
        <v>65.22</v>
      </c>
      <c r="E23" s="30">
        <v>499</v>
      </c>
      <c r="F23" s="30">
        <v>33.83</v>
      </c>
      <c r="G23" s="30">
        <v>1475</v>
      </c>
      <c r="H23" s="28">
        <v>1681.9</v>
      </c>
      <c r="I23" s="30">
        <v>1040.1600000000001</v>
      </c>
      <c r="J23" s="32">
        <v>851</v>
      </c>
    </row>
    <row r="24" spans="1:10" ht="15.75" customHeight="1" x14ac:dyDescent="0.35">
      <c r="A24" s="28">
        <v>2015</v>
      </c>
      <c r="B24" s="29" t="s">
        <v>28</v>
      </c>
      <c r="C24" s="30">
        <v>621</v>
      </c>
      <c r="D24" s="30">
        <v>47.19</v>
      </c>
      <c r="E24" s="30">
        <v>688</v>
      </c>
      <c r="F24" s="30">
        <v>52.28</v>
      </c>
      <c r="G24" s="30">
        <v>1316</v>
      </c>
      <c r="H24" s="28">
        <v>677.02</v>
      </c>
      <c r="I24" s="30">
        <v>651.95000000000005</v>
      </c>
      <c r="J24" s="32">
        <v>595</v>
      </c>
    </row>
    <row r="25" spans="1:10" ht="15.75" customHeight="1" x14ac:dyDescent="0.35">
      <c r="A25" s="33">
        <v>2015</v>
      </c>
      <c r="B25" s="34" t="s">
        <v>29</v>
      </c>
      <c r="C25" s="35">
        <v>2855</v>
      </c>
      <c r="D25" s="35">
        <v>56.86</v>
      </c>
      <c r="E25" s="35">
        <v>2145</v>
      </c>
      <c r="F25" s="35">
        <v>42.72</v>
      </c>
      <c r="G25" s="35">
        <v>5021</v>
      </c>
      <c r="H25" s="61"/>
      <c r="I25" s="62"/>
      <c r="J25" s="63">
        <f>SUM(J22:J24)</f>
        <v>2699</v>
      </c>
    </row>
    <row r="26" spans="1:10" ht="15.75" customHeight="1" x14ac:dyDescent="0.35">
      <c r="A26" s="38">
        <v>2016</v>
      </c>
      <c r="B26" s="39" t="s">
        <v>26</v>
      </c>
      <c r="C26" s="40">
        <v>1229</v>
      </c>
      <c r="D26" s="40">
        <v>60.96</v>
      </c>
      <c r="E26" s="40">
        <v>787</v>
      </c>
      <c r="F26" s="40">
        <v>39.04</v>
      </c>
      <c r="G26" s="40">
        <v>2016</v>
      </c>
      <c r="H26" s="38">
        <v>466.4</v>
      </c>
      <c r="I26" s="40">
        <v>448.49</v>
      </c>
      <c r="J26" s="43">
        <v>1205</v>
      </c>
    </row>
    <row r="27" spans="1:10" ht="15.75" customHeight="1" x14ac:dyDescent="0.35">
      <c r="A27" s="44">
        <v>2016</v>
      </c>
      <c r="B27" s="45" t="s">
        <v>27</v>
      </c>
      <c r="C27" s="5">
        <v>1047</v>
      </c>
      <c r="D27" s="5">
        <v>64.430000000000007</v>
      </c>
      <c r="E27" s="5">
        <v>530</v>
      </c>
      <c r="F27" s="5">
        <v>32.619999999999997</v>
      </c>
      <c r="G27" s="5">
        <v>1625</v>
      </c>
      <c r="H27" s="44">
        <v>1649.26</v>
      </c>
      <c r="I27" s="5">
        <v>1083.5999999999999</v>
      </c>
      <c r="J27" s="50">
        <v>937</v>
      </c>
    </row>
    <row r="28" spans="1:10" ht="15.75" customHeight="1" x14ac:dyDescent="0.35">
      <c r="A28" s="44">
        <v>2016</v>
      </c>
      <c r="B28" s="45" t="s">
        <v>28</v>
      </c>
      <c r="C28" s="5">
        <v>459</v>
      </c>
      <c r="D28" s="5">
        <v>54.19</v>
      </c>
      <c r="E28" s="5">
        <v>387</v>
      </c>
      <c r="F28" s="5">
        <v>45.69</v>
      </c>
      <c r="G28" s="5">
        <v>847</v>
      </c>
      <c r="H28" s="44">
        <v>735.05</v>
      </c>
      <c r="I28" s="5">
        <v>768.84</v>
      </c>
      <c r="J28" s="50">
        <v>439</v>
      </c>
    </row>
    <row r="29" spans="1:10" ht="15.75" customHeight="1" x14ac:dyDescent="0.35">
      <c r="A29" s="55">
        <v>2016</v>
      </c>
      <c r="B29" s="57" t="s">
        <v>29</v>
      </c>
      <c r="C29" s="58">
        <v>2735</v>
      </c>
      <c r="D29" s="58">
        <v>60.94</v>
      </c>
      <c r="E29" s="58">
        <v>1704</v>
      </c>
      <c r="F29" s="58">
        <v>37.97</v>
      </c>
      <c r="G29" s="58">
        <v>4488</v>
      </c>
      <c r="H29" s="64"/>
      <c r="I29" s="65"/>
      <c r="J29" s="66">
        <f>SUM(J26:J28)</f>
        <v>2581</v>
      </c>
    </row>
    <row r="30" spans="1:10" ht="15.75" customHeight="1" x14ac:dyDescent="0.35">
      <c r="A30" s="17">
        <v>2017</v>
      </c>
      <c r="B30" s="18" t="s">
        <v>26</v>
      </c>
      <c r="C30" s="19">
        <v>1081</v>
      </c>
      <c r="D30" s="19">
        <v>56.66</v>
      </c>
      <c r="E30" s="19">
        <v>820</v>
      </c>
      <c r="F30" s="19">
        <v>42.98</v>
      </c>
      <c r="G30" s="19">
        <v>1908</v>
      </c>
      <c r="H30" s="17">
        <v>529.94000000000005</v>
      </c>
      <c r="I30" s="19">
        <v>532</v>
      </c>
      <c r="J30" s="23">
        <v>1021</v>
      </c>
    </row>
    <row r="31" spans="1:10" ht="15.75" customHeight="1" x14ac:dyDescent="0.35">
      <c r="A31" s="28">
        <v>2017</v>
      </c>
      <c r="B31" s="29" t="s">
        <v>27</v>
      </c>
      <c r="C31" s="30">
        <v>1044</v>
      </c>
      <c r="D31" s="30">
        <v>61.48</v>
      </c>
      <c r="E31" s="30">
        <v>607</v>
      </c>
      <c r="F31" s="30">
        <v>35.75</v>
      </c>
      <c r="G31" s="30">
        <v>1698</v>
      </c>
      <c r="H31" s="28">
        <v>1781.55</v>
      </c>
      <c r="I31" s="30">
        <v>1229.81</v>
      </c>
      <c r="J31" s="32">
        <v>914</v>
      </c>
    </row>
    <row r="32" spans="1:10" ht="15.75" customHeight="1" x14ac:dyDescent="0.35">
      <c r="A32" s="28">
        <v>2017</v>
      </c>
      <c r="B32" s="29" t="s">
        <v>28</v>
      </c>
      <c r="C32" s="30">
        <v>462</v>
      </c>
      <c r="D32" s="30">
        <v>60.39</v>
      </c>
      <c r="E32" s="30">
        <v>298</v>
      </c>
      <c r="F32" s="30">
        <v>38.950000000000003</v>
      </c>
      <c r="G32" s="30">
        <v>765</v>
      </c>
      <c r="H32" s="28">
        <v>849.38</v>
      </c>
      <c r="I32" s="30">
        <v>864.5</v>
      </c>
      <c r="J32" s="32">
        <v>445</v>
      </c>
    </row>
    <row r="33" spans="1:10" ht="15.75" customHeight="1" x14ac:dyDescent="0.35">
      <c r="A33" s="33">
        <v>2017</v>
      </c>
      <c r="B33" s="34" t="s">
        <v>29</v>
      </c>
      <c r="C33" s="35">
        <v>2587</v>
      </c>
      <c r="D33" s="35">
        <v>59.19</v>
      </c>
      <c r="E33" s="35">
        <v>1725</v>
      </c>
      <c r="F33" s="35">
        <v>39.46</v>
      </c>
      <c r="G33" s="35">
        <v>4371</v>
      </c>
      <c r="H33" s="61"/>
      <c r="I33" s="62"/>
      <c r="J33" s="63">
        <f>SUM(J30:J32)</f>
        <v>2380</v>
      </c>
    </row>
    <row r="34" spans="1:10" ht="15.75" customHeight="1" x14ac:dyDescent="0.35">
      <c r="A34" s="38">
        <v>2018</v>
      </c>
      <c r="B34" s="39" t="s">
        <v>26</v>
      </c>
      <c r="C34" s="40">
        <v>975</v>
      </c>
      <c r="D34" s="40">
        <v>59.09</v>
      </c>
      <c r="E34" s="40">
        <v>671</v>
      </c>
      <c r="F34" s="40">
        <v>40.67</v>
      </c>
      <c r="G34" s="40">
        <v>1650</v>
      </c>
      <c r="H34" s="38">
        <v>4120.84</v>
      </c>
      <c r="I34" s="40">
        <v>4000</v>
      </c>
      <c r="J34" s="43">
        <v>926</v>
      </c>
    </row>
    <row r="35" spans="1:10" ht="15.75" customHeight="1" x14ac:dyDescent="0.35">
      <c r="A35" s="44">
        <v>2018</v>
      </c>
      <c r="B35" s="45" t="s">
        <v>27</v>
      </c>
      <c r="C35" s="5">
        <v>1099</v>
      </c>
      <c r="D35" s="5">
        <v>65.34</v>
      </c>
      <c r="E35" s="5">
        <v>534</v>
      </c>
      <c r="F35" s="5">
        <v>31.75</v>
      </c>
      <c r="G35" s="5">
        <v>1682</v>
      </c>
      <c r="H35" s="44">
        <v>6066.52</v>
      </c>
      <c r="I35" s="5">
        <v>6000</v>
      </c>
      <c r="J35" s="50">
        <v>831</v>
      </c>
    </row>
    <row r="36" spans="1:10" ht="15.75" customHeight="1" x14ac:dyDescent="0.35">
      <c r="A36" s="44">
        <v>2018</v>
      </c>
      <c r="B36" s="45" t="s">
        <v>28</v>
      </c>
      <c r="C36" s="5">
        <v>216</v>
      </c>
      <c r="D36" s="5">
        <v>33.96</v>
      </c>
      <c r="E36" s="5">
        <v>400</v>
      </c>
      <c r="F36" s="5">
        <v>62.89</v>
      </c>
      <c r="G36" s="5">
        <v>636</v>
      </c>
      <c r="H36" s="44">
        <v>5847.46</v>
      </c>
      <c r="I36" s="5">
        <v>6000</v>
      </c>
      <c r="J36" s="50">
        <v>177</v>
      </c>
    </row>
    <row r="37" spans="1:10" ht="15.75" customHeight="1" x14ac:dyDescent="0.35">
      <c r="A37" s="55">
        <v>2018</v>
      </c>
      <c r="B37" s="57" t="s">
        <v>29</v>
      </c>
      <c r="C37" s="58">
        <v>2290</v>
      </c>
      <c r="D37" s="58">
        <v>57.71</v>
      </c>
      <c r="E37" s="58">
        <v>1605</v>
      </c>
      <c r="F37" s="58">
        <v>40.450000000000003</v>
      </c>
      <c r="G37" s="58">
        <v>3968</v>
      </c>
      <c r="H37" s="64"/>
      <c r="I37" s="65"/>
      <c r="J37" s="66">
        <f>SUM(J34:J36)</f>
        <v>1934</v>
      </c>
    </row>
    <row r="38" spans="1:10" ht="15.75" customHeight="1" x14ac:dyDescent="0.35">
      <c r="A38" s="28">
        <v>2019</v>
      </c>
      <c r="B38" s="29" t="s">
        <v>26</v>
      </c>
      <c r="C38" s="30">
        <v>392</v>
      </c>
      <c r="D38" s="30">
        <v>57.48</v>
      </c>
      <c r="E38" s="30">
        <v>285</v>
      </c>
      <c r="F38" s="30">
        <v>41.79</v>
      </c>
      <c r="G38" s="30">
        <v>682</v>
      </c>
      <c r="H38" s="28">
        <v>4437.13</v>
      </c>
      <c r="I38" s="30">
        <v>4000</v>
      </c>
      <c r="J38" s="32">
        <v>369</v>
      </c>
    </row>
    <row r="39" spans="1:10" ht="15.75" customHeight="1" x14ac:dyDescent="0.35">
      <c r="A39" s="28">
        <v>2019</v>
      </c>
      <c r="B39" s="29" t="s">
        <v>27</v>
      </c>
      <c r="C39" s="30">
        <v>395</v>
      </c>
      <c r="D39" s="30">
        <v>60.77</v>
      </c>
      <c r="E39" s="30">
        <v>232</v>
      </c>
      <c r="F39" s="30">
        <v>35.69</v>
      </c>
      <c r="G39" s="30">
        <v>650</v>
      </c>
      <c r="H39" s="28">
        <v>5885.67</v>
      </c>
      <c r="I39" s="30">
        <v>5706.9</v>
      </c>
      <c r="J39" s="32">
        <v>269</v>
      </c>
    </row>
    <row r="40" spans="1:10" ht="15.75" customHeight="1" x14ac:dyDescent="0.35">
      <c r="A40" s="28">
        <v>2019</v>
      </c>
      <c r="B40" s="29" t="s">
        <v>28</v>
      </c>
      <c r="C40" s="30">
        <v>95</v>
      </c>
      <c r="D40" s="30">
        <v>22.25</v>
      </c>
      <c r="E40" s="30">
        <v>329</v>
      </c>
      <c r="F40" s="30">
        <v>77.05</v>
      </c>
      <c r="G40" s="30">
        <v>427</v>
      </c>
      <c r="H40" s="28">
        <v>5828.57</v>
      </c>
      <c r="I40" s="30">
        <v>5750</v>
      </c>
      <c r="J40" s="32">
        <v>84</v>
      </c>
    </row>
    <row r="41" spans="1:10" ht="15.75" customHeight="1" x14ac:dyDescent="0.35">
      <c r="A41" s="33">
        <v>2019</v>
      </c>
      <c r="B41" s="34" t="s">
        <v>29</v>
      </c>
      <c r="C41" s="35">
        <v>882</v>
      </c>
      <c r="D41" s="35">
        <v>50.14</v>
      </c>
      <c r="E41" s="35">
        <v>846</v>
      </c>
      <c r="F41" s="35">
        <v>48.1</v>
      </c>
      <c r="G41" s="35">
        <v>1759</v>
      </c>
      <c r="H41" s="61"/>
      <c r="I41" s="62"/>
      <c r="J41" s="63">
        <f>SUM(J38:J40)</f>
        <v>722</v>
      </c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  <row r="70" spans="3:9" ht="12.75" x14ac:dyDescent="0.35">
      <c r="C70" s="80"/>
      <c r="D70" s="80"/>
      <c r="E70" s="80"/>
      <c r="F70" s="80"/>
      <c r="G70" s="80"/>
      <c r="H70" s="80"/>
      <c r="I70" s="80"/>
    </row>
    <row r="71" spans="3:9" ht="12.75" x14ac:dyDescent="0.35">
      <c r="C71" s="80"/>
      <c r="D71" s="80"/>
      <c r="E71" s="80"/>
      <c r="F71" s="80"/>
      <c r="G71" s="80"/>
      <c r="H71" s="80"/>
      <c r="I71" s="80"/>
    </row>
    <row r="72" spans="3:9" ht="12.75" x14ac:dyDescent="0.35">
      <c r="C72" s="80"/>
      <c r="D72" s="80"/>
      <c r="E72" s="80"/>
      <c r="F72" s="80"/>
      <c r="G72" s="80"/>
      <c r="H72" s="80"/>
      <c r="I72" s="80"/>
    </row>
    <row r="73" spans="3:9" ht="12.75" x14ac:dyDescent="0.35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U73"/>
  <sheetViews>
    <sheetView workbookViewId="0"/>
  </sheetViews>
  <sheetFormatPr defaultColWidth="14.46484375" defaultRowHeight="15.75" customHeight="1" x14ac:dyDescent="0.35"/>
  <sheetData>
    <row r="3" spans="1:21" ht="15.75" customHeight="1" x14ac:dyDescent="0.4">
      <c r="A3" s="1" t="s">
        <v>30</v>
      </c>
      <c r="F3" s="1"/>
      <c r="H3" s="1"/>
      <c r="L3" s="1"/>
      <c r="M3" s="41" t="s">
        <v>31</v>
      </c>
    </row>
    <row r="5" spans="1:21" ht="15.75" customHeight="1" x14ac:dyDescent="0.4">
      <c r="A5" s="13" t="s">
        <v>1</v>
      </c>
      <c r="B5" s="14" t="s">
        <v>32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/>
      <c r="I5" s="14"/>
      <c r="J5" s="15"/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4">
      <c r="A6" s="17">
        <v>2012</v>
      </c>
      <c r="B6" s="19">
        <v>1</v>
      </c>
      <c r="C6" s="19">
        <v>2419</v>
      </c>
      <c r="D6" s="19">
        <v>44.51</v>
      </c>
      <c r="E6" s="20">
        <v>3008</v>
      </c>
      <c r="F6" s="19">
        <v>55.34</v>
      </c>
      <c r="G6" s="19">
        <v>5435</v>
      </c>
      <c r="H6" s="17"/>
      <c r="I6" s="19"/>
      <c r="J6" s="23"/>
      <c r="M6" s="46" t="s">
        <v>33</v>
      </c>
      <c r="N6" s="48">
        <v>44.51</v>
      </c>
      <c r="O6" s="49">
        <v>52.38</v>
      </c>
      <c r="P6" s="48">
        <v>53.12</v>
      </c>
      <c r="Q6" s="49">
        <v>55.14</v>
      </c>
      <c r="R6" s="48">
        <v>58.84</v>
      </c>
      <c r="S6" s="49">
        <v>57.36</v>
      </c>
      <c r="T6" s="48">
        <v>55.94</v>
      </c>
      <c r="U6" s="49">
        <v>49</v>
      </c>
    </row>
    <row r="7" spans="1:21" ht="15.75" customHeight="1" x14ac:dyDescent="0.4">
      <c r="A7" s="28">
        <v>2012</v>
      </c>
      <c r="B7" s="30">
        <v>2</v>
      </c>
      <c r="C7" s="30">
        <v>189</v>
      </c>
      <c r="D7" s="30">
        <v>55.43</v>
      </c>
      <c r="E7" s="31">
        <v>152</v>
      </c>
      <c r="F7" s="30">
        <v>44.57</v>
      </c>
      <c r="G7" s="30">
        <v>341</v>
      </c>
      <c r="H7" s="28"/>
      <c r="I7" s="30"/>
      <c r="J7" s="32"/>
      <c r="M7" s="46" t="s">
        <v>34</v>
      </c>
      <c r="N7" s="51">
        <v>55.43</v>
      </c>
      <c r="O7" s="53">
        <v>64.13</v>
      </c>
      <c r="P7" s="51">
        <v>65.989999999999995</v>
      </c>
      <c r="Q7" s="53">
        <v>65.8</v>
      </c>
      <c r="R7" s="51">
        <v>72.97</v>
      </c>
      <c r="S7" s="53">
        <v>69.25</v>
      </c>
      <c r="T7" s="51">
        <v>65.569999999999993</v>
      </c>
      <c r="U7" s="53">
        <v>56.65</v>
      </c>
    </row>
    <row r="8" spans="1:21" ht="15.75" customHeight="1" x14ac:dyDescent="0.4">
      <c r="A8" s="28"/>
      <c r="B8" s="30"/>
      <c r="C8" s="30"/>
      <c r="D8" s="30"/>
      <c r="E8" s="31"/>
      <c r="F8" s="30"/>
      <c r="G8" s="30"/>
      <c r="H8" s="28"/>
      <c r="I8" s="30"/>
      <c r="J8" s="32"/>
      <c r="M8" s="54"/>
      <c r="N8" s="56"/>
      <c r="O8" s="56"/>
      <c r="P8" s="56"/>
      <c r="Q8" s="56"/>
      <c r="R8" s="56"/>
      <c r="S8" s="56"/>
      <c r="T8" s="56"/>
      <c r="U8" s="56"/>
    </row>
    <row r="9" spans="1:21" ht="15.75" customHeight="1" x14ac:dyDescent="0.4">
      <c r="A9" s="33"/>
      <c r="B9" s="35"/>
      <c r="C9" s="35"/>
      <c r="D9" s="35"/>
      <c r="E9" s="36"/>
      <c r="F9" s="35"/>
      <c r="G9" s="35"/>
      <c r="H9" s="33"/>
      <c r="I9" s="35"/>
      <c r="J9" s="37"/>
      <c r="M9" s="54"/>
      <c r="N9" s="56"/>
      <c r="O9" s="56"/>
      <c r="P9" s="56"/>
      <c r="Q9" s="56"/>
      <c r="R9" s="56"/>
      <c r="S9" s="56"/>
      <c r="T9" s="56"/>
      <c r="U9" s="56"/>
    </row>
    <row r="10" spans="1:21" ht="15.75" customHeight="1" x14ac:dyDescent="0.35">
      <c r="A10" s="38">
        <v>2013</v>
      </c>
      <c r="B10" s="19">
        <v>1</v>
      </c>
      <c r="C10" s="40">
        <v>3238</v>
      </c>
      <c r="D10" s="40">
        <v>52.38</v>
      </c>
      <c r="E10" s="42">
        <v>2909</v>
      </c>
      <c r="F10" s="40">
        <v>47.06</v>
      </c>
      <c r="G10" s="40">
        <v>6182</v>
      </c>
      <c r="H10" s="38"/>
      <c r="I10" s="40"/>
      <c r="J10" s="43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35">
      <c r="A11" s="44">
        <v>2013</v>
      </c>
      <c r="B11" s="30">
        <v>2</v>
      </c>
      <c r="C11" s="5">
        <v>513</v>
      </c>
      <c r="D11" s="5">
        <v>64.13</v>
      </c>
      <c r="E11" s="47">
        <v>282</v>
      </c>
      <c r="F11" s="5">
        <v>35.25</v>
      </c>
      <c r="G11" s="5">
        <v>800</v>
      </c>
      <c r="H11" s="44"/>
      <c r="J11" s="50"/>
      <c r="M11" s="45"/>
      <c r="N11" s="52"/>
      <c r="O11" s="52"/>
    </row>
    <row r="12" spans="1:21" ht="15.75" customHeight="1" x14ac:dyDescent="0.35">
      <c r="A12" s="44"/>
      <c r="B12" s="30"/>
      <c r="E12" s="47"/>
      <c r="H12" s="44"/>
      <c r="J12" s="50"/>
      <c r="M12" s="45"/>
      <c r="N12" s="52"/>
      <c r="O12" s="52"/>
    </row>
    <row r="13" spans="1:21" ht="15.75" customHeight="1" x14ac:dyDescent="0.35">
      <c r="A13" s="55"/>
      <c r="B13" s="35"/>
      <c r="C13" s="58"/>
      <c r="D13" s="58"/>
      <c r="E13" s="59"/>
      <c r="F13" s="58"/>
      <c r="G13" s="58"/>
      <c r="H13" s="55"/>
      <c r="I13" s="58"/>
      <c r="J13" s="60"/>
      <c r="M13" s="45"/>
      <c r="N13" s="52"/>
      <c r="O13" s="52"/>
    </row>
    <row r="14" spans="1:21" ht="15.75" customHeight="1" x14ac:dyDescent="0.35">
      <c r="A14" s="17">
        <v>2014</v>
      </c>
      <c r="B14" s="19">
        <v>1</v>
      </c>
      <c r="C14" s="19">
        <v>2763</v>
      </c>
      <c r="D14" s="19">
        <v>53.12</v>
      </c>
      <c r="E14" s="20">
        <v>2389</v>
      </c>
      <c r="F14" s="19">
        <v>45.93</v>
      </c>
      <c r="G14" s="19">
        <v>5201</v>
      </c>
      <c r="H14" s="17"/>
      <c r="I14" s="19"/>
      <c r="J14" s="23"/>
      <c r="M14" s="45"/>
      <c r="N14" s="52"/>
      <c r="O14" s="52"/>
    </row>
    <row r="15" spans="1:21" ht="15.75" customHeight="1" x14ac:dyDescent="0.35">
      <c r="A15" s="28">
        <v>2014</v>
      </c>
      <c r="B15" s="30">
        <v>2</v>
      </c>
      <c r="C15" s="30">
        <v>807</v>
      </c>
      <c r="D15" s="30">
        <v>65.989999999999995</v>
      </c>
      <c r="E15" s="30">
        <v>405</v>
      </c>
      <c r="F15" s="30">
        <v>33.119999999999997</v>
      </c>
      <c r="G15" s="30">
        <v>1223</v>
      </c>
      <c r="H15" s="28"/>
      <c r="I15" s="30"/>
      <c r="J15" s="32"/>
    </row>
    <row r="16" spans="1:21" ht="15.75" customHeight="1" x14ac:dyDescent="0.35">
      <c r="A16" s="28"/>
      <c r="B16" s="30"/>
      <c r="C16" s="30"/>
      <c r="D16" s="30"/>
      <c r="E16" s="30"/>
      <c r="F16" s="30"/>
      <c r="G16" s="30"/>
      <c r="H16" s="28"/>
      <c r="I16" s="30"/>
      <c r="J16" s="32"/>
    </row>
    <row r="17" spans="1:10" ht="15.75" customHeight="1" x14ac:dyDescent="0.35">
      <c r="A17" s="33"/>
      <c r="B17" s="35"/>
      <c r="C17" s="35"/>
      <c r="D17" s="35"/>
      <c r="E17" s="35"/>
      <c r="F17" s="35"/>
      <c r="G17" s="35"/>
      <c r="H17" s="61"/>
      <c r="I17" s="62"/>
      <c r="J17" s="63"/>
    </row>
    <row r="18" spans="1:10" ht="15.75" customHeight="1" x14ac:dyDescent="0.35">
      <c r="A18" s="38">
        <v>2015</v>
      </c>
      <c r="B18" s="19">
        <v>1</v>
      </c>
      <c r="C18" s="40">
        <v>2322</v>
      </c>
      <c r="D18" s="40">
        <v>55.14</v>
      </c>
      <c r="E18" s="40">
        <v>1875</v>
      </c>
      <c r="F18" s="40">
        <v>44.53</v>
      </c>
      <c r="G18" s="40">
        <v>4211</v>
      </c>
      <c r="H18" s="38"/>
      <c r="I18" s="40"/>
      <c r="J18" s="43"/>
    </row>
    <row r="19" spans="1:10" ht="15.75" customHeight="1" x14ac:dyDescent="0.35">
      <c r="A19" s="44">
        <v>2015</v>
      </c>
      <c r="B19" s="30">
        <v>2</v>
      </c>
      <c r="C19" s="5">
        <v>533</v>
      </c>
      <c r="D19" s="5">
        <v>65.8</v>
      </c>
      <c r="E19" s="5">
        <v>270</v>
      </c>
      <c r="F19" s="5">
        <v>33.33</v>
      </c>
      <c r="G19" s="5">
        <v>810</v>
      </c>
      <c r="H19" s="44"/>
      <c r="J19" s="50"/>
    </row>
    <row r="20" spans="1:10" ht="15.75" customHeight="1" x14ac:dyDescent="0.35">
      <c r="A20" s="44"/>
      <c r="B20" s="30"/>
      <c r="H20" s="44"/>
      <c r="J20" s="50"/>
    </row>
    <row r="21" spans="1:10" ht="15.75" customHeight="1" x14ac:dyDescent="0.35">
      <c r="A21" s="55"/>
      <c r="B21" s="35"/>
      <c r="C21" s="58"/>
      <c r="D21" s="58"/>
      <c r="E21" s="58"/>
      <c r="F21" s="58"/>
      <c r="G21" s="58"/>
      <c r="H21" s="64"/>
      <c r="I21" s="65"/>
      <c r="J21" s="66"/>
    </row>
    <row r="22" spans="1:10" ht="15.75" customHeight="1" x14ac:dyDescent="0.35">
      <c r="A22" s="17">
        <v>2016</v>
      </c>
      <c r="B22" s="19">
        <v>1</v>
      </c>
      <c r="C22" s="48">
        <v>2249</v>
      </c>
      <c r="D22" s="48">
        <v>58.84</v>
      </c>
      <c r="E22" s="48">
        <v>1539</v>
      </c>
      <c r="F22" s="48">
        <v>40.270000000000003</v>
      </c>
      <c r="G22" s="48">
        <v>3822</v>
      </c>
      <c r="H22" s="17"/>
      <c r="I22" s="19"/>
      <c r="J22" s="23"/>
    </row>
    <row r="23" spans="1:10" ht="15.75" customHeight="1" x14ac:dyDescent="0.35">
      <c r="A23" s="28">
        <v>2016</v>
      </c>
      <c r="B23" s="30">
        <v>2</v>
      </c>
      <c r="C23" s="51">
        <v>486</v>
      </c>
      <c r="D23" s="51">
        <v>72.97</v>
      </c>
      <c r="E23" s="51">
        <v>165</v>
      </c>
      <c r="F23" s="51">
        <v>24.77</v>
      </c>
      <c r="G23" s="51">
        <v>666</v>
      </c>
      <c r="H23" s="28"/>
      <c r="I23" s="30"/>
      <c r="J23" s="32"/>
    </row>
    <row r="24" spans="1:10" ht="15.75" customHeight="1" x14ac:dyDescent="0.35">
      <c r="A24" s="28"/>
      <c r="B24" s="30"/>
      <c r="C24" s="30"/>
      <c r="D24" s="30"/>
      <c r="E24" s="30"/>
      <c r="F24" s="30"/>
      <c r="G24" s="30"/>
      <c r="H24" s="28"/>
      <c r="I24" s="30"/>
      <c r="J24" s="32"/>
    </row>
    <row r="25" spans="1:10" ht="15.75" customHeight="1" x14ac:dyDescent="0.35">
      <c r="A25" s="33"/>
      <c r="B25" s="35"/>
      <c r="C25" s="35"/>
      <c r="D25" s="35"/>
      <c r="E25" s="35"/>
      <c r="F25" s="35"/>
      <c r="G25" s="35"/>
      <c r="H25" s="61"/>
      <c r="I25" s="62"/>
      <c r="J25" s="63"/>
    </row>
    <row r="26" spans="1:10" ht="15.75" customHeight="1" x14ac:dyDescent="0.35">
      <c r="A26" s="38">
        <v>2017</v>
      </c>
      <c r="B26" s="19">
        <v>1</v>
      </c>
      <c r="C26" s="49">
        <v>2123</v>
      </c>
      <c r="D26" s="49">
        <v>57.36</v>
      </c>
      <c r="E26" s="49">
        <v>1536</v>
      </c>
      <c r="F26" s="49">
        <v>41.5</v>
      </c>
      <c r="G26" s="49">
        <v>3701</v>
      </c>
      <c r="H26" s="38"/>
      <c r="I26" s="40"/>
      <c r="J26" s="43"/>
    </row>
    <row r="27" spans="1:10" ht="15.75" customHeight="1" x14ac:dyDescent="0.35">
      <c r="A27" s="44">
        <v>2017</v>
      </c>
      <c r="B27" s="30">
        <v>2</v>
      </c>
      <c r="C27" s="5">
        <v>464</v>
      </c>
      <c r="D27" s="5">
        <v>69.25</v>
      </c>
      <c r="E27" s="5">
        <v>189</v>
      </c>
      <c r="F27" s="5">
        <v>28.21</v>
      </c>
      <c r="G27" s="5">
        <v>670</v>
      </c>
      <c r="H27" s="44"/>
      <c r="J27" s="50"/>
    </row>
    <row r="28" spans="1:10" ht="15.75" customHeight="1" x14ac:dyDescent="0.35">
      <c r="A28" s="44"/>
      <c r="B28" s="30"/>
      <c r="H28" s="44"/>
      <c r="J28" s="50"/>
    </row>
    <row r="29" spans="1:10" ht="15.75" customHeight="1" x14ac:dyDescent="0.35">
      <c r="A29" s="55"/>
      <c r="B29" s="35"/>
      <c r="C29" s="58"/>
      <c r="D29" s="58"/>
      <c r="E29" s="58"/>
      <c r="F29" s="58"/>
      <c r="G29" s="58"/>
      <c r="H29" s="64"/>
      <c r="I29" s="65"/>
      <c r="J29" s="66"/>
    </row>
    <row r="30" spans="1:10" ht="15.75" customHeight="1" x14ac:dyDescent="0.35">
      <c r="A30" s="17">
        <v>2018</v>
      </c>
      <c r="B30" s="19">
        <v>1</v>
      </c>
      <c r="C30" s="48">
        <v>1812</v>
      </c>
      <c r="D30" s="48">
        <v>55.94</v>
      </c>
      <c r="E30" s="48">
        <v>1377</v>
      </c>
      <c r="F30" s="48">
        <v>42.51</v>
      </c>
      <c r="G30" s="48">
        <v>3239</v>
      </c>
      <c r="H30" s="17"/>
      <c r="I30" s="19"/>
      <c r="J30" s="23"/>
    </row>
    <row r="31" spans="1:10" ht="15.75" customHeight="1" x14ac:dyDescent="0.35">
      <c r="A31" s="28">
        <v>2018</v>
      </c>
      <c r="B31" s="30">
        <v>2</v>
      </c>
      <c r="C31" s="51">
        <v>478</v>
      </c>
      <c r="D31" s="51">
        <v>65.569999999999993</v>
      </c>
      <c r="E31" s="51">
        <v>228</v>
      </c>
      <c r="F31" s="51">
        <v>31.28</v>
      </c>
      <c r="G31" s="51">
        <v>729</v>
      </c>
      <c r="H31" s="28"/>
      <c r="I31" s="30"/>
      <c r="J31" s="32"/>
    </row>
    <row r="32" spans="1:10" ht="15.75" customHeight="1" x14ac:dyDescent="0.35">
      <c r="A32" s="28"/>
      <c r="B32" s="30"/>
      <c r="C32" s="30"/>
      <c r="D32" s="30"/>
      <c r="E32" s="30"/>
      <c r="F32" s="30"/>
      <c r="G32" s="30"/>
      <c r="H32" s="28"/>
      <c r="I32" s="30"/>
      <c r="J32" s="32"/>
    </row>
    <row r="33" spans="1:10" ht="15.75" customHeight="1" x14ac:dyDescent="0.35">
      <c r="A33" s="33"/>
      <c r="B33" s="35"/>
      <c r="C33" s="35"/>
      <c r="D33" s="35"/>
      <c r="E33" s="35"/>
      <c r="F33" s="35"/>
      <c r="G33" s="35"/>
      <c r="H33" s="61"/>
      <c r="I33" s="62"/>
      <c r="J33" s="63"/>
    </row>
    <row r="34" spans="1:10" ht="15.75" customHeight="1" x14ac:dyDescent="0.35">
      <c r="A34" s="38">
        <v>2019</v>
      </c>
      <c r="B34" s="19">
        <v>1</v>
      </c>
      <c r="C34" s="49">
        <v>733</v>
      </c>
      <c r="D34" s="49">
        <v>49</v>
      </c>
      <c r="E34" s="49">
        <v>736</v>
      </c>
      <c r="F34" s="49">
        <v>49.2</v>
      </c>
      <c r="G34" s="49">
        <v>1496</v>
      </c>
      <c r="H34" s="38"/>
      <c r="I34" s="40"/>
      <c r="J34" s="43"/>
    </row>
    <row r="35" spans="1:10" ht="15.75" customHeight="1" x14ac:dyDescent="0.35">
      <c r="A35" s="44">
        <v>2019</v>
      </c>
      <c r="B35" s="30">
        <v>2</v>
      </c>
      <c r="C35" s="5">
        <v>149</v>
      </c>
      <c r="D35" s="5">
        <v>56.65</v>
      </c>
      <c r="E35" s="5">
        <v>110</v>
      </c>
      <c r="F35" s="5">
        <v>41.83</v>
      </c>
      <c r="G35" s="5">
        <v>263</v>
      </c>
      <c r="H35" s="44"/>
      <c r="J35" s="50"/>
    </row>
    <row r="36" spans="1:10" ht="15.75" customHeight="1" x14ac:dyDescent="0.35">
      <c r="A36" s="44"/>
      <c r="B36" s="30"/>
      <c r="H36" s="44"/>
      <c r="J36" s="50"/>
    </row>
    <row r="37" spans="1:10" ht="15.75" customHeight="1" x14ac:dyDescent="0.35">
      <c r="A37" s="55"/>
      <c r="B37" s="58"/>
      <c r="C37" s="58"/>
      <c r="D37" s="58"/>
      <c r="E37" s="58"/>
      <c r="F37" s="58"/>
      <c r="G37" s="58"/>
      <c r="H37" s="64"/>
      <c r="I37" s="65"/>
      <c r="J37" s="66"/>
    </row>
    <row r="38" spans="1:10" ht="15.75" customHeight="1" x14ac:dyDescent="0.35">
      <c r="A38" s="28"/>
      <c r="B38" s="30"/>
      <c r="C38" s="30"/>
      <c r="D38" s="30"/>
      <c r="E38" s="30"/>
      <c r="F38" s="30"/>
      <c r="G38" s="30"/>
      <c r="H38" s="28"/>
      <c r="I38" s="30"/>
      <c r="J38" s="32"/>
    </row>
    <row r="39" spans="1:10" ht="15.75" customHeight="1" x14ac:dyDescent="0.35">
      <c r="A39" s="28"/>
      <c r="B39" s="30"/>
      <c r="C39" s="30"/>
      <c r="D39" s="30"/>
      <c r="E39" s="30"/>
      <c r="F39" s="30"/>
      <c r="G39" s="30"/>
      <c r="H39" s="28"/>
      <c r="I39" s="30"/>
      <c r="J39" s="32"/>
    </row>
    <row r="40" spans="1:10" ht="15.75" customHeight="1" x14ac:dyDescent="0.35">
      <c r="A40" s="28"/>
      <c r="B40" s="30"/>
      <c r="C40" s="30"/>
      <c r="D40" s="30"/>
      <c r="E40" s="30"/>
      <c r="F40" s="30"/>
      <c r="G40" s="30"/>
      <c r="H40" s="28"/>
      <c r="I40" s="30"/>
      <c r="J40" s="32"/>
    </row>
    <row r="41" spans="1:10" ht="15.75" customHeight="1" x14ac:dyDescent="0.35">
      <c r="A41" s="33"/>
      <c r="B41" s="35"/>
      <c r="C41" s="35"/>
      <c r="D41" s="35"/>
      <c r="E41" s="35"/>
      <c r="F41" s="35"/>
      <c r="G41" s="35"/>
      <c r="H41" s="61"/>
      <c r="I41" s="62"/>
      <c r="J41" s="63"/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  <row r="70" spans="3:9" ht="12.75" x14ac:dyDescent="0.35">
      <c r="C70" s="80"/>
      <c r="D70" s="80"/>
      <c r="E70" s="80"/>
      <c r="F70" s="80"/>
      <c r="G70" s="80"/>
      <c r="H70" s="80"/>
      <c r="I70" s="80"/>
    </row>
    <row r="71" spans="3:9" ht="12.75" x14ac:dyDescent="0.35">
      <c r="C71" s="80"/>
      <c r="D71" s="80"/>
      <c r="E71" s="80"/>
      <c r="F71" s="80"/>
      <c r="G71" s="80"/>
      <c r="H71" s="80"/>
      <c r="I71" s="80"/>
    </row>
    <row r="72" spans="3:9" ht="12.75" x14ac:dyDescent="0.35">
      <c r="C72" s="80"/>
      <c r="D72" s="80"/>
      <c r="E72" s="80"/>
      <c r="F72" s="80"/>
      <c r="G72" s="80"/>
      <c r="H72" s="80"/>
      <c r="I72" s="80"/>
    </row>
    <row r="73" spans="3:9" ht="12.75" x14ac:dyDescent="0.35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M69"/>
  <sheetViews>
    <sheetView workbookViewId="0"/>
  </sheetViews>
  <sheetFormatPr defaultColWidth="14.46484375" defaultRowHeight="15.75" customHeight="1" x14ac:dyDescent="0.35"/>
  <sheetData>
    <row r="1" spans="1:39" ht="15.75" customHeight="1" x14ac:dyDescent="0.4">
      <c r="A1" s="13" t="s">
        <v>1</v>
      </c>
      <c r="B1" s="14" t="s">
        <v>18</v>
      </c>
      <c r="C1" s="14" t="s">
        <v>19</v>
      </c>
      <c r="D1" s="14" t="s">
        <v>20</v>
      </c>
      <c r="E1" s="14" t="s">
        <v>3</v>
      </c>
      <c r="F1" s="14" t="s">
        <v>21</v>
      </c>
      <c r="G1" s="14" t="s">
        <v>22</v>
      </c>
      <c r="H1" s="13" t="s">
        <v>23</v>
      </c>
      <c r="I1" s="14" t="s">
        <v>24</v>
      </c>
      <c r="J1" s="15" t="s">
        <v>25</v>
      </c>
      <c r="M1" s="5" t="s">
        <v>35</v>
      </c>
      <c r="Z1" s="5" t="s">
        <v>36</v>
      </c>
    </row>
    <row r="2" spans="1:39" ht="15.75" customHeight="1" x14ac:dyDescent="0.35">
      <c r="A2" s="17">
        <v>2011</v>
      </c>
      <c r="B2" s="18" t="s">
        <v>26</v>
      </c>
      <c r="C2" s="19">
        <v>1464</v>
      </c>
      <c r="D2" s="19">
        <v>98.32</v>
      </c>
      <c r="E2" s="20">
        <v>13</v>
      </c>
      <c r="F2" s="19">
        <v>0.87</v>
      </c>
      <c r="G2" s="19">
        <v>1489</v>
      </c>
      <c r="H2" s="67"/>
      <c r="I2" s="68"/>
      <c r="J2" s="23"/>
      <c r="M2" s="45"/>
      <c r="N2" s="52"/>
      <c r="O2" s="52"/>
      <c r="Z2" s="45"/>
      <c r="AA2" s="52"/>
      <c r="AB2" s="52"/>
    </row>
    <row r="3" spans="1:39" ht="15.75" customHeight="1" x14ac:dyDescent="0.35">
      <c r="A3" s="28">
        <v>2011</v>
      </c>
      <c r="B3" s="29" t="s">
        <v>27</v>
      </c>
      <c r="C3" s="30">
        <v>999</v>
      </c>
      <c r="D3" s="30">
        <v>47.64</v>
      </c>
      <c r="E3" s="31">
        <v>1097</v>
      </c>
      <c r="F3" s="30">
        <v>52.31</v>
      </c>
      <c r="G3" s="30">
        <v>2097</v>
      </c>
      <c r="H3" s="69">
        <v>2131</v>
      </c>
      <c r="I3" s="70">
        <v>1818.16</v>
      </c>
      <c r="J3" s="32">
        <v>884</v>
      </c>
      <c r="L3" s="71"/>
      <c r="M3" s="72"/>
      <c r="N3" s="73">
        <v>2012</v>
      </c>
      <c r="O3" s="74">
        <v>2013</v>
      </c>
      <c r="P3" s="74">
        <v>2014</v>
      </c>
      <c r="Q3" s="75">
        <v>2015</v>
      </c>
      <c r="R3" s="75">
        <v>2016</v>
      </c>
      <c r="S3" s="75">
        <v>2017</v>
      </c>
      <c r="T3" s="75">
        <v>2018</v>
      </c>
      <c r="U3" s="76">
        <v>2019</v>
      </c>
      <c r="Z3" s="77"/>
      <c r="AA3" s="73">
        <v>2012</v>
      </c>
      <c r="AB3" s="74">
        <v>2013</v>
      </c>
      <c r="AC3" s="74">
        <v>2014</v>
      </c>
      <c r="AD3" s="75">
        <v>2015</v>
      </c>
      <c r="AE3" s="75">
        <v>2016</v>
      </c>
      <c r="AF3" s="75">
        <v>2017</v>
      </c>
      <c r="AG3" s="75">
        <v>2018</v>
      </c>
      <c r="AH3" s="76">
        <v>2019</v>
      </c>
      <c r="AI3" s="78"/>
      <c r="AJ3" s="78"/>
      <c r="AK3" s="78"/>
      <c r="AL3" s="78"/>
      <c r="AM3" s="78"/>
    </row>
    <row r="4" spans="1:39" ht="15.75" customHeight="1" x14ac:dyDescent="0.35">
      <c r="A4" s="28">
        <v>2011</v>
      </c>
      <c r="B4" s="29" t="s">
        <v>28</v>
      </c>
      <c r="C4" s="30">
        <v>7</v>
      </c>
      <c r="D4" s="30">
        <v>0.43</v>
      </c>
      <c r="E4" s="31">
        <v>0</v>
      </c>
      <c r="F4" s="30">
        <v>0</v>
      </c>
      <c r="G4" s="30">
        <v>1626</v>
      </c>
      <c r="H4" s="69"/>
      <c r="I4" s="70"/>
      <c r="J4" s="32"/>
      <c r="L4" s="71"/>
      <c r="M4" s="79" t="s">
        <v>26</v>
      </c>
      <c r="N4" s="81">
        <v>3000</v>
      </c>
      <c r="O4" s="68">
        <v>3000</v>
      </c>
      <c r="P4" s="82">
        <v>3500</v>
      </c>
      <c r="Q4" s="68">
        <v>3500</v>
      </c>
      <c r="R4" s="82">
        <v>3500</v>
      </c>
      <c r="S4" s="68">
        <v>4000</v>
      </c>
      <c r="T4" s="82">
        <v>4000</v>
      </c>
      <c r="U4" s="83">
        <v>4000</v>
      </c>
      <c r="Z4" s="79" t="s">
        <v>26</v>
      </c>
      <c r="AA4" s="84">
        <v>3183.77</v>
      </c>
      <c r="AB4" s="70">
        <v>3084.55</v>
      </c>
      <c r="AC4" s="84">
        <v>3349.79</v>
      </c>
      <c r="AD4" s="70">
        <v>3451.31</v>
      </c>
      <c r="AE4" s="84">
        <v>3639.79</v>
      </c>
      <c r="AF4" s="70">
        <v>3988.81</v>
      </c>
      <c r="AG4" s="84">
        <v>4120.84</v>
      </c>
      <c r="AH4" s="85">
        <v>4437.13</v>
      </c>
      <c r="AI4" s="70"/>
      <c r="AJ4" s="70"/>
      <c r="AK4" s="70"/>
      <c r="AL4" s="70"/>
      <c r="AM4" s="70"/>
    </row>
    <row r="5" spans="1:39" ht="15.75" customHeight="1" x14ac:dyDescent="0.35">
      <c r="A5" s="33">
        <v>2011</v>
      </c>
      <c r="B5" s="34" t="s">
        <v>29</v>
      </c>
      <c r="C5" s="35">
        <v>2470</v>
      </c>
      <c r="D5" s="35">
        <v>47.39</v>
      </c>
      <c r="E5" s="36">
        <v>1110</v>
      </c>
      <c r="F5" s="35">
        <v>21.3</v>
      </c>
      <c r="G5" s="35">
        <v>5212</v>
      </c>
      <c r="H5" s="86"/>
      <c r="I5" s="87"/>
      <c r="J5" s="37">
        <v>884</v>
      </c>
      <c r="L5" s="71"/>
      <c r="M5" s="88" t="s">
        <v>27</v>
      </c>
      <c r="N5" s="89">
        <v>1794.1</v>
      </c>
      <c r="O5" s="70">
        <v>1747.8</v>
      </c>
      <c r="P5" s="84">
        <v>1995.84</v>
      </c>
      <c r="Q5" s="70">
        <v>2051.1</v>
      </c>
      <c r="R5" s="84">
        <v>2135.91</v>
      </c>
      <c r="S5" s="70">
        <v>2511</v>
      </c>
      <c r="T5" s="84">
        <v>6000</v>
      </c>
      <c r="U5" s="85">
        <v>5706.9</v>
      </c>
      <c r="Z5" s="88" t="s">
        <v>27</v>
      </c>
      <c r="AA5" s="84">
        <v>2093.02</v>
      </c>
      <c r="AB5" s="70">
        <v>2014.25</v>
      </c>
      <c r="AC5" s="84">
        <v>2272.8200000000002</v>
      </c>
      <c r="AD5" s="70">
        <v>2571.9499999999998</v>
      </c>
      <c r="AE5" s="84">
        <v>2731.19</v>
      </c>
      <c r="AF5" s="70">
        <v>3488.91</v>
      </c>
      <c r="AG5" s="84">
        <v>6081</v>
      </c>
      <c r="AH5" s="85">
        <v>5929.36</v>
      </c>
      <c r="AI5" s="70"/>
      <c r="AJ5" s="70"/>
      <c r="AK5" s="70"/>
      <c r="AL5" s="70"/>
      <c r="AM5" s="70"/>
    </row>
    <row r="6" spans="1:39" ht="15.75" customHeight="1" x14ac:dyDescent="0.35">
      <c r="A6" s="38">
        <v>2012</v>
      </c>
      <c r="B6" s="39" t="s">
        <v>26</v>
      </c>
      <c r="C6" s="40">
        <v>959</v>
      </c>
      <c r="D6" s="40">
        <v>56.41</v>
      </c>
      <c r="E6" s="42">
        <v>740</v>
      </c>
      <c r="F6" s="40">
        <v>43.53</v>
      </c>
      <c r="G6" s="40">
        <v>1700</v>
      </c>
      <c r="H6" s="81">
        <v>3183.77</v>
      </c>
      <c r="I6" s="82">
        <v>3000</v>
      </c>
      <c r="J6" s="43">
        <v>893</v>
      </c>
      <c r="L6" s="71"/>
      <c r="M6" s="88" t="s">
        <v>28</v>
      </c>
      <c r="N6" s="89">
        <v>3800</v>
      </c>
      <c r="O6" s="70">
        <v>3000</v>
      </c>
      <c r="P6" s="84">
        <v>3500</v>
      </c>
      <c r="Q6" s="70">
        <v>5000</v>
      </c>
      <c r="R6" s="84">
        <v>6000</v>
      </c>
      <c r="S6" s="70">
        <v>6500</v>
      </c>
      <c r="T6" s="84">
        <v>6000</v>
      </c>
      <c r="U6" s="85">
        <v>5750</v>
      </c>
      <c r="Z6" s="88" t="s">
        <v>28</v>
      </c>
      <c r="AA6" s="84">
        <v>3782.06</v>
      </c>
      <c r="AB6" s="70">
        <v>3329.07</v>
      </c>
      <c r="AC6" s="84">
        <v>3877.08</v>
      </c>
      <c r="AD6" s="70">
        <v>4733.49</v>
      </c>
      <c r="AE6" s="84">
        <v>5659.4070000000002</v>
      </c>
      <c r="AF6" s="70">
        <v>6386.29</v>
      </c>
      <c r="AG6" s="84">
        <v>5847.46</v>
      </c>
      <c r="AH6" s="85">
        <v>5828.57</v>
      </c>
      <c r="AI6" s="70"/>
      <c r="AJ6" s="70"/>
      <c r="AK6" s="70"/>
      <c r="AL6" s="70"/>
      <c r="AM6" s="70"/>
    </row>
    <row r="7" spans="1:39" ht="15.75" customHeight="1" x14ac:dyDescent="0.35">
      <c r="A7" s="44">
        <v>2012</v>
      </c>
      <c r="B7" s="45" t="s">
        <v>27</v>
      </c>
      <c r="C7" s="5">
        <v>1369</v>
      </c>
      <c r="D7" s="5">
        <v>57.09</v>
      </c>
      <c r="E7" s="47">
        <v>1022</v>
      </c>
      <c r="F7" s="5">
        <v>42.62</v>
      </c>
      <c r="G7" s="5">
        <v>2398</v>
      </c>
      <c r="H7" s="89">
        <v>2093.02</v>
      </c>
      <c r="I7" s="84">
        <v>1794.1</v>
      </c>
      <c r="J7" s="50">
        <v>1253</v>
      </c>
      <c r="M7" s="90" t="s">
        <v>37</v>
      </c>
      <c r="N7" s="91">
        <f t="shared" ref="N7:U7" si="0">SUM(N4:N6)/3</f>
        <v>2864.7000000000003</v>
      </c>
      <c r="O7" s="92">
        <f t="shared" si="0"/>
        <v>2582.6</v>
      </c>
      <c r="P7" s="93">
        <f t="shared" si="0"/>
        <v>2998.6133333333332</v>
      </c>
      <c r="Q7" s="92">
        <f t="shared" si="0"/>
        <v>3517.0333333333333</v>
      </c>
      <c r="R7" s="93">
        <f t="shared" si="0"/>
        <v>3878.6366666666668</v>
      </c>
      <c r="S7" s="92">
        <f t="shared" si="0"/>
        <v>4337</v>
      </c>
      <c r="T7" s="93">
        <f t="shared" si="0"/>
        <v>5333.333333333333</v>
      </c>
      <c r="U7" s="94">
        <f t="shared" si="0"/>
        <v>5152.3</v>
      </c>
      <c r="Z7" s="90" t="s">
        <v>38</v>
      </c>
      <c r="AA7" s="95">
        <f t="shared" ref="AA7:AH7" si="1">SUM(AA4:AA6)/3</f>
        <v>3019.6166666666668</v>
      </c>
      <c r="AB7" s="92">
        <f t="shared" si="1"/>
        <v>2809.2900000000004</v>
      </c>
      <c r="AC7" s="93">
        <f t="shared" si="1"/>
        <v>3166.5633333333335</v>
      </c>
      <c r="AD7" s="92">
        <f t="shared" si="1"/>
        <v>3585.5833333333335</v>
      </c>
      <c r="AE7" s="93">
        <f t="shared" si="1"/>
        <v>4010.1289999999995</v>
      </c>
      <c r="AF7" s="92">
        <f t="shared" si="1"/>
        <v>4621.3366666666661</v>
      </c>
      <c r="AG7" s="93">
        <f t="shared" si="1"/>
        <v>5349.7666666666664</v>
      </c>
      <c r="AH7" s="94">
        <f t="shared" si="1"/>
        <v>5398.3533333333335</v>
      </c>
      <c r="AI7" s="96"/>
      <c r="AJ7" s="96"/>
      <c r="AK7" s="96"/>
      <c r="AL7" s="96"/>
      <c r="AM7" s="96"/>
    </row>
    <row r="8" spans="1:39" ht="15.75" customHeight="1" x14ac:dyDescent="0.35">
      <c r="A8" s="44">
        <v>2012</v>
      </c>
      <c r="B8" s="45" t="s">
        <v>28</v>
      </c>
      <c r="C8" s="5">
        <v>280</v>
      </c>
      <c r="D8" s="5">
        <v>16.690000000000001</v>
      </c>
      <c r="E8" s="47">
        <v>1398</v>
      </c>
      <c r="F8" s="5">
        <v>83.31</v>
      </c>
      <c r="G8" s="5">
        <v>1678</v>
      </c>
      <c r="H8" s="89">
        <v>3782.06</v>
      </c>
      <c r="I8" s="84">
        <v>3800</v>
      </c>
      <c r="J8" s="50">
        <v>280</v>
      </c>
      <c r="M8" s="45"/>
      <c r="N8" s="52"/>
      <c r="O8" s="52"/>
      <c r="T8" s="97"/>
      <c r="AC8" s="98"/>
    </row>
    <row r="9" spans="1:39" ht="15.75" customHeight="1" x14ac:dyDescent="0.35">
      <c r="A9" s="55">
        <v>2012</v>
      </c>
      <c r="B9" s="57" t="s">
        <v>29</v>
      </c>
      <c r="C9" s="58">
        <v>2608</v>
      </c>
      <c r="D9" s="58">
        <v>45.15</v>
      </c>
      <c r="E9" s="59">
        <v>3160</v>
      </c>
      <c r="F9" s="58">
        <v>54.71</v>
      </c>
      <c r="G9" s="58">
        <v>5776</v>
      </c>
      <c r="H9" s="91">
        <f t="shared" ref="H9:I9" si="2">SUM(H6:H8)/3</f>
        <v>3019.6166666666668</v>
      </c>
      <c r="I9" s="95">
        <f t="shared" si="2"/>
        <v>2864.7000000000003</v>
      </c>
      <c r="J9" s="60">
        <f>SUM(J6:J8)</f>
        <v>2426</v>
      </c>
      <c r="M9" s="45"/>
      <c r="N9" s="52"/>
      <c r="O9" s="52"/>
    </row>
    <row r="10" spans="1:39" ht="15.75" customHeight="1" x14ac:dyDescent="0.35">
      <c r="A10" s="17">
        <v>2013</v>
      </c>
      <c r="B10" s="18" t="s">
        <v>26</v>
      </c>
      <c r="C10" s="19">
        <v>1078</v>
      </c>
      <c r="D10" s="19">
        <v>48.34</v>
      </c>
      <c r="E10" s="20">
        <v>1146</v>
      </c>
      <c r="F10" s="19">
        <v>51.39</v>
      </c>
      <c r="G10" s="19">
        <v>2230</v>
      </c>
      <c r="H10" s="67">
        <v>3084.55</v>
      </c>
      <c r="I10" s="68">
        <v>3000</v>
      </c>
      <c r="J10" s="23">
        <v>1054</v>
      </c>
      <c r="M10" s="45"/>
      <c r="N10" s="52"/>
      <c r="O10" s="52"/>
    </row>
    <row r="11" spans="1:39" ht="15.75" customHeight="1" x14ac:dyDescent="0.35">
      <c r="A11" s="28">
        <v>2013</v>
      </c>
      <c r="B11" s="29" t="s">
        <v>27</v>
      </c>
      <c r="C11" s="30">
        <v>2332</v>
      </c>
      <c r="D11" s="30">
        <v>64.400000000000006</v>
      </c>
      <c r="E11" s="30">
        <v>1256</v>
      </c>
      <c r="F11" s="30">
        <v>34.69</v>
      </c>
      <c r="G11" s="30">
        <v>3621</v>
      </c>
      <c r="H11" s="69">
        <v>2014.25</v>
      </c>
      <c r="I11" s="70">
        <v>1747.8</v>
      </c>
      <c r="J11" s="32">
        <v>2184</v>
      </c>
    </row>
    <row r="12" spans="1:39" ht="15.75" customHeight="1" x14ac:dyDescent="0.35">
      <c r="A12" s="28">
        <v>2013</v>
      </c>
      <c r="B12" s="29" t="s">
        <v>28</v>
      </c>
      <c r="C12" s="30">
        <v>341</v>
      </c>
      <c r="D12" s="30">
        <v>30.15</v>
      </c>
      <c r="E12" s="30">
        <v>789</v>
      </c>
      <c r="F12" s="30">
        <v>69.760000000000005</v>
      </c>
      <c r="G12" s="30">
        <v>1131</v>
      </c>
      <c r="H12" s="69">
        <v>3329.07</v>
      </c>
      <c r="I12" s="70">
        <v>3000</v>
      </c>
      <c r="J12" s="32">
        <v>324</v>
      </c>
    </row>
    <row r="13" spans="1:39" ht="15.75" customHeight="1" x14ac:dyDescent="0.35">
      <c r="A13" s="33">
        <v>2013</v>
      </c>
      <c r="B13" s="34" t="s">
        <v>29</v>
      </c>
      <c r="C13" s="35">
        <v>3751</v>
      </c>
      <c r="D13" s="35">
        <v>53.72</v>
      </c>
      <c r="E13" s="35">
        <v>3191</v>
      </c>
      <c r="F13" s="35">
        <v>45.7</v>
      </c>
      <c r="G13" s="35">
        <v>6982</v>
      </c>
      <c r="H13" s="99">
        <f t="shared" ref="H13:I13" si="3">SUM(H10:H12)/3</f>
        <v>2809.2900000000004</v>
      </c>
      <c r="I13" s="92">
        <f t="shared" si="3"/>
        <v>2582.6</v>
      </c>
      <c r="J13" s="63">
        <f>SUM(J10:J12)</f>
        <v>3562</v>
      </c>
    </row>
    <row r="14" spans="1:39" ht="15.75" customHeight="1" x14ac:dyDescent="0.35">
      <c r="A14" s="38">
        <v>2014</v>
      </c>
      <c r="B14" s="39" t="s">
        <v>26</v>
      </c>
      <c r="C14" s="40">
        <v>1172</v>
      </c>
      <c r="D14" s="40">
        <v>48.85</v>
      </c>
      <c r="E14" s="40">
        <v>1211</v>
      </c>
      <c r="F14" s="40">
        <v>50.48</v>
      </c>
      <c r="G14" s="40">
        <v>2399</v>
      </c>
      <c r="H14" s="81">
        <v>3349.79</v>
      </c>
      <c r="I14" s="82">
        <v>3500</v>
      </c>
      <c r="J14" s="43">
        <v>1153</v>
      </c>
    </row>
    <row r="15" spans="1:39" ht="15.75" customHeight="1" x14ac:dyDescent="0.35">
      <c r="A15" s="44">
        <v>2014</v>
      </c>
      <c r="B15" s="45" t="s">
        <v>27</v>
      </c>
      <c r="C15" s="5">
        <v>1706</v>
      </c>
      <c r="D15" s="5">
        <v>69.599999999999994</v>
      </c>
      <c r="E15" s="5">
        <v>715</v>
      </c>
      <c r="F15" s="5">
        <v>29.17</v>
      </c>
      <c r="G15" s="5">
        <v>2451</v>
      </c>
      <c r="H15" s="89">
        <v>2272.8200000000002</v>
      </c>
      <c r="I15" s="84">
        <v>1995.84</v>
      </c>
      <c r="J15" s="50">
        <v>1538</v>
      </c>
    </row>
    <row r="16" spans="1:39" ht="15.75" customHeight="1" x14ac:dyDescent="0.35">
      <c r="A16" s="44">
        <v>2014</v>
      </c>
      <c r="B16" s="45" t="s">
        <v>28</v>
      </c>
      <c r="C16" s="5">
        <v>692</v>
      </c>
      <c r="D16" s="5">
        <v>43.96</v>
      </c>
      <c r="E16" s="5">
        <v>868</v>
      </c>
      <c r="F16" s="5">
        <v>55.15</v>
      </c>
      <c r="G16" s="5">
        <v>1574</v>
      </c>
      <c r="H16" s="89">
        <v>3877.08</v>
      </c>
      <c r="I16" s="84">
        <v>3500</v>
      </c>
      <c r="J16" s="50">
        <v>649</v>
      </c>
    </row>
    <row r="17" spans="1:10" ht="15.75" customHeight="1" x14ac:dyDescent="0.35">
      <c r="A17" s="55">
        <v>2014</v>
      </c>
      <c r="B17" s="57" t="s">
        <v>29</v>
      </c>
      <c r="C17" s="58">
        <v>3570</v>
      </c>
      <c r="D17" s="58">
        <v>55.57</v>
      </c>
      <c r="E17" s="58">
        <v>2794</v>
      </c>
      <c r="F17" s="58">
        <v>43.49</v>
      </c>
      <c r="G17" s="58">
        <v>6424</v>
      </c>
      <c r="H17" s="100">
        <f t="shared" ref="H17:I17" si="4">SUM(H14:H16)/3</f>
        <v>3166.5633333333335</v>
      </c>
      <c r="I17" s="93">
        <f t="shared" si="4"/>
        <v>2998.6133333333332</v>
      </c>
      <c r="J17" s="66">
        <f>SUM(J14:J16)</f>
        <v>3340</v>
      </c>
    </row>
    <row r="18" spans="1:10" ht="15.75" customHeight="1" x14ac:dyDescent="0.35">
      <c r="A18" s="17">
        <v>2015</v>
      </c>
      <c r="B18" s="18" t="s">
        <v>26</v>
      </c>
      <c r="C18" s="19">
        <v>1272</v>
      </c>
      <c r="D18" s="19">
        <v>57.04</v>
      </c>
      <c r="E18" s="19">
        <v>958</v>
      </c>
      <c r="F18" s="19">
        <v>42.96</v>
      </c>
      <c r="G18" s="19">
        <v>2230</v>
      </c>
      <c r="H18" s="67">
        <v>3451.31</v>
      </c>
      <c r="I18" s="68">
        <v>3500</v>
      </c>
      <c r="J18" s="23">
        <v>1252</v>
      </c>
    </row>
    <row r="19" spans="1:10" ht="15.75" customHeight="1" x14ac:dyDescent="0.35">
      <c r="A19" s="28">
        <v>2015</v>
      </c>
      <c r="B19" s="29" t="s">
        <v>27</v>
      </c>
      <c r="C19" s="30">
        <v>962</v>
      </c>
      <c r="D19" s="30">
        <v>65.22</v>
      </c>
      <c r="E19" s="30">
        <v>499</v>
      </c>
      <c r="F19" s="30">
        <v>33.83</v>
      </c>
      <c r="G19" s="30">
        <v>1475</v>
      </c>
      <c r="H19" s="69">
        <v>2571.9499999999998</v>
      </c>
      <c r="I19" s="70">
        <v>2051.1</v>
      </c>
      <c r="J19" s="32">
        <v>846</v>
      </c>
    </row>
    <row r="20" spans="1:10" ht="15.75" customHeight="1" x14ac:dyDescent="0.35">
      <c r="A20" s="28">
        <v>2015</v>
      </c>
      <c r="B20" s="29" t="s">
        <v>28</v>
      </c>
      <c r="C20" s="30">
        <v>621</v>
      </c>
      <c r="D20" s="30">
        <v>47.19</v>
      </c>
      <c r="E20" s="30">
        <v>688</v>
      </c>
      <c r="F20" s="30">
        <v>52.28</v>
      </c>
      <c r="G20" s="30">
        <v>1316</v>
      </c>
      <c r="H20" s="69">
        <v>4733.49</v>
      </c>
      <c r="I20" s="70">
        <v>5000</v>
      </c>
      <c r="J20" s="32">
        <v>594</v>
      </c>
    </row>
    <row r="21" spans="1:10" ht="15.75" customHeight="1" x14ac:dyDescent="0.35">
      <c r="A21" s="33">
        <v>2015</v>
      </c>
      <c r="B21" s="34" t="s">
        <v>29</v>
      </c>
      <c r="C21" s="35">
        <v>2855</v>
      </c>
      <c r="D21" s="35">
        <v>56.86</v>
      </c>
      <c r="E21" s="35">
        <v>2145</v>
      </c>
      <c r="F21" s="35">
        <v>42.72</v>
      </c>
      <c r="G21" s="35">
        <v>5021</v>
      </c>
      <c r="H21" s="99">
        <f t="shared" ref="H21:I21" si="5">SUM(H18:H20)/3</f>
        <v>3585.5833333333335</v>
      </c>
      <c r="I21" s="92">
        <f t="shared" si="5"/>
        <v>3517.0333333333333</v>
      </c>
      <c r="J21" s="63">
        <f>SUM(J18:J20)</f>
        <v>2692</v>
      </c>
    </row>
    <row r="22" spans="1:10" ht="15.75" customHeight="1" x14ac:dyDescent="0.35">
      <c r="A22" s="38">
        <v>2016</v>
      </c>
      <c r="B22" s="39" t="s">
        <v>26</v>
      </c>
      <c r="C22" s="40">
        <v>1229</v>
      </c>
      <c r="D22" s="40">
        <v>60.96</v>
      </c>
      <c r="E22" s="40">
        <v>787</v>
      </c>
      <c r="F22" s="40">
        <v>39.04</v>
      </c>
      <c r="G22" s="40">
        <v>2016</v>
      </c>
      <c r="H22" s="81">
        <v>3639.79</v>
      </c>
      <c r="I22" s="82">
        <v>3500</v>
      </c>
      <c r="J22" s="43">
        <v>1205</v>
      </c>
    </row>
    <row r="23" spans="1:10" ht="15.75" customHeight="1" x14ac:dyDescent="0.35">
      <c r="A23" s="44">
        <v>2016</v>
      </c>
      <c r="B23" s="45" t="s">
        <v>27</v>
      </c>
      <c r="C23" s="5">
        <v>1047</v>
      </c>
      <c r="D23" s="5">
        <v>64.430000000000007</v>
      </c>
      <c r="E23" s="5">
        <v>530</v>
      </c>
      <c r="F23" s="5">
        <v>32.619999999999997</v>
      </c>
      <c r="G23" s="5">
        <v>1625</v>
      </c>
      <c r="H23" s="89">
        <v>2731.19</v>
      </c>
      <c r="I23" s="84">
        <v>2135.91</v>
      </c>
      <c r="J23" s="50">
        <v>934</v>
      </c>
    </row>
    <row r="24" spans="1:10" ht="15.75" customHeight="1" x14ac:dyDescent="0.35">
      <c r="A24" s="44">
        <v>2016</v>
      </c>
      <c r="B24" s="45" t="s">
        <v>28</v>
      </c>
      <c r="C24" s="5">
        <v>459</v>
      </c>
      <c r="D24" s="5">
        <v>54.19</v>
      </c>
      <c r="E24" s="5">
        <v>387</v>
      </c>
      <c r="F24" s="5">
        <v>45.69</v>
      </c>
      <c r="G24" s="5">
        <v>847</v>
      </c>
      <c r="H24" s="89">
        <v>5659.4070000000002</v>
      </c>
      <c r="I24" s="84">
        <v>6000</v>
      </c>
      <c r="J24" s="50">
        <v>439</v>
      </c>
    </row>
    <row r="25" spans="1:10" ht="15.75" customHeight="1" x14ac:dyDescent="0.35">
      <c r="A25" s="55">
        <v>2016</v>
      </c>
      <c r="B25" s="57" t="s">
        <v>29</v>
      </c>
      <c r="C25" s="58">
        <v>2735</v>
      </c>
      <c r="D25" s="58">
        <v>60.94</v>
      </c>
      <c r="E25" s="58">
        <v>1704</v>
      </c>
      <c r="F25" s="58">
        <v>37.97</v>
      </c>
      <c r="G25" s="58">
        <v>4488</v>
      </c>
      <c r="H25" s="100">
        <f t="shared" ref="H25:I25" si="6">SUM(H22:H24)/3</f>
        <v>4010.1289999999995</v>
      </c>
      <c r="I25" s="93">
        <f t="shared" si="6"/>
        <v>3878.6366666666668</v>
      </c>
      <c r="J25" s="66">
        <f>SUM(J22:J24)</f>
        <v>2578</v>
      </c>
    </row>
    <row r="26" spans="1:10" ht="15.75" customHeight="1" x14ac:dyDescent="0.35">
      <c r="A26" s="17">
        <v>2017</v>
      </c>
      <c r="B26" s="18" t="s">
        <v>26</v>
      </c>
      <c r="C26" s="19">
        <v>1081</v>
      </c>
      <c r="D26" s="19">
        <v>56.66</v>
      </c>
      <c r="E26" s="19">
        <v>820</v>
      </c>
      <c r="F26" s="19">
        <v>42.98</v>
      </c>
      <c r="G26" s="19">
        <v>1908</v>
      </c>
      <c r="H26" s="67">
        <v>3988.81</v>
      </c>
      <c r="I26" s="68">
        <v>4000</v>
      </c>
      <c r="J26" s="23">
        <v>1021</v>
      </c>
    </row>
    <row r="27" spans="1:10" ht="15.75" customHeight="1" x14ac:dyDescent="0.35">
      <c r="A27" s="28">
        <v>2017</v>
      </c>
      <c r="B27" s="29" t="s">
        <v>27</v>
      </c>
      <c r="C27" s="30">
        <v>1044</v>
      </c>
      <c r="D27" s="30">
        <v>61.48</v>
      </c>
      <c r="E27" s="30">
        <v>607</v>
      </c>
      <c r="F27" s="30">
        <v>35.75</v>
      </c>
      <c r="G27" s="30">
        <v>1698</v>
      </c>
      <c r="H27" s="69">
        <v>3488.91</v>
      </c>
      <c r="I27" s="70">
        <v>2511</v>
      </c>
      <c r="J27" s="32">
        <v>912</v>
      </c>
    </row>
    <row r="28" spans="1:10" ht="15.75" customHeight="1" x14ac:dyDescent="0.35">
      <c r="A28" s="28">
        <v>2017</v>
      </c>
      <c r="B28" s="29" t="s">
        <v>28</v>
      </c>
      <c r="C28" s="30">
        <v>462</v>
      </c>
      <c r="D28" s="30">
        <v>60.39</v>
      </c>
      <c r="E28" s="30">
        <v>298</v>
      </c>
      <c r="F28" s="30">
        <v>38.950000000000003</v>
      </c>
      <c r="G28" s="30">
        <v>765</v>
      </c>
      <c r="H28" s="69">
        <v>6386.29</v>
      </c>
      <c r="I28" s="70">
        <v>6500</v>
      </c>
      <c r="J28" s="32">
        <v>445</v>
      </c>
    </row>
    <row r="29" spans="1:10" ht="15.75" customHeight="1" x14ac:dyDescent="0.35">
      <c r="A29" s="33">
        <v>2017</v>
      </c>
      <c r="B29" s="34" t="s">
        <v>29</v>
      </c>
      <c r="C29" s="35">
        <v>2587</v>
      </c>
      <c r="D29" s="35">
        <v>59.19</v>
      </c>
      <c r="E29" s="35">
        <v>1725</v>
      </c>
      <c r="F29" s="35">
        <v>39.46</v>
      </c>
      <c r="G29" s="35">
        <v>4371</v>
      </c>
      <c r="H29" s="99">
        <f t="shared" ref="H29:I29" si="7">SUM(H26:H28)/3</f>
        <v>4621.3366666666661</v>
      </c>
      <c r="I29" s="92">
        <f t="shared" si="7"/>
        <v>4337</v>
      </c>
      <c r="J29" s="63">
        <f>SUM(J26:J28)</f>
        <v>2378</v>
      </c>
    </row>
    <row r="30" spans="1:10" ht="15.75" customHeight="1" x14ac:dyDescent="0.35">
      <c r="A30" s="38">
        <v>2018</v>
      </c>
      <c r="B30" s="39" t="s">
        <v>26</v>
      </c>
      <c r="C30" s="40">
        <v>975</v>
      </c>
      <c r="D30" s="40">
        <v>59.09</v>
      </c>
      <c r="E30" s="40">
        <v>671</v>
      </c>
      <c r="F30" s="40">
        <v>40.67</v>
      </c>
      <c r="G30" s="40">
        <v>1650</v>
      </c>
      <c r="H30" s="81">
        <v>4120.84</v>
      </c>
      <c r="I30" s="82">
        <v>4000</v>
      </c>
      <c r="J30" s="43">
        <v>926</v>
      </c>
    </row>
    <row r="31" spans="1:10" ht="15.75" customHeight="1" x14ac:dyDescent="0.35">
      <c r="A31" s="44">
        <v>2018</v>
      </c>
      <c r="B31" s="45" t="s">
        <v>27</v>
      </c>
      <c r="C31" s="5">
        <v>1099</v>
      </c>
      <c r="D31" s="5">
        <v>65.34</v>
      </c>
      <c r="E31" s="5">
        <v>534</v>
      </c>
      <c r="F31" s="5">
        <v>31.75</v>
      </c>
      <c r="G31" s="5">
        <v>1682</v>
      </c>
      <c r="H31" s="89">
        <v>6081</v>
      </c>
      <c r="I31" s="84">
        <v>6000</v>
      </c>
      <c r="J31" s="50">
        <v>829</v>
      </c>
    </row>
    <row r="32" spans="1:10" ht="15.75" customHeight="1" x14ac:dyDescent="0.35">
      <c r="A32" s="44">
        <v>2018</v>
      </c>
      <c r="B32" s="45" t="s">
        <v>28</v>
      </c>
      <c r="C32" s="5">
        <v>216</v>
      </c>
      <c r="D32" s="5">
        <v>33.96</v>
      </c>
      <c r="E32" s="5">
        <v>400</v>
      </c>
      <c r="F32" s="5">
        <v>62.89</v>
      </c>
      <c r="G32" s="5">
        <v>636</v>
      </c>
      <c r="H32" s="89">
        <v>5847.46</v>
      </c>
      <c r="I32" s="84">
        <v>6000</v>
      </c>
      <c r="J32" s="50">
        <v>177</v>
      </c>
    </row>
    <row r="33" spans="1:10" ht="15.75" customHeight="1" x14ac:dyDescent="0.35">
      <c r="A33" s="55">
        <v>2018</v>
      </c>
      <c r="B33" s="57" t="s">
        <v>29</v>
      </c>
      <c r="C33" s="58">
        <v>2290</v>
      </c>
      <c r="D33" s="58">
        <v>57.71</v>
      </c>
      <c r="E33" s="58">
        <v>1605</v>
      </c>
      <c r="F33" s="58">
        <v>40.450000000000003</v>
      </c>
      <c r="G33" s="58">
        <v>3968</v>
      </c>
      <c r="H33" s="100">
        <f t="shared" ref="H33:I33" si="8">SUM(H30:H32)/3</f>
        <v>5349.7666666666664</v>
      </c>
      <c r="I33" s="93">
        <f t="shared" si="8"/>
        <v>5333.333333333333</v>
      </c>
      <c r="J33" s="66">
        <f>SUM(J30:J32)</f>
        <v>1932</v>
      </c>
    </row>
    <row r="34" spans="1:10" ht="15.75" customHeight="1" x14ac:dyDescent="0.35">
      <c r="A34" s="28">
        <v>2019</v>
      </c>
      <c r="B34" s="29" t="s">
        <v>26</v>
      </c>
      <c r="C34" s="30">
        <v>392</v>
      </c>
      <c r="D34" s="30">
        <v>57.48</v>
      </c>
      <c r="E34" s="30">
        <v>285</v>
      </c>
      <c r="F34" s="30">
        <v>41.79</v>
      </c>
      <c r="G34" s="30">
        <v>682</v>
      </c>
      <c r="H34" s="69">
        <v>4437.13</v>
      </c>
      <c r="I34" s="70">
        <v>4000</v>
      </c>
      <c r="J34" s="32">
        <v>369</v>
      </c>
    </row>
    <row r="35" spans="1:10" ht="15.75" customHeight="1" x14ac:dyDescent="0.35">
      <c r="A35" s="28">
        <v>2019</v>
      </c>
      <c r="B35" s="29" t="s">
        <v>27</v>
      </c>
      <c r="C35" s="30">
        <v>395</v>
      </c>
      <c r="D35" s="30">
        <v>60.77</v>
      </c>
      <c r="E35" s="30">
        <v>232</v>
      </c>
      <c r="F35" s="30">
        <v>35.69</v>
      </c>
      <c r="G35" s="30">
        <v>650</v>
      </c>
      <c r="H35" s="69">
        <v>5929.36</v>
      </c>
      <c r="I35" s="70">
        <v>5706.9</v>
      </c>
      <c r="J35" s="32">
        <v>267</v>
      </c>
    </row>
    <row r="36" spans="1:10" ht="15.75" customHeight="1" x14ac:dyDescent="0.35">
      <c r="A36" s="28">
        <v>2019</v>
      </c>
      <c r="B36" s="29" t="s">
        <v>28</v>
      </c>
      <c r="C36" s="30">
        <v>95</v>
      </c>
      <c r="D36" s="30">
        <v>22.25</v>
      </c>
      <c r="E36" s="30">
        <v>329</v>
      </c>
      <c r="F36" s="30">
        <v>77.05</v>
      </c>
      <c r="G36" s="30">
        <v>427</v>
      </c>
      <c r="H36" s="69">
        <v>5828.57</v>
      </c>
      <c r="I36" s="70">
        <v>5750</v>
      </c>
      <c r="J36" s="32">
        <v>84</v>
      </c>
    </row>
    <row r="37" spans="1:10" ht="15.75" customHeight="1" x14ac:dyDescent="0.35">
      <c r="A37" s="33">
        <v>2019</v>
      </c>
      <c r="B37" s="34" t="s">
        <v>29</v>
      </c>
      <c r="C37" s="35">
        <v>882</v>
      </c>
      <c r="D37" s="35">
        <v>50.14</v>
      </c>
      <c r="E37" s="35">
        <v>846</v>
      </c>
      <c r="F37" s="35">
        <v>48.1</v>
      </c>
      <c r="G37" s="35">
        <v>1759</v>
      </c>
      <c r="H37" s="99">
        <f t="shared" ref="H37:I37" si="9">SUM(H34:H36)/3</f>
        <v>5398.3533333333335</v>
      </c>
      <c r="I37" s="92">
        <f t="shared" si="9"/>
        <v>5152.3</v>
      </c>
      <c r="J37" s="63">
        <f>SUM(J34:J36)</f>
        <v>720</v>
      </c>
    </row>
    <row r="38" spans="1:10" ht="15.75" customHeight="1" x14ac:dyDescent="0.35">
      <c r="C38" s="80"/>
      <c r="D38" s="80"/>
      <c r="E38" s="80"/>
      <c r="F38" s="80"/>
      <c r="G38" s="80"/>
      <c r="H38" s="80"/>
      <c r="I38" s="80"/>
    </row>
    <row r="39" spans="1:10" ht="15.75" customHeight="1" x14ac:dyDescent="0.35">
      <c r="C39" s="80"/>
      <c r="D39" s="80"/>
      <c r="E39" s="80"/>
      <c r="F39" s="80"/>
      <c r="G39" s="80"/>
      <c r="H39" s="80"/>
      <c r="I39" s="80"/>
    </row>
    <row r="40" spans="1:10" ht="15.75" customHeight="1" x14ac:dyDescent="0.35">
      <c r="C40" s="80"/>
      <c r="D40" s="80"/>
      <c r="E40" s="80"/>
      <c r="F40" s="80"/>
      <c r="G40" s="80"/>
      <c r="H40" s="80"/>
      <c r="I40" s="80"/>
    </row>
    <row r="41" spans="1:10" ht="15.75" customHeight="1" x14ac:dyDescent="0.35">
      <c r="C41" s="80"/>
      <c r="D41" s="80"/>
      <c r="E41" s="80"/>
      <c r="F41" s="80"/>
      <c r="G41" s="80"/>
      <c r="H41" s="80"/>
      <c r="I41" s="80"/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01"/>
  <sheetViews>
    <sheetView workbookViewId="0"/>
  </sheetViews>
  <sheetFormatPr defaultColWidth="14.46484375" defaultRowHeight="15.75" customHeight="1" x14ac:dyDescent="0.35"/>
  <sheetData>
    <row r="1" spans="1:1" ht="15.75" customHeight="1" x14ac:dyDescent="0.35">
      <c r="A1" s="5" t="s">
        <v>39</v>
      </c>
    </row>
    <row r="3" spans="1:1" ht="15.75" customHeight="1" x14ac:dyDescent="0.35">
      <c r="A3" s="5" t="s">
        <v>40</v>
      </c>
    </row>
    <row r="4" spans="1:1" ht="15.75" customHeight="1" x14ac:dyDescent="0.35">
      <c r="A4" s="5" t="s">
        <v>41</v>
      </c>
    </row>
    <row r="6" spans="1:1" ht="15.75" customHeight="1" x14ac:dyDescent="0.35">
      <c r="A6" s="5" t="s">
        <v>42</v>
      </c>
    </row>
    <row r="7" spans="1:1" ht="15.75" customHeight="1" x14ac:dyDescent="0.35">
      <c r="A7" s="5" t="s">
        <v>43</v>
      </c>
    </row>
    <row r="8" spans="1:1" ht="15.75" customHeight="1" x14ac:dyDescent="0.35">
      <c r="A8" s="5" t="s">
        <v>44</v>
      </c>
    </row>
    <row r="9" spans="1:1" ht="15.75" customHeight="1" x14ac:dyDescent="0.35">
      <c r="A9" s="5" t="s">
        <v>45</v>
      </c>
    </row>
    <row r="11" spans="1:1" ht="15.75" customHeight="1" x14ac:dyDescent="0.35">
      <c r="A11" s="5" t="s">
        <v>40</v>
      </c>
    </row>
    <row r="12" spans="1:1" ht="15.75" customHeight="1" x14ac:dyDescent="0.35">
      <c r="A12" s="5" t="s">
        <v>46</v>
      </c>
    </row>
    <row r="14" spans="1:1" ht="15.75" customHeight="1" x14ac:dyDescent="0.35">
      <c r="A14" s="5" t="s">
        <v>42</v>
      </c>
    </row>
    <row r="15" spans="1:1" ht="15.75" customHeight="1" x14ac:dyDescent="0.35">
      <c r="A15" s="5" t="s">
        <v>43</v>
      </c>
    </row>
    <row r="16" spans="1:1" ht="15.75" customHeight="1" x14ac:dyDescent="0.35">
      <c r="A16" s="5" t="s">
        <v>47</v>
      </c>
    </row>
    <row r="17" spans="1:1" ht="15.75" customHeight="1" x14ac:dyDescent="0.35">
      <c r="A17" s="5" t="s">
        <v>45</v>
      </c>
    </row>
    <row r="19" spans="1:1" ht="15.75" customHeight="1" x14ac:dyDescent="0.35">
      <c r="A19" s="5" t="s">
        <v>40</v>
      </c>
    </row>
    <row r="20" spans="1:1" ht="15.75" customHeight="1" x14ac:dyDescent="0.35">
      <c r="A20" s="5" t="s">
        <v>48</v>
      </c>
    </row>
    <row r="22" spans="1:1" ht="15.75" customHeight="1" x14ac:dyDescent="0.35">
      <c r="A22" s="5" t="s">
        <v>42</v>
      </c>
    </row>
    <row r="23" spans="1:1" ht="15.75" customHeight="1" x14ac:dyDescent="0.35">
      <c r="A23" s="5" t="s">
        <v>43</v>
      </c>
    </row>
    <row r="24" spans="1:1" ht="15.75" customHeight="1" x14ac:dyDescent="0.35">
      <c r="A24" s="5" t="s">
        <v>49</v>
      </c>
    </row>
    <row r="25" spans="1:1" ht="15.75" customHeight="1" x14ac:dyDescent="0.35">
      <c r="A25" s="5" t="s">
        <v>45</v>
      </c>
    </row>
    <row r="27" spans="1:1" ht="15.75" customHeight="1" x14ac:dyDescent="0.35">
      <c r="A27" s="5" t="s">
        <v>40</v>
      </c>
    </row>
    <row r="28" spans="1:1" ht="15.75" customHeight="1" x14ac:dyDescent="0.35">
      <c r="A28" s="5" t="s">
        <v>50</v>
      </c>
    </row>
    <row r="30" spans="1:1" ht="15.75" customHeight="1" x14ac:dyDescent="0.35">
      <c r="A30" s="5" t="s">
        <v>42</v>
      </c>
    </row>
    <row r="31" spans="1:1" ht="15.75" customHeight="1" x14ac:dyDescent="0.35">
      <c r="A31" s="5" t="s">
        <v>43</v>
      </c>
    </row>
    <row r="32" spans="1:1" ht="15.75" customHeight="1" x14ac:dyDescent="0.35">
      <c r="A32" s="5" t="s">
        <v>51</v>
      </c>
    </row>
    <row r="33" spans="1:1" ht="15.75" customHeight="1" x14ac:dyDescent="0.35">
      <c r="A33" s="5" t="s">
        <v>45</v>
      </c>
    </row>
    <row r="35" spans="1:1" ht="15.75" customHeight="1" x14ac:dyDescent="0.35">
      <c r="A35" s="5" t="s">
        <v>40</v>
      </c>
    </row>
    <row r="36" spans="1:1" ht="15.75" customHeight="1" x14ac:dyDescent="0.35">
      <c r="A36" s="5" t="s">
        <v>52</v>
      </c>
    </row>
    <row r="38" spans="1:1" ht="15.75" customHeight="1" x14ac:dyDescent="0.35">
      <c r="A38" s="5" t="s">
        <v>42</v>
      </c>
    </row>
    <row r="39" spans="1:1" ht="15.75" customHeight="1" x14ac:dyDescent="0.35">
      <c r="A39" s="5" t="s">
        <v>43</v>
      </c>
    </row>
    <row r="40" spans="1:1" ht="15.75" customHeight="1" x14ac:dyDescent="0.35">
      <c r="A40" s="5" t="s">
        <v>53</v>
      </c>
    </row>
    <row r="41" spans="1:1" ht="15.75" customHeight="1" x14ac:dyDescent="0.35">
      <c r="A41" s="5" t="s">
        <v>45</v>
      </c>
    </row>
    <row r="43" spans="1:1" ht="15.75" customHeight="1" x14ac:dyDescent="0.35">
      <c r="A43" s="5" t="s">
        <v>40</v>
      </c>
    </row>
    <row r="44" spans="1:1" ht="15.75" customHeight="1" x14ac:dyDescent="0.35">
      <c r="A44" s="5" t="s">
        <v>54</v>
      </c>
    </row>
    <row r="46" spans="1:1" ht="12.75" x14ac:dyDescent="0.35">
      <c r="A46" s="5" t="s">
        <v>42</v>
      </c>
    </row>
    <row r="47" spans="1:1" ht="12.75" x14ac:dyDescent="0.35">
      <c r="A47" s="5" t="s">
        <v>43</v>
      </c>
    </row>
    <row r="48" spans="1:1" ht="12.75" x14ac:dyDescent="0.35">
      <c r="A48" s="5" t="s">
        <v>55</v>
      </c>
    </row>
    <row r="49" spans="1:1" ht="12.75" x14ac:dyDescent="0.35">
      <c r="A49" s="5" t="s">
        <v>45</v>
      </c>
    </row>
    <row r="51" spans="1:1" ht="12.75" x14ac:dyDescent="0.35">
      <c r="A51" s="5" t="s">
        <v>40</v>
      </c>
    </row>
    <row r="52" spans="1:1" ht="12.75" x14ac:dyDescent="0.35">
      <c r="A52" s="5" t="s">
        <v>56</v>
      </c>
    </row>
    <row r="54" spans="1:1" ht="12.75" x14ac:dyDescent="0.35">
      <c r="A54" s="5" t="s">
        <v>42</v>
      </c>
    </row>
    <row r="55" spans="1:1" ht="12.75" x14ac:dyDescent="0.35">
      <c r="A55" s="5" t="s">
        <v>43</v>
      </c>
    </row>
    <row r="56" spans="1:1" ht="12.75" x14ac:dyDescent="0.35">
      <c r="A56" s="5" t="s">
        <v>57</v>
      </c>
    </row>
    <row r="57" spans="1:1" ht="12.75" x14ac:dyDescent="0.35">
      <c r="A57" s="5" t="s">
        <v>45</v>
      </c>
    </row>
    <row r="59" spans="1:1" ht="12.75" x14ac:dyDescent="0.35">
      <c r="A59" s="5" t="s">
        <v>40</v>
      </c>
    </row>
    <row r="60" spans="1:1" ht="12.75" x14ac:dyDescent="0.35">
      <c r="A60" s="5" t="s">
        <v>58</v>
      </c>
    </row>
    <row r="62" spans="1:1" ht="12.75" x14ac:dyDescent="0.35">
      <c r="A62" s="5" t="s">
        <v>42</v>
      </c>
    </row>
    <row r="63" spans="1:1" ht="12.75" x14ac:dyDescent="0.35">
      <c r="A63" s="5" t="s">
        <v>43</v>
      </c>
    </row>
    <row r="64" spans="1:1" ht="12.75" x14ac:dyDescent="0.35">
      <c r="A64" s="5" t="s">
        <v>59</v>
      </c>
    </row>
    <row r="65" spans="1:1" ht="12.75" x14ac:dyDescent="0.35">
      <c r="A65" s="5" t="s">
        <v>45</v>
      </c>
    </row>
    <row r="67" spans="1:1" ht="12.75" x14ac:dyDescent="0.35">
      <c r="A67" s="5" t="s">
        <v>40</v>
      </c>
    </row>
    <row r="68" spans="1:1" ht="12.75" x14ac:dyDescent="0.35">
      <c r="A68" s="5" t="s">
        <v>60</v>
      </c>
    </row>
    <row r="70" spans="1:1" ht="12.75" x14ac:dyDescent="0.35">
      <c r="A70" s="5" t="s">
        <v>42</v>
      </c>
    </row>
    <row r="71" spans="1:1" ht="12.75" x14ac:dyDescent="0.35">
      <c r="A71" s="5" t="s">
        <v>43</v>
      </c>
    </row>
    <row r="72" spans="1:1" ht="12.75" x14ac:dyDescent="0.35">
      <c r="A72" s="5" t="s">
        <v>61</v>
      </c>
    </row>
    <row r="73" spans="1:1" ht="12.75" x14ac:dyDescent="0.35">
      <c r="A73" s="5" t="s">
        <v>45</v>
      </c>
    </row>
    <row r="75" spans="1:1" ht="12.75" x14ac:dyDescent="0.35">
      <c r="A75" s="5" t="s">
        <v>40</v>
      </c>
    </row>
    <row r="76" spans="1:1" ht="12.75" x14ac:dyDescent="0.35">
      <c r="A76" s="5" t="s">
        <v>62</v>
      </c>
    </row>
    <row r="78" spans="1:1" ht="12.75" x14ac:dyDescent="0.35">
      <c r="A78" s="5" t="s">
        <v>42</v>
      </c>
    </row>
    <row r="79" spans="1:1" ht="12.75" x14ac:dyDescent="0.35">
      <c r="A79" s="5" t="s">
        <v>43</v>
      </c>
    </row>
    <row r="80" spans="1:1" ht="12.75" x14ac:dyDescent="0.35">
      <c r="A80" s="5" t="s">
        <v>63</v>
      </c>
    </row>
    <row r="81" spans="1:1" ht="12.75" x14ac:dyDescent="0.35">
      <c r="A81" s="5" t="s">
        <v>45</v>
      </c>
    </row>
    <row r="83" spans="1:1" ht="12.75" x14ac:dyDescent="0.35">
      <c r="A83" s="5" t="s">
        <v>40</v>
      </c>
    </row>
    <row r="84" spans="1:1" ht="12.75" x14ac:dyDescent="0.35">
      <c r="A84" s="5" t="s">
        <v>64</v>
      </c>
    </row>
    <row r="86" spans="1:1" ht="12.75" x14ac:dyDescent="0.35">
      <c r="A86" s="5" t="s">
        <v>42</v>
      </c>
    </row>
    <row r="87" spans="1:1" ht="12.75" x14ac:dyDescent="0.35">
      <c r="A87" s="5" t="s">
        <v>43</v>
      </c>
    </row>
    <row r="88" spans="1:1" ht="12.75" x14ac:dyDescent="0.35">
      <c r="A88" s="5" t="s">
        <v>65</v>
      </c>
    </row>
    <row r="89" spans="1:1" ht="12.75" x14ac:dyDescent="0.35">
      <c r="A89" s="5" t="s">
        <v>45</v>
      </c>
    </row>
    <row r="91" spans="1:1" ht="12.75" x14ac:dyDescent="0.35">
      <c r="A91" s="5" t="s">
        <v>40</v>
      </c>
    </row>
    <row r="92" spans="1:1" ht="12.75" x14ac:dyDescent="0.35">
      <c r="A92" s="5" t="s">
        <v>66</v>
      </c>
    </row>
    <row r="94" spans="1:1" ht="12.75" x14ac:dyDescent="0.35">
      <c r="A94" s="5" t="s">
        <v>42</v>
      </c>
    </row>
    <row r="95" spans="1:1" ht="12.75" x14ac:dyDescent="0.35">
      <c r="A95" s="5" t="s">
        <v>43</v>
      </c>
    </row>
    <row r="96" spans="1:1" ht="12.75" x14ac:dyDescent="0.35">
      <c r="A96" s="5" t="s">
        <v>67</v>
      </c>
    </row>
    <row r="97" spans="1:1" ht="12.75" x14ac:dyDescent="0.35">
      <c r="A97" s="5" t="s">
        <v>45</v>
      </c>
    </row>
    <row r="99" spans="1:1" ht="12.75" x14ac:dyDescent="0.35">
      <c r="A99" s="5" t="s">
        <v>40</v>
      </c>
    </row>
    <row r="100" spans="1:1" ht="12.75" x14ac:dyDescent="0.35">
      <c r="A100" s="5" t="s">
        <v>68</v>
      </c>
    </row>
    <row r="102" spans="1:1" ht="12.75" x14ac:dyDescent="0.35">
      <c r="A102" s="5" t="s">
        <v>42</v>
      </c>
    </row>
    <row r="103" spans="1:1" ht="12.75" x14ac:dyDescent="0.35">
      <c r="A103" s="5" t="s">
        <v>43</v>
      </c>
    </row>
    <row r="104" spans="1:1" ht="12.75" x14ac:dyDescent="0.35">
      <c r="A104" s="5" t="s">
        <v>69</v>
      </c>
    </row>
    <row r="105" spans="1:1" ht="12.75" x14ac:dyDescent="0.35">
      <c r="A105" s="5" t="s">
        <v>45</v>
      </c>
    </row>
    <row r="107" spans="1:1" ht="12.75" x14ac:dyDescent="0.35">
      <c r="A107" s="5" t="s">
        <v>40</v>
      </c>
    </row>
    <row r="108" spans="1:1" ht="12.75" x14ac:dyDescent="0.35">
      <c r="A108" s="5" t="s">
        <v>70</v>
      </c>
    </row>
    <row r="110" spans="1:1" ht="12.75" x14ac:dyDescent="0.35">
      <c r="A110" s="5" t="s">
        <v>42</v>
      </c>
    </row>
    <row r="111" spans="1:1" ht="12.75" x14ac:dyDescent="0.35">
      <c r="A111" s="5" t="s">
        <v>43</v>
      </c>
    </row>
    <row r="112" spans="1:1" ht="12.75" x14ac:dyDescent="0.35">
      <c r="A112" s="5" t="s">
        <v>71</v>
      </c>
    </row>
    <row r="113" spans="1:1" ht="12.75" x14ac:dyDescent="0.35">
      <c r="A113" s="5" t="s">
        <v>45</v>
      </c>
    </row>
    <row r="115" spans="1:1" ht="12.75" x14ac:dyDescent="0.35">
      <c r="A115" s="5" t="s">
        <v>40</v>
      </c>
    </row>
    <row r="116" spans="1:1" ht="12.75" x14ac:dyDescent="0.35">
      <c r="A116" s="5" t="s">
        <v>72</v>
      </c>
    </row>
    <row r="118" spans="1:1" ht="12.75" x14ac:dyDescent="0.35">
      <c r="A118" s="5" t="s">
        <v>42</v>
      </c>
    </row>
    <row r="119" spans="1:1" ht="12.75" x14ac:dyDescent="0.35">
      <c r="A119" s="5" t="s">
        <v>43</v>
      </c>
    </row>
    <row r="120" spans="1:1" ht="12.75" x14ac:dyDescent="0.35">
      <c r="A120" s="5" t="s">
        <v>73</v>
      </c>
    </row>
    <row r="121" spans="1:1" ht="12.75" x14ac:dyDescent="0.35">
      <c r="A121" s="5" t="s">
        <v>45</v>
      </c>
    </row>
    <row r="123" spans="1:1" ht="12.75" x14ac:dyDescent="0.35">
      <c r="A123" s="5" t="s">
        <v>40</v>
      </c>
    </row>
    <row r="124" spans="1:1" ht="12.75" x14ac:dyDescent="0.35">
      <c r="A124" s="5" t="s">
        <v>74</v>
      </c>
    </row>
    <row r="126" spans="1:1" ht="12.75" x14ac:dyDescent="0.35">
      <c r="A126" s="5" t="s">
        <v>42</v>
      </c>
    </row>
    <row r="127" spans="1:1" ht="12.75" x14ac:dyDescent="0.35">
      <c r="A127" s="5" t="s">
        <v>43</v>
      </c>
    </row>
    <row r="128" spans="1:1" ht="12.75" x14ac:dyDescent="0.35">
      <c r="A128" s="5" t="s">
        <v>75</v>
      </c>
    </row>
    <row r="129" spans="1:1" ht="12.75" x14ac:dyDescent="0.35">
      <c r="A129" s="5" t="s">
        <v>45</v>
      </c>
    </row>
    <row r="131" spans="1:1" ht="12.75" x14ac:dyDescent="0.35">
      <c r="A131" s="5" t="s">
        <v>40</v>
      </c>
    </row>
    <row r="132" spans="1:1" ht="12.75" x14ac:dyDescent="0.35">
      <c r="A132" s="5" t="s">
        <v>76</v>
      </c>
    </row>
    <row r="134" spans="1:1" ht="12.75" x14ac:dyDescent="0.35">
      <c r="A134" s="5" t="s">
        <v>42</v>
      </c>
    </row>
    <row r="135" spans="1:1" ht="12.75" x14ac:dyDescent="0.35">
      <c r="A135" s="5" t="s">
        <v>43</v>
      </c>
    </row>
    <row r="136" spans="1:1" ht="12.75" x14ac:dyDescent="0.35">
      <c r="A136" s="5" t="s">
        <v>77</v>
      </c>
    </row>
    <row r="137" spans="1:1" ht="12.75" x14ac:dyDescent="0.35">
      <c r="A137" s="5" t="s">
        <v>45</v>
      </c>
    </row>
    <row r="139" spans="1:1" ht="12.75" x14ac:dyDescent="0.35">
      <c r="A139" s="5" t="s">
        <v>40</v>
      </c>
    </row>
    <row r="140" spans="1:1" ht="12.75" x14ac:dyDescent="0.35">
      <c r="A140" s="5" t="s">
        <v>78</v>
      </c>
    </row>
    <row r="142" spans="1:1" ht="12.75" x14ac:dyDescent="0.35">
      <c r="A142" s="5" t="s">
        <v>42</v>
      </c>
    </row>
    <row r="143" spans="1:1" ht="12.75" x14ac:dyDescent="0.35">
      <c r="A143" s="5" t="s">
        <v>43</v>
      </c>
    </row>
    <row r="144" spans="1:1" ht="12.75" x14ac:dyDescent="0.35">
      <c r="A144" s="5" t="s">
        <v>79</v>
      </c>
    </row>
    <row r="145" spans="1:1" ht="12.75" x14ac:dyDescent="0.35">
      <c r="A145" s="5" t="s">
        <v>45</v>
      </c>
    </row>
    <row r="147" spans="1:1" ht="12.75" x14ac:dyDescent="0.35">
      <c r="A147" s="5" t="s">
        <v>40</v>
      </c>
    </row>
    <row r="148" spans="1:1" ht="12.75" x14ac:dyDescent="0.35">
      <c r="A148" s="5" t="s">
        <v>80</v>
      </c>
    </row>
    <row r="150" spans="1:1" ht="12.75" x14ac:dyDescent="0.35">
      <c r="A150" s="5" t="s">
        <v>42</v>
      </c>
    </row>
    <row r="151" spans="1:1" ht="12.75" x14ac:dyDescent="0.35">
      <c r="A151" s="5" t="s">
        <v>43</v>
      </c>
    </row>
    <row r="152" spans="1:1" ht="12.75" x14ac:dyDescent="0.35">
      <c r="A152" s="5" t="s">
        <v>81</v>
      </c>
    </row>
    <row r="153" spans="1:1" ht="12.75" x14ac:dyDescent="0.35">
      <c r="A153" s="5" t="s">
        <v>45</v>
      </c>
    </row>
    <row r="155" spans="1:1" ht="12.75" x14ac:dyDescent="0.35">
      <c r="A155" s="5" t="s">
        <v>40</v>
      </c>
    </row>
    <row r="156" spans="1:1" ht="12.75" x14ac:dyDescent="0.35">
      <c r="A156" s="5" t="s">
        <v>82</v>
      </c>
    </row>
    <row r="158" spans="1:1" ht="12.75" x14ac:dyDescent="0.35">
      <c r="A158" s="5" t="s">
        <v>42</v>
      </c>
    </row>
    <row r="159" spans="1:1" ht="12.75" x14ac:dyDescent="0.35">
      <c r="A159" s="5" t="s">
        <v>43</v>
      </c>
    </row>
    <row r="160" spans="1:1" ht="12.75" x14ac:dyDescent="0.35">
      <c r="A160" s="5" t="s">
        <v>83</v>
      </c>
    </row>
    <row r="161" spans="1:1" ht="12.75" x14ac:dyDescent="0.35">
      <c r="A161" s="5" t="s">
        <v>45</v>
      </c>
    </row>
    <row r="163" spans="1:1" ht="12.75" x14ac:dyDescent="0.35">
      <c r="A163" s="5" t="s">
        <v>40</v>
      </c>
    </row>
    <row r="164" spans="1:1" ht="12.75" x14ac:dyDescent="0.35">
      <c r="A164" s="5" t="s">
        <v>84</v>
      </c>
    </row>
    <row r="166" spans="1:1" ht="12.75" x14ac:dyDescent="0.35">
      <c r="A166" s="5" t="s">
        <v>42</v>
      </c>
    </row>
    <row r="167" spans="1:1" ht="12.75" x14ac:dyDescent="0.35">
      <c r="A167" s="5" t="s">
        <v>43</v>
      </c>
    </row>
    <row r="168" spans="1:1" ht="12.75" x14ac:dyDescent="0.35">
      <c r="A168" s="5" t="s">
        <v>85</v>
      </c>
    </row>
    <row r="169" spans="1:1" ht="12.75" x14ac:dyDescent="0.35">
      <c r="A169" s="5" t="s">
        <v>45</v>
      </c>
    </row>
    <row r="171" spans="1:1" ht="12.75" x14ac:dyDescent="0.35">
      <c r="A171" s="5" t="s">
        <v>40</v>
      </c>
    </row>
    <row r="172" spans="1:1" ht="12.75" x14ac:dyDescent="0.35">
      <c r="A172" s="5" t="s">
        <v>86</v>
      </c>
    </row>
    <row r="174" spans="1:1" ht="12.75" x14ac:dyDescent="0.35">
      <c r="A174" s="5" t="s">
        <v>42</v>
      </c>
    </row>
    <row r="175" spans="1:1" ht="12.75" x14ac:dyDescent="0.35">
      <c r="A175" s="5" t="s">
        <v>43</v>
      </c>
    </row>
    <row r="176" spans="1:1" ht="12.75" x14ac:dyDescent="0.35">
      <c r="A176" s="5" t="s">
        <v>87</v>
      </c>
    </row>
    <row r="177" spans="1:1" ht="12.75" x14ac:dyDescent="0.35">
      <c r="A177" s="5" t="s">
        <v>45</v>
      </c>
    </row>
    <row r="179" spans="1:1" ht="12.75" x14ac:dyDescent="0.35">
      <c r="A179" s="5" t="s">
        <v>40</v>
      </c>
    </row>
    <row r="180" spans="1:1" ht="12.75" x14ac:dyDescent="0.35">
      <c r="A180" s="5" t="s">
        <v>88</v>
      </c>
    </row>
    <row r="182" spans="1:1" ht="12.75" x14ac:dyDescent="0.35">
      <c r="A182" s="5" t="s">
        <v>42</v>
      </c>
    </row>
    <row r="183" spans="1:1" ht="12.75" x14ac:dyDescent="0.35">
      <c r="A183" s="5" t="s">
        <v>43</v>
      </c>
    </row>
    <row r="184" spans="1:1" ht="12.75" x14ac:dyDescent="0.35">
      <c r="A184" s="5" t="s">
        <v>89</v>
      </c>
    </row>
    <row r="185" spans="1:1" ht="12.75" x14ac:dyDescent="0.35">
      <c r="A185" s="5" t="s">
        <v>45</v>
      </c>
    </row>
    <row r="187" spans="1:1" ht="12.75" x14ac:dyDescent="0.35">
      <c r="A187" s="5" t="s">
        <v>40</v>
      </c>
    </row>
    <row r="188" spans="1:1" ht="12.75" x14ac:dyDescent="0.35">
      <c r="A188" s="5" t="s">
        <v>90</v>
      </c>
    </row>
    <row r="190" spans="1:1" ht="12.75" x14ac:dyDescent="0.35">
      <c r="A190" s="5" t="s">
        <v>42</v>
      </c>
    </row>
    <row r="191" spans="1:1" ht="12.75" x14ac:dyDescent="0.35">
      <c r="A191" s="5" t="s">
        <v>43</v>
      </c>
    </row>
    <row r="192" spans="1:1" ht="12.75" x14ac:dyDescent="0.35">
      <c r="A192" s="5" t="s">
        <v>91</v>
      </c>
    </row>
    <row r="193" spans="1:1" ht="12.75" x14ac:dyDescent="0.35">
      <c r="A193" s="5" t="s">
        <v>45</v>
      </c>
    </row>
    <row r="195" spans="1:1" ht="12.75" x14ac:dyDescent="0.35">
      <c r="A195" s="5" t="s">
        <v>40</v>
      </c>
    </row>
    <row r="196" spans="1:1" ht="12.75" x14ac:dyDescent="0.35">
      <c r="A196" s="5" t="s">
        <v>92</v>
      </c>
    </row>
    <row r="198" spans="1:1" ht="12.75" x14ac:dyDescent="0.35">
      <c r="A198" s="5" t="s">
        <v>42</v>
      </c>
    </row>
    <row r="199" spans="1:1" ht="12.75" x14ac:dyDescent="0.35">
      <c r="A199" s="5" t="s">
        <v>43</v>
      </c>
    </row>
    <row r="200" spans="1:1" ht="12.75" x14ac:dyDescent="0.35">
      <c r="A200" s="5" t="s">
        <v>93</v>
      </c>
    </row>
    <row r="201" spans="1:1" ht="12.75" x14ac:dyDescent="0.35">
      <c r="A201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moneda conversion table</vt:lpstr>
      <vt:lpstr>Contracting by Year</vt:lpstr>
      <vt:lpstr>Nationality use of guide</vt:lpstr>
      <vt:lpstr>Gender use of guide</vt:lpstr>
      <vt:lpstr>Guide prices by nationality v2</vt:lpstr>
      <vt:lpstr>by nationality 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tenison</cp:lastModifiedBy>
  <dcterms:modified xsi:type="dcterms:W3CDTF">2020-04-01T20:36:50Z</dcterms:modified>
</cp:coreProperties>
</file>