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f215465b21b5e6e2/Studium/02_Herts/03_VRF/23_PE/05_PWM_Losses/para/Swi/"/>
    </mc:Choice>
  </mc:AlternateContent>
  <xr:revisionPtr revIDLastSave="1392" documentId="11_AD4DB114E441178AC67DF439BED5CE16693EDF27" xr6:coauthVersionLast="47" xr6:coauthVersionMax="47" xr10:uidLastSave="{A35AB767-C451-4652-AA5F-86241D01E403}"/>
  <bookViews>
    <workbookView xWindow="5868" yWindow="1800" windowWidth="23040" windowHeight="12204" activeTab="2" xr2:uid="{00000000-000D-0000-FFFF-FFFF00000000}"/>
  </bookViews>
  <sheets>
    <sheet name="readme" sheetId="1" r:id="rId1"/>
    <sheet name="electrical" sheetId="7" r:id="rId2"/>
    <sheet name="thermal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2" i="7" l="1"/>
  <c r="A181" i="7"/>
  <c r="A180" i="7"/>
  <c r="A179" i="7"/>
  <c r="A178" i="7"/>
  <c r="A177" i="7"/>
  <c r="A176" i="7"/>
  <c r="A175" i="7"/>
  <c r="A174" i="7"/>
  <c r="A173" i="7"/>
  <c r="A162" i="7"/>
  <c r="A161" i="7"/>
  <c r="A160" i="7"/>
  <c r="A159" i="7"/>
  <c r="A158" i="7"/>
  <c r="A157" i="7"/>
  <c r="A156" i="7"/>
  <c r="A155" i="7"/>
  <c r="A154" i="7"/>
  <c r="A153" i="7"/>
  <c r="A142" i="7"/>
  <c r="A141" i="7"/>
  <c r="A140" i="7"/>
  <c r="A139" i="7"/>
  <c r="A138" i="7"/>
  <c r="A137" i="7"/>
  <c r="A136" i="7"/>
  <c r="A135" i="7"/>
  <c r="A134" i="7"/>
  <c r="A133" i="7"/>
  <c r="A202" i="7"/>
  <c r="A201" i="7"/>
  <c r="A200" i="7"/>
  <c r="A199" i="7"/>
  <c r="A198" i="7"/>
  <c r="A197" i="7"/>
  <c r="A196" i="7"/>
  <c r="A195" i="7"/>
  <c r="A194" i="7"/>
  <c r="A193" i="7"/>
  <c r="K192" i="7"/>
  <c r="J192" i="7"/>
  <c r="I192" i="7"/>
  <c r="H192" i="7"/>
  <c r="G192" i="7"/>
  <c r="F192" i="7"/>
  <c r="E192" i="7"/>
  <c r="D192" i="7"/>
  <c r="C192" i="7"/>
  <c r="B192" i="7"/>
  <c r="K172" i="7"/>
  <c r="J172" i="7"/>
  <c r="I172" i="7"/>
  <c r="H172" i="7"/>
  <c r="G172" i="7"/>
  <c r="F172" i="7"/>
  <c r="E172" i="7"/>
  <c r="D172" i="7"/>
  <c r="C172" i="7"/>
  <c r="B172" i="7"/>
  <c r="K152" i="7"/>
  <c r="J152" i="7"/>
  <c r="I152" i="7"/>
  <c r="H152" i="7"/>
  <c r="G152" i="7"/>
  <c r="F152" i="7"/>
  <c r="E152" i="7"/>
  <c r="D152" i="7"/>
  <c r="C152" i="7"/>
  <c r="B152" i="7"/>
  <c r="A122" i="7"/>
  <c r="A121" i="7"/>
  <c r="E155" i="9"/>
  <c r="F155" i="9"/>
  <c r="G155" i="9"/>
  <c r="H155" i="9"/>
  <c r="I155" i="9"/>
  <c r="J155" i="9"/>
  <c r="K155" i="9"/>
  <c r="L155" i="9"/>
  <c r="M155" i="9"/>
  <c r="N155" i="9"/>
  <c r="O155" i="9"/>
  <c r="E156" i="9"/>
  <c r="F156" i="9"/>
  <c r="G156" i="9"/>
  <c r="H156" i="9"/>
  <c r="I156" i="9"/>
  <c r="J156" i="9"/>
  <c r="K156" i="9"/>
  <c r="L156" i="9"/>
  <c r="M156" i="9"/>
  <c r="N156" i="9"/>
  <c r="O156" i="9"/>
  <c r="E157" i="9"/>
  <c r="F157" i="9"/>
  <c r="G157" i="9"/>
  <c r="H157" i="9"/>
  <c r="I157" i="9"/>
  <c r="J157" i="9"/>
  <c r="K157" i="9"/>
  <c r="L157" i="9"/>
  <c r="M157" i="9"/>
  <c r="N157" i="9"/>
  <c r="O157" i="9"/>
  <c r="E158" i="9"/>
  <c r="F158" i="9"/>
  <c r="G158" i="9"/>
  <c r="H158" i="9"/>
  <c r="I158" i="9"/>
  <c r="J158" i="9"/>
  <c r="K158" i="9"/>
  <c r="L158" i="9"/>
  <c r="M158" i="9"/>
  <c r="N158" i="9"/>
  <c r="O158" i="9"/>
  <c r="E159" i="9"/>
  <c r="F159" i="9"/>
  <c r="G159" i="9"/>
  <c r="H159" i="9"/>
  <c r="I159" i="9"/>
  <c r="J159" i="9"/>
  <c r="K159" i="9"/>
  <c r="L159" i="9"/>
  <c r="M159" i="9"/>
  <c r="N159" i="9"/>
  <c r="O159" i="9"/>
  <c r="E160" i="9"/>
  <c r="F160" i="9"/>
  <c r="G160" i="9"/>
  <c r="H160" i="9"/>
  <c r="I160" i="9"/>
  <c r="J160" i="9"/>
  <c r="K160" i="9"/>
  <c r="L160" i="9"/>
  <c r="M160" i="9"/>
  <c r="N160" i="9"/>
  <c r="O160" i="9"/>
  <c r="E161" i="9"/>
  <c r="F161" i="9"/>
  <c r="G161" i="9"/>
  <c r="H161" i="9"/>
  <c r="I161" i="9"/>
  <c r="J161" i="9"/>
  <c r="K161" i="9"/>
  <c r="L161" i="9"/>
  <c r="M161" i="9"/>
  <c r="N161" i="9"/>
  <c r="O161" i="9"/>
  <c r="E162" i="9"/>
  <c r="F162" i="9"/>
  <c r="G162" i="9"/>
  <c r="H162" i="9"/>
  <c r="I162" i="9"/>
  <c r="J162" i="9"/>
  <c r="K162" i="9"/>
  <c r="L162" i="9"/>
  <c r="M162" i="9"/>
  <c r="N162" i="9"/>
  <c r="O162" i="9"/>
  <c r="E163" i="9"/>
  <c r="F163" i="9"/>
  <c r="G163" i="9"/>
  <c r="H163" i="9"/>
  <c r="I163" i="9"/>
  <c r="J163" i="9"/>
  <c r="K163" i="9"/>
  <c r="L163" i="9"/>
  <c r="M163" i="9"/>
  <c r="N163" i="9"/>
  <c r="O163" i="9"/>
  <c r="E164" i="9"/>
  <c r="F164" i="9"/>
  <c r="P164" i="9" s="1"/>
  <c r="G164" i="9"/>
  <c r="H164" i="9"/>
  <c r="I164" i="9"/>
  <c r="J164" i="9"/>
  <c r="K164" i="9"/>
  <c r="L164" i="9"/>
  <c r="M164" i="9"/>
  <c r="N164" i="9"/>
  <c r="O164" i="9"/>
  <c r="E165" i="9"/>
  <c r="F165" i="9"/>
  <c r="G165" i="9"/>
  <c r="H165" i="9"/>
  <c r="I165" i="9"/>
  <c r="J165" i="9"/>
  <c r="K165" i="9"/>
  <c r="L165" i="9"/>
  <c r="M165" i="9"/>
  <c r="N165" i="9"/>
  <c r="O165" i="9"/>
  <c r="E166" i="9"/>
  <c r="F166" i="9"/>
  <c r="G166" i="9"/>
  <c r="H166" i="9"/>
  <c r="I166" i="9"/>
  <c r="J166" i="9"/>
  <c r="K166" i="9"/>
  <c r="L166" i="9"/>
  <c r="M166" i="9"/>
  <c r="N166" i="9"/>
  <c r="O166" i="9"/>
  <c r="E167" i="9"/>
  <c r="F167" i="9"/>
  <c r="G167" i="9"/>
  <c r="H167" i="9"/>
  <c r="I167" i="9"/>
  <c r="J167" i="9"/>
  <c r="K167" i="9"/>
  <c r="L167" i="9"/>
  <c r="M167" i="9"/>
  <c r="N167" i="9"/>
  <c r="O167" i="9"/>
  <c r="E168" i="9"/>
  <c r="F168" i="9"/>
  <c r="P168" i="9" s="1"/>
  <c r="G168" i="9"/>
  <c r="H168" i="9"/>
  <c r="I168" i="9"/>
  <c r="J168" i="9"/>
  <c r="K168" i="9"/>
  <c r="L168" i="9"/>
  <c r="M168" i="9"/>
  <c r="N168" i="9"/>
  <c r="O168" i="9"/>
  <c r="E169" i="9"/>
  <c r="F169" i="9"/>
  <c r="G169" i="9"/>
  <c r="H169" i="9"/>
  <c r="I169" i="9"/>
  <c r="J169" i="9"/>
  <c r="K169" i="9"/>
  <c r="L169" i="9"/>
  <c r="M169" i="9"/>
  <c r="N169" i="9"/>
  <c r="O169" i="9"/>
  <c r="E170" i="9"/>
  <c r="F170" i="9"/>
  <c r="G170" i="9"/>
  <c r="H170" i="9"/>
  <c r="I170" i="9"/>
  <c r="J170" i="9"/>
  <c r="K170" i="9"/>
  <c r="L170" i="9"/>
  <c r="M170" i="9"/>
  <c r="N170" i="9"/>
  <c r="O170" i="9"/>
  <c r="E171" i="9"/>
  <c r="F171" i="9"/>
  <c r="G171" i="9"/>
  <c r="H171" i="9"/>
  <c r="I171" i="9"/>
  <c r="J171" i="9"/>
  <c r="K171" i="9"/>
  <c r="L171" i="9"/>
  <c r="P171" i="9" s="1"/>
  <c r="M171" i="9"/>
  <c r="N171" i="9"/>
  <c r="O171" i="9"/>
  <c r="E172" i="9"/>
  <c r="F172" i="9"/>
  <c r="G172" i="9"/>
  <c r="H172" i="9"/>
  <c r="I172" i="9"/>
  <c r="J172" i="9"/>
  <c r="K172" i="9"/>
  <c r="L172" i="9"/>
  <c r="M172" i="9"/>
  <c r="N172" i="9"/>
  <c r="O172" i="9"/>
  <c r="E173" i="9"/>
  <c r="F173" i="9"/>
  <c r="G173" i="9"/>
  <c r="H173" i="9"/>
  <c r="I173" i="9"/>
  <c r="J173" i="9"/>
  <c r="K173" i="9"/>
  <c r="L173" i="9"/>
  <c r="M173" i="9"/>
  <c r="N173" i="9"/>
  <c r="O173" i="9"/>
  <c r="E174" i="9"/>
  <c r="F174" i="9"/>
  <c r="G174" i="9"/>
  <c r="H174" i="9"/>
  <c r="I174" i="9"/>
  <c r="J174" i="9"/>
  <c r="K174" i="9"/>
  <c r="L174" i="9"/>
  <c r="M174" i="9"/>
  <c r="N174" i="9"/>
  <c r="O174" i="9"/>
  <c r="E175" i="9"/>
  <c r="F175" i="9"/>
  <c r="G175" i="9"/>
  <c r="H175" i="9"/>
  <c r="I175" i="9"/>
  <c r="J175" i="9"/>
  <c r="K175" i="9"/>
  <c r="L175" i="9"/>
  <c r="M175" i="9"/>
  <c r="N175" i="9"/>
  <c r="O175" i="9"/>
  <c r="F154" i="9"/>
  <c r="G154" i="9"/>
  <c r="H154" i="9"/>
  <c r="I154" i="9"/>
  <c r="J154" i="9"/>
  <c r="K154" i="9"/>
  <c r="L154" i="9"/>
  <c r="M154" i="9"/>
  <c r="N154" i="9"/>
  <c r="O154" i="9"/>
  <c r="E154" i="9"/>
  <c r="P161" i="9"/>
  <c r="P155" i="9"/>
  <c r="O148" i="9"/>
  <c r="N148" i="9"/>
  <c r="M148" i="9"/>
  <c r="L148" i="9"/>
  <c r="K148" i="9"/>
  <c r="J148" i="9"/>
  <c r="I148" i="9"/>
  <c r="H148" i="9"/>
  <c r="G148" i="9"/>
  <c r="F148" i="9"/>
  <c r="E148" i="9"/>
  <c r="O147" i="9"/>
  <c r="N147" i="9"/>
  <c r="M147" i="9"/>
  <c r="L147" i="9"/>
  <c r="K147" i="9"/>
  <c r="J147" i="9"/>
  <c r="I147" i="9"/>
  <c r="H147" i="9"/>
  <c r="G147" i="9"/>
  <c r="F147" i="9"/>
  <c r="E147" i="9"/>
  <c r="O146" i="9"/>
  <c r="N146" i="9"/>
  <c r="M146" i="9"/>
  <c r="L146" i="9"/>
  <c r="K146" i="9"/>
  <c r="J146" i="9"/>
  <c r="I146" i="9"/>
  <c r="H146" i="9"/>
  <c r="G146" i="9"/>
  <c r="F146" i="9"/>
  <c r="E146" i="9"/>
  <c r="O145" i="9"/>
  <c r="N145" i="9"/>
  <c r="M145" i="9"/>
  <c r="L145" i="9"/>
  <c r="K145" i="9"/>
  <c r="J145" i="9"/>
  <c r="I145" i="9"/>
  <c r="H145" i="9"/>
  <c r="G145" i="9"/>
  <c r="F145" i="9"/>
  <c r="E145" i="9"/>
  <c r="O144" i="9"/>
  <c r="N144" i="9"/>
  <c r="M144" i="9"/>
  <c r="L144" i="9"/>
  <c r="K144" i="9"/>
  <c r="J144" i="9"/>
  <c r="I144" i="9"/>
  <c r="H144" i="9"/>
  <c r="G144" i="9"/>
  <c r="F144" i="9"/>
  <c r="E144" i="9"/>
  <c r="O143" i="9"/>
  <c r="N143" i="9"/>
  <c r="M143" i="9"/>
  <c r="L143" i="9"/>
  <c r="K143" i="9"/>
  <c r="J143" i="9"/>
  <c r="I143" i="9"/>
  <c r="H143" i="9"/>
  <c r="G143" i="9"/>
  <c r="F143" i="9"/>
  <c r="E143" i="9"/>
  <c r="O142" i="9"/>
  <c r="N142" i="9"/>
  <c r="M142" i="9"/>
  <c r="L142" i="9"/>
  <c r="K142" i="9"/>
  <c r="J142" i="9"/>
  <c r="I142" i="9"/>
  <c r="H142" i="9"/>
  <c r="G142" i="9"/>
  <c r="F142" i="9"/>
  <c r="E142" i="9"/>
  <c r="O141" i="9"/>
  <c r="N141" i="9"/>
  <c r="M141" i="9"/>
  <c r="L141" i="9"/>
  <c r="K141" i="9"/>
  <c r="J141" i="9"/>
  <c r="I141" i="9"/>
  <c r="H141" i="9"/>
  <c r="G141" i="9"/>
  <c r="F141" i="9"/>
  <c r="E141" i="9"/>
  <c r="O140" i="9"/>
  <c r="N140" i="9"/>
  <c r="M140" i="9"/>
  <c r="L140" i="9"/>
  <c r="K140" i="9"/>
  <c r="J140" i="9"/>
  <c r="I140" i="9"/>
  <c r="H140" i="9"/>
  <c r="G140" i="9"/>
  <c r="F140" i="9"/>
  <c r="E140" i="9"/>
  <c r="O139" i="9"/>
  <c r="N139" i="9"/>
  <c r="M139" i="9"/>
  <c r="L139" i="9"/>
  <c r="K139" i="9"/>
  <c r="J139" i="9"/>
  <c r="I139" i="9"/>
  <c r="H139" i="9"/>
  <c r="G139" i="9"/>
  <c r="F139" i="9"/>
  <c r="E139" i="9"/>
  <c r="O138" i="9"/>
  <c r="N138" i="9"/>
  <c r="M138" i="9"/>
  <c r="L138" i="9"/>
  <c r="K138" i="9"/>
  <c r="J138" i="9"/>
  <c r="I138" i="9"/>
  <c r="H138" i="9"/>
  <c r="G138" i="9"/>
  <c r="F138" i="9"/>
  <c r="E138" i="9"/>
  <c r="O137" i="9"/>
  <c r="N137" i="9"/>
  <c r="M137" i="9"/>
  <c r="L137" i="9"/>
  <c r="K137" i="9"/>
  <c r="J137" i="9"/>
  <c r="I137" i="9"/>
  <c r="H137" i="9"/>
  <c r="G137" i="9"/>
  <c r="F137" i="9"/>
  <c r="E137" i="9"/>
  <c r="O136" i="9"/>
  <c r="N136" i="9"/>
  <c r="M136" i="9"/>
  <c r="L136" i="9"/>
  <c r="K136" i="9"/>
  <c r="J136" i="9"/>
  <c r="I136" i="9"/>
  <c r="H136" i="9"/>
  <c r="G136" i="9"/>
  <c r="F136" i="9"/>
  <c r="E136" i="9"/>
  <c r="O135" i="9"/>
  <c r="N135" i="9"/>
  <c r="M135" i="9"/>
  <c r="L135" i="9"/>
  <c r="K135" i="9"/>
  <c r="J135" i="9"/>
  <c r="I135" i="9"/>
  <c r="H135" i="9"/>
  <c r="G135" i="9"/>
  <c r="F135" i="9"/>
  <c r="E135" i="9"/>
  <c r="O134" i="9"/>
  <c r="N134" i="9"/>
  <c r="M134" i="9"/>
  <c r="L134" i="9"/>
  <c r="K134" i="9"/>
  <c r="J134" i="9"/>
  <c r="I134" i="9"/>
  <c r="H134" i="9"/>
  <c r="G134" i="9"/>
  <c r="F134" i="9"/>
  <c r="E134" i="9"/>
  <c r="O133" i="9"/>
  <c r="N133" i="9"/>
  <c r="M133" i="9"/>
  <c r="L133" i="9"/>
  <c r="K133" i="9"/>
  <c r="J133" i="9"/>
  <c r="I133" i="9"/>
  <c r="H133" i="9"/>
  <c r="G133" i="9"/>
  <c r="F133" i="9"/>
  <c r="E133" i="9"/>
  <c r="O132" i="9"/>
  <c r="N132" i="9"/>
  <c r="M132" i="9"/>
  <c r="L132" i="9"/>
  <c r="K132" i="9"/>
  <c r="J132" i="9"/>
  <c r="I132" i="9"/>
  <c r="H132" i="9"/>
  <c r="G132" i="9"/>
  <c r="F132" i="9"/>
  <c r="E132" i="9"/>
  <c r="O131" i="9"/>
  <c r="N131" i="9"/>
  <c r="M131" i="9"/>
  <c r="L131" i="9"/>
  <c r="K131" i="9"/>
  <c r="J131" i="9"/>
  <c r="I131" i="9"/>
  <c r="H131" i="9"/>
  <c r="G131" i="9"/>
  <c r="F131" i="9"/>
  <c r="E131" i="9"/>
  <c r="O130" i="9"/>
  <c r="N130" i="9"/>
  <c r="M130" i="9"/>
  <c r="L130" i="9"/>
  <c r="K130" i="9"/>
  <c r="J130" i="9"/>
  <c r="I130" i="9"/>
  <c r="H130" i="9"/>
  <c r="G130" i="9"/>
  <c r="F130" i="9"/>
  <c r="E130" i="9"/>
  <c r="O129" i="9"/>
  <c r="N129" i="9"/>
  <c r="M129" i="9"/>
  <c r="L129" i="9"/>
  <c r="K129" i="9"/>
  <c r="J129" i="9"/>
  <c r="I129" i="9"/>
  <c r="H129" i="9"/>
  <c r="G129" i="9"/>
  <c r="F129" i="9"/>
  <c r="E129" i="9"/>
  <c r="O128" i="9"/>
  <c r="N128" i="9"/>
  <c r="M128" i="9"/>
  <c r="L128" i="9"/>
  <c r="K128" i="9"/>
  <c r="J128" i="9"/>
  <c r="I128" i="9"/>
  <c r="H128" i="9"/>
  <c r="G128" i="9"/>
  <c r="F128" i="9"/>
  <c r="E128" i="9"/>
  <c r="O127" i="9"/>
  <c r="N127" i="9"/>
  <c r="M127" i="9"/>
  <c r="L127" i="9"/>
  <c r="K127" i="9"/>
  <c r="J127" i="9"/>
  <c r="I127" i="9"/>
  <c r="H127" i="9"/>
  <c r="G127" i="9"/>
  <c r="F127" i="9"/>
  <c r="E127" i="9"/>
  <c r="O121" i="9"/>
  <c r="N121" i="9"/>
  <c r="M121" i="9"/>
  <c r="L121" i="9"/>
  <c r="K121" i="9"/>
  <c r="J121" i="9"/>
  <c r="I121" i="9"/>
  <c r="H121" i="9"/>
  <c r="G121" i="9"/>
  <c r="F121" i="9"/>
  <c r="E121" i="9"/>
  <c r="O120" i="9"/>
  <c r="N120" i="9"/>
  <c r="M120" i="9"/>
  <c r="L120" i="9"/>
  <c r="K120" i="9"/>
  <c r="J120" i="9"/>
  <c r="I120" i="9"/>
  <c r="H120" i="9"/>
  <c r="G120" i="9"/>
  <c r="F120" i="9"/>
  <c r="E120" i="9"/>
  <c r="O119" i="9"/>
  <c r="N119" i="9"/>
  <c r="M119" i="9"/>
  <c r="L119" i="9"/>
  <c r="K119" i="9"/>
  <c r="J119" i="9"/>
  <c r="I119" i="9"/>
  <c r="H119" i="9"/>
  <c r="G119" i="9"/>
  <c r="F119" i="9"/>
  <c r="E119" i="9"/>
  <c r="O118" i="9"/>
  <c r="N118" i="9"/>
  <c r="M118" i="9"/>
  <c r="L118" i="9"/>
  <c r="K118" i="9"/>
  <c r="J118" i="9"/>
  <c r="I118" i="9"/>
  <c r="H118" i="9"/>
  <c r="G118" i="9"/>
  <c r="F118" i="9"/>
  <c r="E118" i="9"/>
  <c r="O117" i="9"/>
  <c r="N117" i="9"/>
  <c r="M117" i="9"/>
  <c r="L117" i="9"/>
  <c r="K117" i="9"/>
  <c r="J117" i="9"/>
  <c r="I117" i="9"/>
  <c r="H117" i="9"/>
  <c r="G117" i="9"/>
  <c r="F117" i="9"/>
  <c r="E117" i="9"/>
  <c r="O116" i="9"/>
  <c r="N116" i="9"/>
  <c r="M116" i="9"/>
  <c r="L116" i="9"/>
  <c r="K116" i="9"/>
  <c r="J116" i="9"/>
  <c r="I116" i="9"/>
  <c r="H116" i="9"/>
  <c r="G116" i="9"/>
  <c r="F116" i="9"/>
  <c r="E116" i="9"/>
  <c r="O115" i="9"/>
  <c r="N115" i="9"/>
  <c r="M115" i="9"/>
  <c r="L115" i="9"/>
  <c r="K115" i="9"/>
  <c r="J115" i="9"/>
  <c r="I115" i="9"/>
  <c r="H115" i="9"/>
  <c r="G115" i="9"/>
  <c r="F115" i="9"/>
  <c r="E115" i="9"/>
  <c r="O114" i="9"/>
  <c r="N114" i="9"/>
  <c r="M114" i="9"/>
  <c r="L114" i="9"/>
  <c r="K114" i="9"/>
  <c r="J114" i="9"/>
  <c r="I114" i="9"/>
  <c r="H114" i="9"/>
  <c r="G114" i="9"/>
  <c r="F114" i="9"/>
  <c r="E114" i="9"/>
  <c r="O113" i="9"/>
  <c r="N113" i="9"/>
  <c r="M113" i="9"/>
  <c r="L113" i="9"/>
  <c r="K113" i="9"/>
  <c r="J113" i="9"/>
  <c r="I113" i="9"/>
  <c r="H113" i="9"/>
  <c r="G113" i="9"/>
  <c r="F113" i="9"/>
  <c r="E113" i="9"/>
  <c r="O112" i="9"/>
  <c r="N112" i="9"/>
  <c r="M112" i="9"/>
  <c r="L112" i="9"/>
  <c r="K112" i="9"/>
  <c r="J112" i="9"/>
  <c r="I112" i="9"/>
  <c r="H112" i="9"/>
  <c r="G112" i="9"/>
  <c r="F112" i="9"/>
  <c r="E112" i="9"/>
  <c r="O111" i="9"/>
  <c r="N111" i="9"/>
  <c r="M111" i="9"/>
  <c r="L111" i="9"/>
  <c r="K111" i="9"/>
  <c r="J111" i="9"/>
  <c r="I111" i="9"/>
  <c r="H111" i="9"/>
  <c r="G111" i="9"/>
  <c r="F111" i="9"/>
  <c r="E111" i="9"/>
  <c r="O110" i="9"/>
  <c r="N110" i="9"/>
  <c r="M110" i="9"/>
  <c r="L110" i="9"/>
  <c r="K110" i="9"/>
  <c r="J110" i="9"/>
  <c r="I110" i="9"/>
  <c r="H110" i="9"/>
  <c r="G110" i="9"/>
  <c r="F110" i="9"/>
  <c r="E110" i="9"/>
  <c r="O109" i="9"/>
  <c r="N109" i="9"/>
  <c r="M109" i="9"/>
  <c r="L109" i="9"/>
  <c r="K109" i="9"/>
  <c r="J109" i="9"/>
  <c r="I109" i="9"/>
  <c r="H109" i="9"/>
  <c r="G109" i="9"/>
  <c r="F109" i="9"/>
  <c r="E109" i="9"/>
  <c r="O108" i="9"/>
  <c r="N108" i="9"/>
  <c r="M108" i="9"/>
  <c r="L108" i="9"/>
  <c r="K108" i="9"/>
  <c r="J108" i="9"/>
  <c r="I108" i="9"/>
  <c r="H108" i="9"/>
  <c r="G108" i="9"/>
  <c r="F108" i="9"/>
  <c r="E108" i="9"/>
  <c r="O107" i="9"/>
  <c r="N107" i="9"/>
  <c r="M107" i="9"/>
  <c r="L107" i="9"/>
  <c r="K107" i="9"/>
  <c r="J107" i="9"/>
  <c r="I107" i="9"/>
  <c r="H107" i="9"/>
  <c r="G107" i="9"/>
  <c r="F107" i="9"/>
  <c r="E107" i="9"/>
  <c r="O106" i="9"/>
  <c r="N106" i="9"/>
  <c r="M106" i="9"/>
  <c r="L106" i="9"/>
  <c r="K106" i="9"/>
  <c r="J106" i="9"/>
  <c r="I106" i="9"/>
  <c r="H106" i="9"/>
  <c r="G106" i="9"/>
  <c r="F106" i="9"/>
  <c r="E106" i="9"/>
  <c r="O105" i="9"/>
  <c r="N105" i="9"/>
  <c r="M105" i="9"/>
  <c r="L105" i="9"/>
  <c r="K105" i="9"/>
  <c r="J105" i="9"/>
  <c r="I105" i="9"/>
  <c r="H105" i="9"/>
  <c r="G105" i="9"/>
  <c r="F105" i="9"/>
  <c r="E105" i="9"/>
  <c r="O104" i="9"/>
  <c r="N104" i="9"/>
  <c r="M104" i="9"/>
  <c r="L104" i="9"/>
  <c r="K104" i="9"/>
  <c r="J104" i="9"/>
  <c r="I104" i="9"/>
  <c r="H104" i="9"/>
  <c r="G104" i="9"/>
  <c r="F104" i="9"/>
  <c r="P104" i="9" s="1"/>
  <c r="E104" i="9"/>
  <c r="O103" i="9"/>
  <c r="N103" i="9"/>
  <c r="M103" i="9"/>
  <c r="L103" i="9"/>
  <c r="K103" i="9"/>
  <c r="J103" i="9"/>
  <c r="I103" i="9"/>
  <c r="H103" i="9"/>
  <c r="G103" i="9"/>
  <c r="F103" i="9"/>
  <c r="E103" i="9"/>
  <c r="O102" i="9"/>
  <c r="N102" i="9"/>
  <c r="M102" i="9"/>
  <c r="L102" i="9"/>
  <c r="K102" i="9"/>
  <c r="J102" i="9"/>
  <c r="I102" i="9"/>
  <c r="H102" i="9"/>
  <c r="G102" i="9"/>
  <c r="F102" i="9"/>
  <c r="E102" i="9"/>
  <c r="O101" i="9"/>
  <c r="N101" i="9"/>
  <c r="M101" i="9"/>
  <c r="L101" i="9"/>
  <c r="K101" i="9"/>
  <c r="J101" i="9"/>
  <c r="I101" i="9"/>
  <c r="H101" i="9"/>
  <c r="G101" i="9"/>
  <c r="F101" i="9"/>
  <c r="E101" i="9"/>
  <c r="O100" i="9"/>
  <c r="N100" i="9"/>
  <c r="M100" i="9"/>
  <c r="L100" i="9"/>
  <c r="K100" i="9"/>
  <c r="J100" i="9"/>
  <c r="I100" i="9"/>
  <c r="H100" i="9"/>
  <c r="G100" i="9"/>
  <c r="F100" i="9"/>
  <c r="E100" i="9"/>
  <c r="K132" i="7"/>
  <c r="J132" i="7"/>
  <c r="I132" i="7"/>
  <c r="H132" i="7"/>
  <c r="G132" i="7"/>
  <c r="F132" i="7"/>
  <c r="E132" i="7"/>
  <c r="D132" i="7"/>
  <c r="C132" i="7"/>
  <c r="B132" i="7"/>
  <c r="B112" i="7"/>
  <c r="C112" i="7"/>
  <c r="B92" i="7"/>
  <c r="C92" i="7"/>
  <c r="B72" i="7"/>
  <c r="C72" i="7"/>
  <c r="B52" i="7"/>
  <c r="C52" i="7"/>
  <c r="B32" i="7"/>
  <c r="C32" i="7"/>
  <c r="A120" i="7"/>
  <c r="A119" i="7"/>
  <c r="A118" i="7"/>
  <c r="A117" i="7"/>
  <c r="A116" i="7"/>
  <c r="A115" i="7"/>
  <c r="A114" i="7"/>
  <c r="A113" i="7"/>
  <c r="K112" i="7"/>
  <c r="J112" i="7"/>
  <c r="I112" i="7"/>
  <c r="H112" i="7"/>
  <c r="G112" i="7"/>
  <c r="F112" i="7"/>
  <c r="E112" i="7"/>
  <c r="D112" i="7"/>
  <c r="K92" i="7"/>
  <c r="J92" i="7"/>
  <c r="I92" i="7"/>
  <c r="H92" i="7"/>
  <c r="G92" i="7"/>
  <c r="F92" i="7"/>
  <c r="E92" i="7"/>
  <c r="D92" i="7"/>
  <c r="K72" i="7"/>
  <c r="J72" i="7"/>
  <c r="I72" i="7"/>
  <c r="H72" i="7"/>
  <c r="G72" i="7"/>
  <c r="F72" i="7"/>
  <c r="E72" i="7"/>
  <c r="D72" i="7"/>
  <c r="K52" i="7"/>
  <c r="J52" i="7"/>
  <c r="I52" i="7"/>
  <c r="H52" i="7"/>
  <c r="G52" i="7"/>
  <c r="F52" i="7"/>
  <c r="E52" i="7"/>
  <c r="D52" i="7"/>
  <c r="A102" i="7"/>
  <c r="A101" i="7"/>
  <c r="A100" i="7"/>
  <c r="A99" i="7"/>
  <c r="A98" i="7"/>
  <c r="A97" i="7"/>
  <c r="A96" i="7"/>
  <c r="A95" i="7"/>
  <c r="A94" i="7"/>
  <c r="A93" i="7"/>
  <c r="A82" i="7"/>
  <c r="A81" i="7"/>
  <c r="A80" i="7"/>
  <c r="A79" i="7"/>
  <c r="A78" i="7"/>
  <c r="A77" i="7"/>
  <c r="A76" i="7"/>
  <c r="A75" i="7"/>
  <c r="A74" i="7"/>
  <c r="A73" i="7"/>
  <c r="A62" i="7"/>
  <c r="A61" i="7"/>
  <c r="A60" i="7"/>
  <c r="A59" i="7"/>
  <c r="A58" i="7"/>
  <c r="A57" i="7"/>
  <c r="A56" i="7"/>
  <c r="A55" i="7"/>
  <c r="A54" i="7"/>
  <c r="A53" i="7"/>
  <c r="A42" i="7"/>
  <c r="A41" i="7"/>
  <c r="A40" i="7"/>
  <c r="A39" i="7"/>
  <c r="A38" i="7"/>
  <c r="A37" i="7"/>
  <c r="A36" i="7"/>
  <c r="A35" i="7"/>
  <c r="A33" i="7"/>
  <c r="A34" i="7"/>
  <c r="D32" i="7"/>
  <c r="E32" i="7"/>
  <c r="F32" i="7"/>
  <c r="G32" i="7"/>
  <c r="H32" i="7"/>
  <c r="I32" i="7"/>
  <c r="J32" i="7"/>
  <c r="K32" i="7"/>
  <c r="P167" i="9" l="1"/>
  <c r="P154" i="9"/>
  <c r="P142" i="9"/>
  <c r="P141" i="9"/>
  <c r="P162" i="9"/>
  <c r="P107" i="9"/>
  <c r="P128" i="9"/>
  <c r="P135" i="9"/>
  <c r="P144" i="9"/>
  <c r="P138" i="9"/>
  <c r="P137" i="9"/>
  <c r="P163" i="9"/>
  <c r="P103" i="9"/>
  <c r="P131" i="9"/>
  <c r="P140" i="9"/>
  <c r="P147" i="9"/>
  <c r="P166" i="9"/>
  <c r="P134" i="9"/>
  <c r="P133" i="9"/>
  <c r="P127" i="9"/>
  <c r="P136" i="9"/>
  <c r="P143" i="9"/>
  <c r="P157" i="9"/>
  <c r="P130" i="9"/>
  <c r="P146" i="9"/>
  <c r="P158" i="9"/>
  <c r="P165" i="9"/>
  <c r="P129" i="9"/>
  <c r="P145" i="9"/>
  <c r="P111" i="9"/>
  <c r="P132" i="9"/>
  <c r="P139" i="9"/>
  <c r="P148" i="9"/>
  <c r="P159" i="9"/>
  <c r="P172" i="9"/>
  <c r="P169" i="9"/>
  <c r="P173" i="9"/>
  <c r="P175" i="9"/>
  <c r="P160" i="9"/>
  <c r="P156" i="9"/>
  <c r="P170" i="9"/>
  <c r="P174" i="9"/>
  <c r="P118" i="9"/>
  <c r="P117" i="9"/>
  <c r="P100" i="9"/>
  <c r="P105" i="9"/>
  <c r="P120" i="9"/>
  <c r="P114" i="9"/>
  <c r="P101" i="9"/>
  <c r="P116" i="9"/>
  <c r="P119" i="9"/>
  <c r="P113" i="9"/>
  <c r="P110" i="9"/>
  <c r="P112" i="9"/>
  <c r="P115" i="9"/>
  <c r="P109" i="9"/>
  <c r="P102" i="9"/>
  <c r="P108" i="9"/>
  <c r="P121" i="9"/>
  <c r="P106" i="9"/>
</calcChain>
</file>

<file path=xl/sharedStrings.xml><?xml version="1.0" encoding="utf-8"?>
<sst xmlns="http://schemas.openxmlformats.org/spreadsheetml/2006/main" count="260" uniqueCount="158">
  <si>
    <t>Parameter</t>
  </si>
  <si>
    <t>Symbol</t>
  </si>
  <si>
    <t>Unit</t>
  </si>
  <si>
    <t>V</t>
  </si>
  <si>
    <t>Vf</t>
  </si>
  <si>
    <t>On-state resistance</t>
  </si>
  <si>
    <t>Ron</t>
  </si>
  <si>
    <t>Ohm</t>
  </si>
  <si>
    <t>Off-state conductance</t>
  </si>
  <si>
    <t>Roff</t>
  </si>
  <si>
    <t>1/Ohm</t>
  </si>
  <si>
    <t>Switch-on loss</t>
  </si>
  <si>
    <t>Eon</t>
  </si>
  <si>
    <t>J</t>
  </si>
  <si>
    <t>Switch-off loss</t>
  </si>
  <si>
    <t>Eoff</t>
  </si>
  <si>
    <t>Diode reverse recovery loss</t>
  </si>
  <si>
    <t>Erec</t>
  </si>
  <si>
    <t>A</t>
  </si>
  <si>
    <t>Vfd</t>
  </si>
  <si>
    <t>RonD</t>
  </si>
  <si>
    <t>RoffD</t>
  </si>
  <si>
    <t>Category</t>
  </si>
  <si>
    <t>Tj</t>
  </si>
  <si>
    <t>Tj (K)</t>
  </si>
  <si>
    <t>Value-1</t>
  </si>
  <si>
    <t>Value-2</t>
  </si>
  <si>
    <t>Value-3</t>
  </si>
  <si>
    <t>Value-4</t>
  </si>
  <si>
    <t>Value-5</t>
  </si>
  <si>
    <t>Value-6</t>
  </si>
  <si>
    <t>Value-7</t>
  </si>
  <si>
    <t>Value-8</t>
  </si>
  <si>
    <t>Value-9</t>
  </si>
  <si>
    <t>Value-10</t>
  </si>
  <si>
    <t>Temperature junction</t>
  </si>
  <si>
    <t>Typical</t>
  </si>
  <si>
    <t>Thermal resistance (JC)</t>
  </si>
  <si>
    <t>K/W</t>
  </si>
  <si>
    <t>Thermal capacitance (JC)</t>
  </si>
  <si>
    <t>Ws/K</t>
  </si>
  <si>
    <t>1D-Foster</t>
  </si>
  <si>
    <t>C</t>
  </si>
  <si>
    <t>Thermal resistance (CA)</t>
  </si>
  <si>
    <t>Thermal capacitance (CA)</t>
  </si>
  <si>
    <t>Forward current, Vf(Tj,If)</t>
  </si>
  <si>
    <t>If (A)</t>
  </si>
  <si>
    <t>Forward current diode</t>
  </si>
  <si>
    <t>Ifd</t>
  </si>
  <si>
    <t>Rth_CA</t>
  </si>
  <si>
    <t>Cth_CA</t>
  </si>
  <si>
    <t>Rth_JC</t>
  </si>
  <si>
    <t>Cth_JC</t>
  </si>
  <si>
    <t>Rth_DC</t>
  </si>
  <si>
    <t>Thermal resistance (DC)</t>
  </si>
  <si>
    <t>Thermal capacitance (DC)</t>
  </si>
  <si>
    <t>Cth_DC</t>
  </si>
  <si>
    <t>Tj (°C)</t>
  </si>
  <si>
    <t>Type</t>
  </si>
  <si>
    <t>Ice/Ids (A)</t>
  </si>
  <si>
    <t>On-state voltage, Vce(Tj,Ice)/Vds(Tj,Ids)</t>
  </si>
  <si>
    <t>Switch-on loss, Eon(Tj,Ice)/Eon(Tj,Ids)</t>
  </si>
  <si>
    <t>Switch-off loss, Eoff(Tj,Ice)/Eoff(Tj,Ids)</t>
  </si>
  <si>
    <t>Diode reverse recovery loss, Erec(Tj,Ice)/Erec(Tj,Ids)</t>
  </si>
  <si>
    <t>time (sec)</t>
  </si>
  <si>
    <t>Z_th_0</t>
  </si>
  <si>
    <t>Z_th_1</t>
  </si>
  <si>
    <t>Z_th_2</t>
  </si>
  <si>
    <t>Z_th_3</t>
  </si>
  <si>
    <t>Z_th_4</t>
  </si>
  <si>
    <t>Z_th_5</t>
  </si>
  <si>
    <t>Z_th_6</t>
  </si>
  <si>
    <t>Z_th_7</t>
  </si>
  <si>
    <t>Z_th_8</t>
  </si>
  <si>
    <t>Z_th_9</t>
  </si>
  <si>
    <t>Z_th_10</t>
  </si>
  <si>
    <t>Z_th</t>
  </si>
  <si>
    <t>Z_th_T</t>
  </si>
  <si>
    <t>Z_th_D</t>
  </si>
  <si>
    <t>Author</t>
  </si>
  <si>
    <t>Pascal Schirmer</t>
  </si>
  <si>
    <t>Date</t>
  </si>
  <si>
    <t>Datasheet</t>
  </si>
  <si>
    <t>Value</t>
  </si>
  <si>
    <t>IGBT</t>
  </si>
  <si>
    <t>Qualification</t>
  </si>
  <si>
    <t>PNR</t>
  </si>
  <si>
    <t>Package</t>
  </si>
  <si>
    <t>Vce</t>
  </si>
  <si>
    <t>Ic</t>
  </si>
  <si>
    <t>Tj,max</t>
  </si>
  <si>
    <t>°C</t>
  </si>
  <si>
    <t>test</t>
  </si>
  <si>
    <t>Description</t>
  </si>
  <si>
    <t>Model</t>
  </si>
  <si>
    <t>Forward voltage switch</t>
  </si>
  <si>
    <t>Constant</t>
  </si>
  <si>
    <t>Constant off-state conduction of the switch during blocking</t>
  </si>
  <si>
    <t>Linear</t>
  </si>
  <si>
    <t>Typical switch-on energy from datasheet</t>
  </si>
  <si>
    <t>Forward voltage diode</t>
  </si>
  <si>
    <t>On-state resistance diode</t>
  </si>
  <si>
    <t>Off-state conductance diode</t>
  </si>
  <si>
    <t>Constant voltage drop across the diode during conduction</t>
  </si>
  <si>
    <t>Constant on-state resistance of the diode during conduction</t>
  </si>
  <si>
    <t>Constant off-state conduction of the diode during blocking</t>
  </si>
  <si>
    <t>Junction temperature at which the parameters are measured</t>
  </si>
  <si>
    <t>Tabular</t>
  </si>
  <si>
    <t>Forward current of the diode</t>
  </si>
  <si>
    <t>Constant on-state resistance of the switch during conduction, e.g. Rdson</t>
  </si>
  <si>
    <t>Rise-time</t>
  </si>
  <si>
    <t>Fall-time</t>
  </si>
  <si>
    <t>Reverse recovery time</t>
  </si>
  <si>
    <t>Reverse recovery charge</t>
  </si>
  <si>
    <t>Gate plateau voltage</t>
  </si>
  <si>
    <t>Input Capacitance</t>
  </si>
  <si>
    <t>Output Capacitance</t>
  </si>
  <si>
    <t>Reverse Transfer Capacitance</t>
  </si>
  <si>
    <t>sec</t>
  </si>
  <si>
    <t>As</t>
  </si>
  <si>
    <t>F</t>
  </si>
  <si>
    <t>tr</t>
  </si>
  <si>
    <t>tf</t>
  </si>
  <si>
    <t>trr</t>
  </si>
  <si>
    <t>Qrr</t>
  </si>
  <si>
    <t>Vpl</t>
  </si>
  <si>
    <t>Ciss</t>
  </si>
  <si>
    <t>Coss</t>
  </si>
  <si>
    <t>Crss</t>
  </si>
  <si>
    <t>Current rise time between zero and I0</t>
  </si>
  <si>
    <t>Current fall time between zero and I0</t>
  </si>
  <si>
    <t>Time of the reverse recovery effect</t>
  </si>
  <si>
    <t>Amount of charge during reverse recovery</t>
  </si>
  <si>
    <t>Gate plateau voltage during transient behavior</t>
  </si>
  <si>
    <t>Equivalent Mosfet input capacitance Ciss = Cgd + Cgs</t>
  </si>
  <si>
    <t>Equivalent Mosfet output capacitance Coss = Cgd + Cds</t>
  </si>
  <si>
    <t>Equivalent Mosfet reverse capacitance Ciss = Cgd</t>
  </si>
  <si>
    <t>On-State Resistance, Ron(Tj,Ice)/Rdson(Tj,Ids)</t>
  </si>
  <si>
    <t>Constant voltage drop across the switch during conduction, e.g. collector-emitter voltage (Vce) or drain-source voltage (Vds)</t>
  </si>
  <si>
    <t>Network of resistive foster coefficients between junction and case of the switch</t>
  </si>
  <si>
    <t>Network of capacitive foster coefficients between junction and case of the switch</t>
  </si>
  <si>
    <t>Network of resistive foster coefficients between diode and case of the switch</t>
  </si>
  <si>
    <t>Network of capacitive foster coefficients between diode and case of the switch</t>
  </si>
  <si>
    <t>Network of resistive foster coefficients between case of the switch and ambient</t>
  </si>
  <si>
    <t>Network of capacitive foster coefficients between case of the switch and ambient</t>
  </si>
  <si>
    <t>Input Capacitance Ciss(Tj,Vds)</t>
  </si>
  <si>
    <t>Output Capacitance Coss(Tj,Vds)</t>
  </si>
  <si>
    <t>Reverse Capacitance Crss(Tj,Vds)</t>
  </si>
  <si>
    <t>Vds (V)</t>
  </si>
  <si>
    <t>Forward current switch</t>
  </si>
  <si>
    <t>Forward current of the switch, e.g. collector-emitter current (Ice) or drain-source current (Ids)</t>
  </si>
  <si>
    <t>If</t>
  </si>
  <si>
    <t>Maximum rated blocking voltage, e.g. Vce,max or Vds, max</t>
  </si>
  <si>
    <t>Vmax</t>
  </si>
  <si>
    <t>maximum rated channel current, e.g. Ice,max or Ids,max</t>
  </si>
  <si>
    <t>Imax</t>
  </si>
  <si>
    <t>Off-State blocking voltage</t>
  </si>
  <si>
    <t>On-State channel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</si>
</sst>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3" xfId="0" applyFont="1" applyBorder="1"/>
    <xf numFmtId="0" fontId="0" fillId="0" borderId="25" xfId="0" applyBorder="1"/>
    <xf numFmtId="11" fontId="0" fillId="0" borderId="24" xfId="0" applyNumberFormat="1" applyBorder="1"/>
    <xf numFmtId="11" fontId="0" fillId="0" borderId="0" xfId="0" applyNumberFormat="1"/>
    <xf numFmtId="11" fontId="1" fillId="0" borderId="0" xfId="0" applyNumberFormat="1" applyFont="1"/>
    <xf numFmtId="11" fontId="1" fillId="0" borderId="2" xfId="0" applyNumberFormat="1" applyFont="1" applyBorder="1"/>
    <xf numFmtId="11" fontId="1" fillId="0" borderId="3" xfId="0" applyNumberFormat="1" applyFont="1" applyBorder="1"/>
    <xf numFmtId="11" fontId="0" fillId="0" borderId="3" xfId="0" applyNumberFormat="1" applyBorder="1"/>
    <xf numFmtId="11" fontId="0" fillId="0" borderId="26" xfId="0" applyNumberFormat="1" applyBorder="1"/>
    <xf numFmtId="11" fontId="0" fillId="0" borderId="9" xfId="0" applyNumberFormat="1" applyBorder="1"/>
    <xf numFmtId="11" fontId="0" fillId="0" borderId="25" xfId="0" applyNumberFormat="1" applyBorder="1"/>
    <xf numFmtId="11" fontId="0" fillId="0" borderId="5" xfId="0" applyNumberFormat="1" applyBorder="1"/>
    <xf numFmtId="11" fontId="0" fillId="0" borderId="10" xfId="0" applyNumberFormat="1" applyBorder="1"/>
    <xf numFmtId="2" fontId="1" fillId="0" borderId="1" xfId="0" applyNumberFormat="1" applyFont="1" applyBorder="1"/>
    <xf numFmtId="2" fontId="1" fillId="0" borderId="7" xfId="0" applyNumberFormat="1" applyFont="1" applyBorder="1"/>
    <xf numFmtId="2" fontId="1" fillId="0" borderId="4" xfId="0" applyNumberFormat="1" applyFont="1" applyBorder="1"/>
    <xf numFmtId="2" fontId="1" fillId="0" borderId="8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vertical="center"/>
    </xf>
    <xf numFmtId="14" fontId="0" fillId="0" borderId="0" xfId="0" applyNumberFormat="1"/>
    <xf numFmtId="0" fontId="2" fillId="0" borderId="0" xfId="1"/>
    <xf numFmtId="0" fontId="1" fillId="0" borderId="1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1" fontId="0" fillId="0" borderId="0" xfId="0" applyNumberFormat="1" applyBorder="1"/>
    <xf numFmtId="0" fontId="1" fillId="0" borderId="27" xfId="0" applyFont="1" applyBorder="1"/>
    <xf numFmtId="11" fontId="0" fillId="0" borderId="28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(Vce/Vds)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electrical!$B$32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electrical!$B$33:$B$42</c:f>
              <c:numCache>
                <c:formatCode>0.00E+00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1.3</c:v>
                </c:pt>
                <c:pt idx="6">
                  <c:v>1.6</c:v>
                </c:pt>
                <c:pt idx="7">
                  <c:v>2</c:v>
                </c:pt>
                <c:pt idx="8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9-4576-9EE8-03ACC0663D3B}"/>
            </c:ext>
          </c:extLst>
        </c:ser>
        <c:ser>
          <c:idx val="1"/>
          <c:order val="1"/>
          <c:tx>
            <c:strRef>
              <c:f>electrical!$C$32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electrical!$C$33:$C$42</c:f>
              <c:numCache>
                <c:formatCode>0.00E+00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1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  <c:pt idx="7">
                  <c:v>2.4</c:v>
                </c:pt>
                <c:pt idx="8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69-4576-9EE8-03ACC0663D3B}"/>
            </c:ext>
          </c:extLst>
        </c:ser>
        <c:ser>
          <c:idx val="2"/>
          <c:order val="2"/>
          <c:tx>
            <c:strRef>
              <c:f>electrical!$D$32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electrical!$D$33:$D$42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69-4576-9EE8-03ACC0663D3B}"/>
            </c:ext>
          </c:extLst>
        </c:ser>
        <c:ser>
          <c:idx val="3"/>
          <c:order val="3"/>
          <c:tx>
            <c:strRef>
              <c:f>electrical!$E$32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electrical!$E$33:$E$42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69-4576-9EE8-03ACC0663D3B}"/>
            </c:ext>
          </c:extLst>
        </c:ser>
        <c:ser>
          <c:idx val="4"/>
          <c:order val="4"/>
          <c:tx>
            <c:strRef>
              <c:f>electrical!$F$32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electrical!$F$33:$F$42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69-4576-9EE8-03ACC0663D3B}"/>
            </c:ext>
          </c:extLst>
        </c:ser>
        <c:ser>
          <c:idx val="5"/>
          <c:order val="5"/>
          <c:tx>
            <c:strRef>
              <c:f>electrical!$G$32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electrical!$G$33:$G$42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69-4576-9EE8-03ACC0663D3B}"/>
            </c:ext>
          </c:extLst>
        </c:ser>
        <c:ser>
          <c:idx val="6"/>
          <c:order val="6"/>
          <c:tx>
            <c:strRef>
              <c:f>electrical!$H$32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electrical!$H$33:$H$42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69-4576-9EE8-03ACC0663D3B}"/>
            </c:ext>
          </c:extLst>
        </c:ser>
        <c:ser>
          <c:idx val="7"/>
          <c:order val="7"/>
          <c:tx>
            <c:strRef>
              <c:f>electrical!$I$32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electrical!$I$33:$I$42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69-4576-9EE8-03ACC0663D3B}"/>
            </c:ext>
          </c:extLst>
        </c:ser>
        <c:ser>
          <c:idx val="8"/>
          <c:order val="8"/>
          <c:tx>
            <c:strRef>
              <c:f>electrical!$J$32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electrical!$J$33:$J$42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69-4576-9EE8-03ACC0663D3B}"/>
            </c:ext>
          </c:extLst>
        </c:ser>
        <c:ser>
          <c:idx val="9"/>
          <c:order val="9"/>
          <c:tx>
            <c:strRef>
              <c:f>electrical!$K$32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electrical!$K$33:$K$42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69-4576-9EE8-03ACC066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Vce (V) / 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(CA)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thermal!$P$153</c:f>
              <c:strCache>
                <c:ptCount val="1"/>
                <c:pt idx="0">
                  <c:v>Z_th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thermal!$D$154:$D$175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thermal!$P$154:$P$175</c:f>
              <c:numCache>
                <c:formatCode>0.00E+00</c:formatCode>
                <c:ptCount val="22"/>
                <c:pt idx="0">
                  <c:v>9.999500016666385E-5</c:v>
                </c:pt>
                <c:pt idx="1">
                  <c:v>1.9998000133325533E-4</c:v>
                </c:pt>
                <c:pt idx="2">
                  <c:v>4.99875020830709E-4</c:v>
                </c:pt>
                <c:pt idx="3">
                  <c:v>9.9950016662497809E-4</c:v>
                </c:pt>
                <c:pt idx="4">
                  <c:v>1.998001332666921E-3</c:v>
                </c:pt>
                <c:pt idx="5">
                  <c:v>4.9875208073176802E-3</c:v>
                </c:pt>
                <c:pt idx="6">
                  <c:v>9.9501662508318933E-3</c:v>
                </c:pt>
                <c:pt idx="7">
                  <c:v>1.9801326693244747E-2</c:v>
                </c:pt>
                <c:pt idx="8">
                  <c:v>4.8770575499285984E-2</c:v>
                </c:pt>
                <c:pt idx="9">
                  <c:v>9.5162581964040482E-2</c:v>
                </c:pt>
                <c:pt idx="10">
                  <c:v>0.18126924692201818</c:v>
                </c:pt>
                <c:pt idx="11">
                  <c:v>0.39346934028736658</c:v>
                </c:pt>
                <c:pt idx="12">
                  <c:v>0.63212055882855767</c:v>
                </c:pt>
                <c:pt idx="13">
                  <c:v>0.8646647167633873</c:v>
                </c:pt>
                <c:pt idx="14">
                  <c:v>0.99326205300091452</c:v>
                </c:pt>
                <c:pt idx="15">
                  <c:v>0.99995460007023751</c:v>
                </c:pt>
                <c:pt idx="16">
                  <c:v>0.99999999793884642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3-4CFD-A087-1CD3EA10A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16975"/>
        <c:axId val="371713647"/>
      </c:scatterChart>
      <c:valAx>
        <c:axId val="371716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3647"/>
        <c:crosses val="autoZero"/>
        <c:crossBetween val="midCat"/>
      </c:valAx>
      <c:valAx>
        <c:axId val="3717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Switch-on loss (Eon)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electrical!$B$32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electrical!$B$53:$B$62</c:f>
              <c:numCache>
                <c:formatCode>0.00E+00</c:formatCode>
                <c:ptCount val="10"/>
                <c:pt idx="0">
                  <c:v>0</c:v>
                </c:pt>
                <c:pt idx="1">
                  <c:v>2.3999999999999999E-6</c:v>
                </c:pt>
                <c:pt idx="2">
                  <c:v>2.4000000000000001E-5</c:v>
                </c:pt>
                <c:pt idx="3">
                  <c:v>1.2E-4</c:v>
                </c:pt>
                <c:pt idx="4">
                  <c:v>2.0000000000000001E-4</c:v>
                </c:pt>
                <c:pt idx="5">
                  <c:v>4.8000000000000001E-4</c:v>
                </c:pt>
                <c:pt idx="6">
                  <c:v>1.0400000000000001E-3</c:v>
                </c:pt>
                <c:pt idx="7">
                  <c:v>2.16E-3</c:v>
                </c:pt>
                <c:pt idx="8">
                  <c:v>3.2400000000000003E-3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F-4F8A-BDCF-E26A10992EA9}"/>
            </c:ext>
          </c:extLst>
        </c:ser>
        <c:ser>
          <c:idx val="1"/>
          <c:order val="1"/>
          <c:tx>
            <c:strRef>
              <c:f>electrical!$C$32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electrical!$C$53:$C$62</c:f>
              <c:numCache>
                <c:formatCode>0.00E+00</c:formatCode>
                <c:ptCount val="10"/>
                <c:pt idx="0">
                  <c:v>0</c:v>
                </c:pt>
                <c:pt idx="1">
                  <c:v>3.0000000000000001E-6</c:v>
                </c:pt>
                <c:pt idx="2">
                  <c:v>3.0000000000000001E-5</c:v>
                </c:pt>
                <c:pt idx="3">
                  <c:v>1.4999999999999999E-4</c:v>
                </c:pt>
                <c:pt idx="4">
                  <c:v>2.5000000000000001E-4</c:v>
                </c:pt>
                <c:pt idx="5">
                  <c:v>5.9999999999999995E-4</c:v>
                </c:pt>
                <c:pt idx="6">
                  <c:v>1.3000000000000002E-3</c:v>
                </c:pt>
                <c:pt idx="7">
                  <c:v>2.7000000000000001E-3</c:v>
                </c:pt>
                <c:pt idx="8">
                  <c:v>4.0499999999999998E-3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2F-4F8A-BDCF-E26A10992EA9}"/>
            </c:ext>
          </c:extLst>
        </c:ser>
        <c:ser>
          <c:idx val="2"/>
          <c:order val="2"/>
          <c:tx>
            <c:strRef>
              <c:f>electrical!$D$32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electrical!$D$53:$D$62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2F-4F8A-BDCF-E26A10992EA9}"/>
            </c:ext>
          </c:extLst>
        </c:ser>
        <c:ser>
          <c:idx val="3"/>
          <c:order val="3"/>
          <c:tx>
            <c:strRef>
              <c:f>electrical!$E$32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electrical!$E$53:$E$62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2F-4F8A-BDCF-E26A10992EA9}"/>
            </c:ext>
          </c:extLst>
        </c:ser>
        <c:ser>
          <c:idx val="4"/>
          <c:order val="4"/>
          <c:tx>
            <c:strRef>
              <c:f>electrical!$F$32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electrical!$F$53:$F$62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2F-4F8A-BDCF-E26A10992EA9}"/>
            </c:ext>
          </c:extLst>
        </c:ser>
        <c:ser>
          <c:idx val="5"/>
          <c:order val="5"/>
          <c:tx>
            <c:strRef>
              <c:f>electrical!$G$32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electrical!$G$53:$G$62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2F-4F8A-BDCF-E26A10992EA9}"/>
            </c:ext>
          </c:extLst>
        </c:ser>
        <c:ser>
          <c:idx val="6"/>
          <c:order val="6"/>
          <c:tx>
            <c:strRef>
              <c:f>electrical!$H$32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electrical!$H$53:$H$62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2F-4F8A-BDCF-E26A10992EA9}"/>
            </c:ext>
          </c:extLst>
        </c:ser>
        <c:ser>
          <c:idx val="7"/>
          <c:order val="7"/>
          <c:tx>
            <c:strRef>
              <c:f>electrical!$I$32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electrical!$I$53:$I$62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2F-4F8A-BDCF-E26A10992EA9}"/>
            </c:ext>
          </c:extLst>
        </c:ser>
        <c:ser>
          <c:idx val="8"/>
          <c:order val="8"/>
          <c:tx>
            <c:strRef>
              <c:f>electrical!$J$32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electrical!$J$53:$J$62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92F-4F8A-BDCF-E26A10992EA9}"/>
            </c:ext>
          </c:extLst>
        </c:ser>
        <c:ser>
          <c:idx val="9"/>
          <c:order val="9"/>
          <c:tx>
            <c:strRef>
              <c:f>electrical!$K$32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electrical!$K$53:$K$62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92F-4F8A-BDCF-E26A10992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Eon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Switch-on loss (Eoff)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electrical!$B$32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electrical!$B$73:$B$82</c:f>
              <c:numCache>
                <c:formatCode>0.00E+00</c:formatCode>
                <c:ptCount val="10"/>
                <c:pt idx="0">
                  <c:v>0</c:v>
                </c:pt>
                <c:pt idx="1">
                  <c:v>6.9999999999999997E-7</c:v>
                </c:pt>
                <c:pt idx="2">
                  <c:v>6.6000000000000003E-6</c:v>
                </c:pt>
                <c:pt idx="3">
                  <c:v>3.3000000000000003E-5</c:v>
                </c:pt>
                <c:pt idx="4">
                  <c:v>6.6000000000000005E-5</c:v>
                </c:pt>
                <c:pt idx="5">
                  <c:v>1.7000000000000001E-4</c:v>
                </c:pt>
                <c:pt idx="6">
                  <c:v>3.3E-4</c:v>
                </c:pt>
                <c:pt idx="7">
                  <c:v>8.3000000000000001E-4</c:v>
                </c:pt>
                <c:pt idx="8">
                  <c:v>1.5E-3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F-4894-948D-F7169BF263E2}"/>
            </c:ext>
          </c:extLst>
        </c:ser>
        <c:ser>
          <c:idx val="1"/>
          <c:order val="1"/>
          <c:tx>
            <c:strRef>
              <c:f>electrical!$C$32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electrical!$C$73:$C$82</c:f>
              <c:numCache>
                <c:formatCode>0.00E+00</c:formatCode>
                <c:ptCount val="10"/>
                <c:pt idx="0">
                  <c:v>0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5.0000000000000002E-5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1.1999999999999999E-3</c:v>
                </c:pt>
                <c:pt idx="8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F-4894-948D-F7169BF263E2}"/>
            </c:ext>
          </c:extLst>
        </c:ser>
        <c:ser>
          <c:idx val="2"/>
          <c:order val="2"/>
          <c:tx>
            <c:strRef>
              <c:f>electrical!$D$32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electrical!$D$73:$D$82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AF-4894-948D-F7169BF263E2}"/>
            </c:ext>
          </c:extLst>
        </c:ser>
        <c:ser>
          <c:idx val="3"/>
          <c:order val="3"/>
          <c:tx>
            <c:strRef>
              <c:f>electrical!$E$32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electrical!$E$73:$E$82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AF-4894-948D-F7169BF263E2}"/>
            </c:ext>
          </c:extLst>
        </c:ser>
        <c:ser>
          <c:idx val="4"/>
          <c:order val="4"/>
          <c:tx>
            <c:strRef>
              <c:f>electrical!$F$32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electrical!$F$73:$F$82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AF-4894-948D-F7169BF263E2}"/>
            </c:ext>
          </c:extLst>
        </c:ser>
        <c:ser>
          <c:idx val="5"/>
          <c:order val="5"/>
          <c:tx>
            <c:strRef>
              <c:f>electrical!$G$32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electrical!$G$73:$G$82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AF-4894-948D-F7169BF263E2}"/>
            </c:ext>
          </c:extLst>
        </c:ser>
        <c:ser>
          <c:idx val="6"/>
          <c:order val="6"/>
          <c:tx>
            <c:strRef>
              <c:f>electrical!$H$32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electrical!$H$73:$H$82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AF-4894-948D-F7169BF263E2}"/>
            </c:ext>
          </c:extLst>
        </c:ser>
        <c:ser>
          <c:idx val="7"/>
          <c:order val="7"/>
          <c:tx>
            <c:strRef>
              <c:f>electrical!$I$32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electrical!$I$73:$I$82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AF-4894-948D-F7169BF263E2}"/>
            </c:ext>
          </c:extLst>
        </c:ser>
        <c:ser>
          <c:idx val="8"/>
          <c:order val="8"/>
          <c:tx>
            <c:strRef>
              <c:f>electrical!$J$32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electrical!$J$73:$J$82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AF-4894-948D-F7169BF263E2}"/>
            </c:ext>
          </c:extLst>
        </c:ser>
        <c:ser>
          <c:idx val="9"/>
          <c:order val="9"/>
          <c:tx>
            <c:strRef>
              <c:f>electrical!$K$32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electrical!$K$73:$K$82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4AF-4894-948D-F7169BF2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Eoff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Diode reverse recovery loss (Erec)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electrical!$B$32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electrical!$B$93:$B$102</c:f>
              <c:numCache>
                <c:formatCode>0.00E+00</c:formatCode>
                <c:ptCount val="10"/>
                <c:pt idx="0">
                  <c:v>0</c:v>
                </c:pt>
                <c:pt idx="1">
                  <c:v>3.1E-6</c:v>
                </c:pt>
                <c:pt idx="2">
                  <c:v>2.1000000000000002E-5</c:v>
                </c:pt>
                <c:pt idx="3">
                  <c:v>1.1E-4</c:v>
                </c:pt>
                <c:pt idx="4">
                  <c:v>2.1000000000000001E-4</c:v>
                </c:pt>
                <c:pt idx="5">
                  <c:v>4.2999999999999999E-4</c:v>
                </c:pt>
                <c:pt idx="6">
                  <c:v>9.8999999999999999E-4</c:v>
                </c:pt>
                <c:pt idx="7">
                  <c:v>1.7099999999999999E-3</c:v>
                </c:pt>
                <c:pt idx="8">
                  <c:v>3.078E-3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C-47C5-A74B-F35BE505A864}"/>
            </c:ext>
          </c:extLst>
        </c:ser>
        <c:ser>
          <c:idx val="1"/>
          <c:order val="1"/>
          <c:tx>
            <c:strRef>
              <c:f>electrical!$C$32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electrical!$C$93:$C$102</c:f>
              <c:numCache>
                <c:formatCode>0.00E+00</c:formatCode>
                <c:ptCount val="10"/>
                <c:pt idx="0">
                  <c:v>0</c:v>
                </c:pt>
                <c:pt idx="1">
                  <c:v>4.1000000000000006E-6</c:v>
                </c:pt>
                <c:pt idx="2">
                  <c:v>4.2999999999999995E-5</c:v>
                </c:pt>
                <c:pt idx="3">
                  <c:v>2.0000000000000001E-4</c:v>
                </c:pt>
                <c:pt idx="4">
                  <c:v>3.9000000000000005E-4</c:v>
                </c:pt>
                <c:pt idx="5">
                  <c:v>7.7000000000000007E-4</c:v>
                </c:pt>
                <c:pt idx="6">
                  <c:v>1.5400000000000001E-3</c:v>
                </c:pt>
                <c:pt idx="7">
                  <c:v>2.2699999999999999E-3</c:v>
                </c:pt>
                <c:pt idx="8">
                  <c:v>4.0800000000000003E-3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C-47C5-A74B-F35BE505A864}"/>
            </c:ext>
          </c:extLst>
        </c:ser>
        <c:ser>
          <c:idx val="2"/>
          <c:order val="2"/>
          <c:tx>
            <c:strRef>
              <c:f>electrical!$D$32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electrical!$D$93:$D$102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DC-47C5-A74B-F35BE505A864}"/>
            </c:ext>
          </c:extLst>
        </c:ser>
        <c:ser>
          <c:idx val="3"/>
          <c:order val="3"/>
          <c:tx>
            <c:strRef>
              <c:f>electrical!$E$32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electrical!$E$93:$E$102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DC-47C5-A74B-F35BE505A864}"/>
            </c:ext>
          </c:extLst>
        </c:ser>
        <c:ser>
          <c:idx val="4"/>
          <c:order val="4"/>
          <c:tx>
            <c:strRef>
              <c:f>electrical!$F$32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electrical!$F$93:$F$102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DC-47C5-A74B-F35BE505A864}"/>
            </c:ext>
          </c:extLst>
        </c:ser>
        <c:ser>
          <c:idx val="5"/>
          <c:order val="5"/>
          <c:tx>
            <c:strRef>
              <c:f>electrical!$G$32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electrical!$G$93:$G$102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DC-47C5-A74B-F35BE505A864}"/>
            </c:ext>
          </c:extLst>
        </c:ser>
        <c:ser>
          <c:idx val="6"/>
          <c:order val="6"/>
          <c:tx>
            <c:strRef>
              <c:f>electrical!$H$32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electrical!$H$93:$H$102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DC-47C5-A74B-F35BE505A864}"/>
            </c:ext>
          </c:extLst>
        </c:ser>
        <c:ser>
          <c:idx val="7"/>
          <c:order val="7"/>
          <c:tx>
            <c:strRef>
              <c:f>electrical!$I$32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electrical!$I$93:$I$102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6DC-47C5-A74B-F35BE505A864}"/>
            </c:ext>
          </c:extLst>
        </c:ser>
        <c:ser>
          <c:idx val="8"/>
          <c:order val="8"/>
          <c:tx>
            <c:strRef>
              <c:f>electrical!$J$32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electrical!$J$93:$J$102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6DC-47C5-A74B-F35BE505A864}"/>
            </c:ext>
          </c:extLst>
        </c:ser>
        <c:ser>
          <c:idx val="9"/>
          <c:order val="9"/>
          <c:tx>
            <c:strRef>
              <c:f>electrical!$K$32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electrical!$K$93:$K$102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6DC-47C5-A74B-F35BE505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Erec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electrical!$B$32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electrical!$A$113:$A$122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electrical!$B$113:$B$122</c:f>
              <c:numCache>
                <c:formatCode>0.00E+00</c:formatCode>
                <c:ptCount val="10"/>
                <c:pt idx="0">
                  <c:v>0.9</c:v>
                </c:pt>
                <c:pt idx="1">
                  <c:v>1.1499999999999999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2.17</c:v>
                </c:pt>
                <c:pt idx="6">
                  <c:v>2.6</c:v>
                </c:pt>
                <c:pt idx="7">
                  <c:v>2.85</c:v>
                </c:pt>
                <c:pt idx="8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4B-4CD2-9AAC-881E5076A415}"/>
            </c:ext>
          </c:extLst>
        </c:ser>
        <c:ser>
          <c:idx val="1"/>
          <c:order val="1"/>
          <c:tx>
            <c:strRef>
              <c:f>electrical!$C$32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electrical!$A$113:$A$122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electrical!$C$113:$C$122</c:f>
              <c:numCache>
                <c:formatCode>0.00E+00</c:formatCode>
                <c:ptCount val="10"/>
                <c:pt idx="0">
                  <c:v>0.57999999999999996</c:v>
                </c:pt>
                <c:pt idx="1">
                  <c:v>0.68</c:v>
                </c:pt>
                <c:pt idx="2">
                  <c:v>0.75</c:v>
                </c:pt>
                <c:pt idx="3">
                  <c:v>1.1000000000000001</c:v>
                </c:pt>
                <c:pt idx="4">
                  <c:v>1.38</c:v>
                </c:pt>
                <c:pt idx="5">
                  <c:v>1.77</c:v>
                </c:pt>
                <c:pt idx="6">
                  <c:v>2.27</c:v>
                </c:pt>
                <c:pt idx="7">
                  <c:v>2.7</c:v>
                </c:pt>
                <c:pt idx="8">
                  <c:v>12.9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4B-4CD2-9AAC-881E5076A415}"/>
            </c:ext>
          </c:extLst>
        </c:ser>
        <c:ser>
          <c:idx val="2"/>
          <c:order val="2"/>
          <c:tx>
            <c:strRef>
              <c:f>electrical!$D$32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electrical!$A$113:$A$122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electrical!$D$113:$D$122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4B-4CD2-9AAC-881E5076A415}"/>
            </c:ext>
          </c:extLst>
        </c:ser>
        <c:ser>
          <c:idx val="3"/>
          <c:order val="3"/>
          <c:tx>
            <c:strRef>
              <c:f>electrical!$E$32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electrical!$A$113:$A$122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electrical!$E$113:$E$122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4B-4CD2-9AAC-881E5076A415}"/>
            </c:ext>
          </c:extLst>
        </c:ser>
        <c:ser>
          <c:idx val="4"/>
          <c:order val="4"/>
          <c:tx>
            <c:strRef>
              <c:f>electrical!$F$32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electrical!$A$113:$A$122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electrical!$F$113:$F$122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4B-4CD2-9AAC-881E5076A415}"/>
            </c:ext>
          </c:extLst>
        </c:ser>
        <c:ser>
          <c:idx val="5"/>
          <c:order val="5"/>
          <c:tx>
            <c:strRef>
              <c:f>electrical!$G$32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electrical!$A$113:$A$122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electrical!$G$113:$G$122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4B-4CD2-9AAC-881E5076A415}"/>
            </c:ext>
          </c:extLst>
        </c:ser>
        <c:ser>
          <c:idx val="6"/>
          <c:order val="6"/>
          <c:tx>
            <c:strRef>
              <c:f>electrical!$H$32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electrical!$A$113:$A$122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electrical!$H$113:$H$122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4B-4CD2-9AAC-881E5076A415}"/>
            </c:ext>
          </c:extLst>
        </c:ser>
        <c:ser>
          <c:idx val="7"/>
          <c:order val="7"/>
          <c:tx>
            <c:strRef>
              <c:f>electrical!$I$32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electrical!$A$113:$A$122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electrical!$I$113:$I$122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B4B-4CD2-9AAC-881E5076A415}"/>
            </c:ext>
          </c:extLst>
        </c:ser>
        <c:ser>
          <c:idx val="8"/>
          <c:order val="8"/>
          <c:tx>
            <c:strRef>
              <c:f>electrical!$J$32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electrical!$A$113:$A$122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electrical!$J$113:$J$122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B4B-4CD2-9AAC-881E5076A415}"/>
            </c:ext>
          </c:extLst>
        </c:ser>
        <c:ser>
          <c:idx val="9"/>
          <c:order val="9"/>
          <c:tx>
            <c:strRef>
              <c:f>electrical!$K$32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electrical!$A$113:$A$122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electrical!$K$113:$K$122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B4B-4CD2-9AAC-881E5076A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If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Vf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Input Capacitance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electrical!$B$32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electrical!$A$133:$A$142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electrical!$B$133:$B$142</c:f>
              <c:numCache>
                <c:formatCode>0.00E+00</c:formatCode>
                <c:ptCount val="10"/>
                <c:pt idx="0">
                  <c:v>1.0999999999999999E-8</c:v>
                </c:pt>
                <c:pt idx="1">
                  <c:v>1E-8</c:v>
                </c:pt>
                <c:pt idx="2">
                  <c:v>7.4999999999999993E-9</c:v>
                </c:pt>
                <c:pt idx="3">
                  <c:v>7.2E-9</c:v>
                </c:pt>
                <c:pt idx="4">
                  <c:v>6.9999999999999998E-9</c:v>
                </c:pt>
                <c:pt idx="5">
                  <c:v>6.9999999999999998E-9</c:v>
                </c:pt>
                <c:pt idx="6">
                  <c:v>6.9999999999999998E-9</c:v>
                </c:pt>
                <c:pt idx="7">
                  <c:v>6.9999999999999998E-9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1-4A83-B296-4B4694F9885A}"/>
            </c:ext>
          </c:extLst>
        </c:ser>
        <c:ser>
          <c:idx val="1"/>
          <c:order val="1"/>
          <c:tx>
            <c:strRef>
              <c:f>electrical!$C$32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electrical!$A$133:$A$142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electrical!$C$133:$C$142</c:f>
              <c:numCache>
                <c:formatCode>0.00E+00</c:formatCode>
                <c:ptCount val="10"/>
                <c:pt idx="0">
                  <c:v>1.0999999999999999E-8</c:v>
                </c:pt>
                <c:pt idx="1">
                  <c:v>1E-8</c:v>
                </c:pt>
                <c:pt idx="2">
                  <c:v>7.4999999999999993E-9</c:v>
                </c:pt>
                <c:pt idx="3">
                  <c:v>7.2E-9</c:v>
                </c:pt>
                <c:pt idx="4">
                  <c:v>6.9999999999999998E-9</c:v>
                </c:pt>
                <c:pt idx="5">
                  <c:v>6.9999999999999998E-9</c:v>
                </c:pt>
                <c:pt idx="6">
                  <c:v>6.9999999999999998E-9</c:v>
                </c:pt>
                <c:pt idx="7">
                  <c:v>6.9999999999999998E-9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41-4A83-B296-4B4694F9885A}"/>
            </c:ext>
          </c:extLst>
        </c:ser>
        <c:ser>
          <c:idx val="2"/>
          <c:order val="2"/>
          <c:tx>
            <c:strRef>
              <c:f>electrical!$D$32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electrical!$A$133:$A$142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electrical!$D$133:$D$142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41-4A83-B296-4B4694F9885A}"/>
            </c:ext>
          </c:extLst>
        </c:ser>
        <c:ser>
          <c:idx val="3"/>
          <c:order val="3"/>
          <c:tx>
            <c:strRef>
              <c:f>electrical!$E$32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electrical!$A$133:$A$142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electrical!$E$133:$E$142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41-4A83-B296-4B4694F9885A}"/>
            </c:ext>
          </c:extLst>
        </c:ser>
        <c:ser>
          <c:idx val="4"/>
          <c:order val="4"/>
          <c:tx>
            <c:strRef>
              <c:f>electrical!$F$32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electrical!$A$133:$A$142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electrical!$F$133:$F$142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41-4A83-B296-4B4694F9885A}"/>
            </c:ext>
          </c:extLst>
        </c:ser>
        <c:ser>
          <c:idx val="5"/>
          <c:order val="5"/>
          <c:tx>
            <c:strRef>
              <c:f>electrical!$G$32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electrical!$A$133:$A$142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electrical!$G$133:$G$142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41-4A83-B296-4B4694F9885A}"/>
            </c:ext>
          </c:extLst>
        </c:ser>
        <c:ser>
          <c:idx val="6"/>
          <c:order val="6"/>
          <c:tx>
            <c:strRef>
              <c:f>electrical!$H$32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electrical!$A$133:$A$142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electrical!$H$133:$H$142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41-4A83-B296-4B4694F9885A}"/>
            </c:ext>
          </c:extLst>
        </c:ser>
        <c:ser>
          <c:idx val="7"/>
          <c:order val="7"/>
          <c:tx>
            <c:strRef>
              <c:f>electrical!$I$32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electrical!$A$133:$A$142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electrical!$I$133:$I$142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41-4A83-B296-4B4694F9885A}"/>
            </c:ext>
          </c:extLst>
        </c:ser>
        <c:ser>
          <c:idx val="8"/>
          <c:order val="8"/>
          <c:tx>
            <c:strRef>
              <c:f>electrical!$J$32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electrical!$A$133:$A$142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electrical!$J$133:$J$142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41-4A83-B296-4B4694F9885A}"/>
            </c:ext>
          </c:extLst>
        </c:ser>
        <c:ser>
          <c:idx val="9"/>
          <c:order val="9"/>
          <c:tx>
            <c:strRef>
              <c:f>electrical!$K$32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electrical!$A$133:$A$142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electrical!$K$133:$K$142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41-4A83-B296-4B4694F9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Ciss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Output Capacitance (Coss)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electrical!$B$32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electrical!$A$153:$A$162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electrical!$B$153:$B$162</c:f>
              <c:numCache>
                <c:formatCode>0.00E+00</c:formatCode>
                <c:ptCount val="10"/>
                <c:pt idx="0">
                  <c:v>9.9999999999999995E-8</c:v>
                </c:pt>
                <c:pt idx="1">
                  <c:v>4.0000000000000001E-8</c:v>
                </c:pt>
                <c:pt idx="2">
                  <c:v>1.4999999999999999E-8</c:v>
                </c:pt>
                <c:pt idx="3">
                  <c:v>1E-8</c:v>
                </c:pt>
                <c:pt idx="4">
                  <c:v>8.0000000000000003E-10</c:v>
                </c:pt>
                <c:pt idx="5">
                  <c:v>3E-10</c:v>
                </c:pt>
                <c:pt idx="6">
                  <c:v>2.1999999999999999E-10</c:v>
                </c:pt>
                <c:pt idx="7">
                  <c:v>2.0000000000000001E-10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4-4D02-97FE-AD74DE0539BD}"/>
            </c:ext>
          </c:extLst>
        </c:ser>
        <c:ser>
          <c:idx val="1"/>
          <c:order val="1"/>
          <c:tx>
            <c:strRef>
              <c:f>electrical!$C$32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electrical!$A$153:$A$162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electrical!$C$153:$C$162</c:f>
              <c:numCache>
                <c:formatCode>0.00E+00</c:formatCode>
                <c:ptCount val="10"/>
                <c:pt idx="0">
                  <c:v>9.9999999999999995E-8</c:v>
                </c:pt>
                <c:pt idx="1">
                  <c:v>4.0000000000000001E-8</c:v>
                </c:pt>
                <c:pt idx="2">
                  <c:v>1.4999999999999999E-8</c:v>
                </c:pt>
                <c:pt idx="3">
                  <c:v>1E-8</c:v>
                </c:pt>
                <c:pt idx="4">
                  <c:v>8.0000000000000003E-10</c:v>
                </c:pt>
                <c:pt idx="5">
                  <c:v>3E-10</c:v>
                </c:pt>
                <c:pt idx="6">
                  <c:v>2.1999999999999999E-10</c:v>
                </c:pt>
                <c:pt idx="7">
                  <c:v>2.0000000000000001E-10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4-4D02-97FE-AD74DE0539BD}"/>
            </c:ext>
          </c:extLst>
        </c:ser>
        <c:ser>
          <c:idx val="2"/>
          <c:order val="2"/>
          <c:tx>
            <c:strRef>
              <c:f>electrical!$D$32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electrical!$A$153:$A$162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electrical!$D$153:$D$162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24-4D02-97FE-AD74DE0539BD}"/>
            </c:ext>
          </c:extLst>
        </c:ser>
        <c:ser>
          <c:idx val="3"/>
          <c:order val="3"/>
          <c:tx>
            <c:strRef>
              <c:f>electrical!$E$32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electrical!$A$153:$A$162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electrical!$E$153:$E$162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24-4D02-97FE-AD74DE0539BD}"/>
            </c:ext>
          </c:extLst>
        </c:ser>
        <c:ser>
          <c:idx val="4"/>
          <c:order val="4"/>
          <c:tx>
            <c:strRef>
              <c:f>electrical!$F$32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electrical!$A$153:$A$162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electrical!$F$153:$F$162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24-4D02-97FE-AD74DE0539BD}"/>
            </c:ext>
          </c:extLst>
        </c:ser>
        <c:ser>
          <c:idx val="5"/>
          <c:order val="5"/>
          <c:tx>
            <c:strRef>
              <c:f>electrical!$G$32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electrical!$A$153:$A$162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electrical!$G$153:$G$162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24-4D02-97FE-AD74DE0539BD}"/>
            </c:ext>
          </c:extLst>
        </c:ser>
        <c:ser>
          <c:idx val="6"/>
          <c:order val="6"/>
          <c:tx>
            <c:strRef>
              <c:f>electrical!$H$32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electrical!$A$153:$A$162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electrical!$H$153:$H$162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24-4D02-97FE-AD74DE0539BD}"/>
            </c:ext>
          </c:extLst>
        </c:ser>
        <c:ser>
          <c:idx val="7"/>
          <c:order val="7"/>
          <c:tx>
            <c:strRef>
              <c:f>electrical!$I$32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electrical!$A$153:$A$162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electrical!$I$153:$I$162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24-4D02-97FE-AD74DE0539BD}"/>
            </c:ext>
          </c:extLst>
        </c:ser>
        <c:ser>
          <c:idx val="8"/>
          <c:order val="8"/>
          <c:tx>
            <c:strRef>
              <c:f>electrical!$J$32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electrical!$A$153:$A$162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electrical!$J$153:$J$162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24-4D02-97FE-AD74DE0539BD}"/>
            </c:ext>
          </c:extLst>
        </c:ser>
        <c:ser>
          <c:idx val="9"/>
          <c:order val="9"/>
          <c:tx>
            <c:strRef>
              <c:f>electrical!$K$32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electrical!$A$153:$A$162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electrical!$K$153:$K$162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24-4D02-97FE-AD74DE053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Reverse Capacitance (Crss)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electrical!$B$32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electrical!$A$173:$A$182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electrical!$B$173:$B$182</c:f>
              <c:numCache>
                <c:formatCode>0.00E+00</c:formatCode>
                <c:ptCount val="10"/>
                <c:pt idx="0">
                  <c:v>1E-8</c:v>
                </c:pt>
                <c:pt idx="1">
                  <c:v>5.0000000000000001E-9</c:v>
                </c:pt>
                <c:pt idx="2">
                  <c:v>1.0000000000000001E-9</c:v>
                </c:pt>
                <c:pt idx="3">
                  <c:v>3E-10</c:v>
                </c:pt>
                <c:pt idx="4">
                  <c:v>5.0000000000000002E-11</c:v>
                </c:pt>
                <c:pt idx="5">
                  <c:v>3.5E-12</c:v>
                </c:pt>
                <c:pt idx="6">
                  <c:v>3.5E-12</c:v>
                </c:pt>
                <c:pt idx="7">
                  <c:v>3.5E-12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B7-47C7-BC24-D37C0F853D38}"/>
            </c:ext>
          </c:extLst>
        </c:ser>
        <c:ser>
          <c:idx val="1"/>
          <c:order val="1"/>
          <c:tx>
            <c:strRef>
              <c:f>electrical!$C$32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electrical!$A$173:$A$182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electrical!$C$173:$C$182</c:f>
              <c:numCache>
                <c:formatCode>0.00E+00</c:formatCode>
                <c:ptCount val="10"/>
                <c:pt idx="0">
                  <c:v>1E-8</c:v>
                </c:pt>
                <c:pt idx="1">
                  <c:v>5.0000000000000001E-9</c:v>
                </c:pt>
                <c:pt idx="2">
                  <c:v>1.0000000000000001E-9</c:v>
                </c:pt>
                <c:pt idx="3">
                  <c:v>3E-10</c:v>
                </c:pt>
                <c:pt idx="4">
                  <c:v>5.0000000000000002E-11</c:v>
                </c:pt>
                <c:pt idx="5">
                  <c:v>3.5E-12</c:v>
                </c:pt>
                <c:pt idx="6">
                  <c:v>3.5E-12</c:v>
                </c:pt>
                <c:pt idx="7">
                  <c:v>3.5E-12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B7-47C7-BC24-D37C0F853D38}"/>
            </c:ext>
          </c:extLst>
        </c:ser>
        <c:ser>
          <c:idx val="2"/>
          <c:order val="2"/>
          <c:tx>
            <c:strRef>
              <c:f>electrical!$D$32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electrical!$A$173:$A$182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electrical!$D$173:$D$182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B7-47C7-BC24-D37C0F853D38}"/>
            </c:ext>
          </c:extLst>
        </c:ser>
        <c:ser>
          <c:idx val="3"/>
          <c:order val="3"/>
          <c:tx>
            <c:strRef>
              <c:f>electrical!$E$32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electrical!$A$173:$A$182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electrical!$E$173:$E$182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B7-47C7-BC24-D37C0F853D38}"/>
            </c:ext>
          </c:extLst>
        </c:ser>
        <c:ser>
          <c:idx val="4"/>
          <c:order val="4"/>
          <c:tx>
            <c:strRef>
              <c:f>electrical!$F$32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electrical!$A$173:$A$182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electrical!$F$173:$F$182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B7-47C7-BC24-D37C0F853D38}"/>
            </c:ext>
          </c:extLst>
        </c:ser>
        <c:ser>
          <c:idx val="5"/>
          <c:order val="5"/>
          <c:tx>
            <c:strRef>
              <c:f>electrical!$G$32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electrical!$A$173:$A$182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electrical!$G$173:$G$182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B7-47C7-BC24-D37C0F853D38}"/>
            </c:ext>
          </c:extLst>
        </c:ser>
        <c:ser>
          <c:idx val="6"/>
          <c:order val="6"/>
          <c:tx>
            <c:strRef>
              <c:f>electrical!$H$32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electrical!$A$173:$A$182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electrical!$H$173:$H$182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B7-47C7-BC24-D37C0F853D38}"/>
            </c:ext>
          </c:extLst>
        </c:ser>
        <c:ser>
          <c:idx val="7"/>
          <c:order val="7"/>
          <c:tx>
            <c:strRef>
              <c:f>electrical!$I$32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electrical!$A$173:$A$182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electrical!$I$173:$I$182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B7-47C7-BC24-D37C0F853D38}"/>
            </c:ext>
          </c:extLst>
        </c:ser>
        <c:ser>
          <c:idx val="8"/>
          <c:order val="8"/>
          <c:tx>
            <c:strRef>
              <c:f>electrical!$J$32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electrical!$A$173:$A$182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electrical!$J$173:$J$182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B7-47C7-BC24-D37C0F853D38}"/>
            </c:ext>
          </c:extLst>
        </c:ser>
        <c:ser>
          <c:idx val="9"/>
          <c:order val="9"/>
          <c:tx>
            <c:strRef>
              <c:f>electrical!$K$32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electrical!$A$173:$A$182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electrical!$K$173:$K$182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B7-47C7-BC24-D37C0F853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Crss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(JC)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thermal!$P$99</c:f>
              <c:strCache>
                <c:ptCount val="1"/>
                <c:pt idx="0">
                  <c:v>Z_th_T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thermal!$D$100:$D$121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thermal!$P$100:$P$121</c:f>
              <c:numCache>
                <c:formatCode>0.00E+00</c:formatCode>
                <c:ptCount val="22"/>
                <c:pt idx="0">
                  <c:v>7.8693868057473325E-3</c:v>
                </c:pt>
                <c:pt idx="1">
                  <c:v>1.2642411176571153E-2</c:v>
                </c:pt>
                <c:pt idx="2">
                  <c:v>1.8358300027522024E-2</c:v>
                </c:pt>
                <c:pt idx="3">
                  <c:v>1.9865241060018291E-2</c:v>
                </c:pt>
                <c:pt idx="4">
                  <c:v>1.9999092001404751E-2</c:v>
                </c:pt>
                <c:pt idx="5">
                  <c:v>1.9999999999722243E-2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C-4486-A8D0-F9AD8DEEFEB1}"/>
            </c:ext>
          </c:extLst>
        </c:ser>
        <c:ser>
          <c:idx val="1"/>
          <c:order val="1"/>
          <c:tx>
            <c:strRef>
              <c:f>thermal!$P$126</c:f>
              <c:strCache>
                <c:ptCount val="1"/>
                <c:pt idx="0">
                  <c:v>Z_th_D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thermal!$D$127:$D$148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thermal!$P$127:$P$148</c:f>
              <c:numCache>
                <c:formatCode>0.00E+00</c:formatCode>
                <c:ptCount val="22"/>
                <c:pt idx="0">
                  <c:v>7.8693868057473325E-3</c:v>
                </c:pt>
                <c:pt idx="1">
                  <c:v>1.2642411176571153E-2</c:v>
                </c:pt>
                <c:pt idx="2">
                  <c:v>1.8358300027522024E-2</c:v>
                </c:pt>
                <c:pt idx="3">
                  <c:v>1.9865241060018291E-2</c:v>
                </c:pt>
                <c:pt idx="4">
                  <c:v>1.9999092001404751E-2</c:v>
                </c:pt>
                <c:pt idx="5">
                  <c:v>1.9999999999722243E-2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C-4486-A8D0-F9AD8DEEF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60639"/>
        <c:axId val="376257311"/>
      </c:scatterChart>
      <c:valAx>
        <c:axId val="3762606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57311"/>
        <c:crosses val="autoZero"/>
        <c:crossBetween val="midCat"/>
      </c:valAx>
      <c:valAx>
        <c:axId val="3762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6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29</xdr:row>
      <xdr:rowOff>195262</xdr:rowOff>
    </xdr:from>
    <xdr:to>
      <xdr:col>20</xdr:col>
      <xdr:colOff>527962</xdr:colOff>
      <xdr:row>43</xdr:row>
      <xdr:rowOff>10162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7ACD7E-0757-9D56-13A8-9F4679081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20</xdr:col>
      <xdr:colOff>523200</xdr:colOff>
      <xdr:row>63</xdr:row>
      <xdr:rowOff>14925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31F0CA-5ADE-4AA6-AFC4-F160104B0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20</xdr:col>
      <xdr:colOff>523200</xdr:colOff>
      <xdr:row>83</xdr:row>
      <xdr:rowOff>14925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A0D7A0-FE99-4512-A77E-C51C1E904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90</xdr:row>
      <xdr:rowOff>0</xdr:rowOff>
    </xdr:from>
    <xdr:to>
      <xdr:col>20</xdr:col>
      <xdr:colOff>523200</xdr:colOff>
      <xdr:row>103</xdr:row>
      <xdr:rowOff>14925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2AB049B-17E6-4097-8FE0-BFD636576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110</xdr:row>
      <xdr:rowOff>0</xdr:rowOff>
    </xdr:from>
    <xdr:to>
      <xdr:col>20</xdr:col>
      <xdr:colOff>523200</xdr:colOff>
      <xdr:row>123</xdr:row>
      <xdr:rowOff>14925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F78E08-A223-4F7E-9772-373F1CC63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130</xdr:row>
      <xdr:rowOff>8965</xdr:rowOff>
    </xdr:from>
    <xdr:to>
      <xdr:col>20</xdr:col>
      <xdr:colOff>523200</xdr:colOff>
      <xdr:row>143</xdr:row>
      <xdr:rowOff>23890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2EC8C-B4D4-4247-96B0-52D3F7474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149</xdr:row>
      <xdr:rowOff>170329</xdr:rowOff>
    </xdr:from>
    <xdr:to>
      <xdr:col>20</xdr:col>
      <xdr:colOff>523200</xdr:colOff>
      <xdr:row>163</xdr:row>
      <xdr:rowOff>5959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1529F9-AD24-450D-A730-7207D5EF3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17930</xdr:colOff>
      <xdr:row>170</xdr:row>
      <xdr:rowOff>17929</xdr:rowOff>
    </xdr:from>
    <xdr:to>
      <xdr:col>20</xdr:col>
      <xdr:colOff>541130</xdr:colOff>
      <xdr:row>183</xdr:row>
      <xdr:rowOff>32853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53FCEE-2DE6-4978-B240-F5D287DBF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8</xdr:col>
      <xdr:colOff>259080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62254-8859-33B8-B385-CE7206749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304800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5824C-AE81-52CF-6CFC-096B5B59C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B17" sqref="B17"/>
    </sheetView>
  </sheetViews>
  <sheetFormatPr defaultRowHeight="14.4" x14ac:dyDescent="0.3"/>
  <cols>
    <col min="1" max="1" width="11.6640625" bestFit="1" customWidth="1"/>
    <col min="2" max="2" width="102.77734375" bestFit="1" customWidth="1"/>
  </cols>
  <sheetData>
    <row r="1" spans="1:3" x14ac:dyDescent="0.3">
      <c r="A1" s="1" t="s">
        <v>79</v>
      </c>
      <c r="B1" t="s">
        <v>80</v>
      </c>
    </row>
    <row r="2" spans="1:3" x14ac:dyDescent="0.3">
      <c r="A2" s="1" t="s">
        <v>81</v>
      </c>
      <c r="B2" s="35">
        <v>45018</v>
      </c>
    </row>
    <row r="3" spans="1:3" x14ac:dyDescent="0.3">
      <c r="A3" s="1" t="s">
        <v>82</v>
      </c>
      <c r="B3" s="36" t="s">
        <v>92</v>
      </c>
    </row>
    <row r="7" spans="1:3" ht="15" thickBot="1" x14ac:dyDescent="0.35">
      <c r="A7" s="37" t="s">
        <v>0</v>
      </c>
      <c r="B7" s="37" t="s">
        <v>83</v>
      </c>
      <c r="C7" s="37" t="s">
        <v>2</v>
      </c>
    </row>
    <row r="8" spans="1:3" ht="15" thickTop="1" x14ac:dyDescent="0.3">
      <c r="A8" s="1" t="s">
        <v>58</v>
      </c>
      <c r="B8" t="s">
        <v>84</v>
      </c>
    </row>
    <row r="9" spans="1:3" x14ac:dyDescent="0.3">
      <c r="A9" s="1" t="s">
        <v>85</v>
      </c>
      <c r="B9" t="s">
        <v>92</v>
      </c>
    </row>
    <row r="10" spans="1:3" x14ac:dyDescent="0.3">
      <c r="A10" s="1" t="s">
        <v>86</v>
      </c>
      <c r="B10" t="s">
        <v>92</v>
      </c>
    </row>
    <row r="11" spans="1:3" x14ac:dyDescent="0.3">
      <c r="A11" s="1" t="s">
        <v>87</v>
      </c>
      <c r="B11" t="s">
        <v>92</v>
      </c>
    </row>
    <row r="12" spans="1:3" x14ac:dyDescent="0.3">
      <c r="A12" s="1" t="s">
        <v>88</v>
      </c>
      <c r="B12">
        <v>600</v>
      </c>
      <c r="C12" t="s">
        <v>3</v>
      </c>
    </row>
    <row r="13" spans="1:3" x14ac:dyDescent="0.3">
      <c r="A13" s="1" t="s">
        <v>89</v>
      </c>
      <c r="B13">
        <v>100</v>
      </c>
      <c r="C13" t="s">
        <v>18</v>
      </c>
    </row>
    <row r="14" spans="1:3" x14ac:dyDescent="0.3">
      <c r="A14" s="1" t="s">
        <v>90</v>
      </c>
      <c r="B14">
        <v>150</v>
      </c>
      <c r="C14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0370-656A-4BCA-B950-AA707D31C9FC}">
  <dimension ref="A1:Q202"/>
  <sheetViews>
    <sheetView zoomScale="85" zoomScaleNormal="85" workbookViewId="0">
      <selection activeCell="E8" sqref="E8"/>
    </sheetView>
  </sheetViews>
  <sheetFormatPr defaultRowHeight="14.4" x14ac:dyDescent="0.3"/>
  <cols>
    <col min="1" max="1" width="26.6640625" bestFit="1" customWidth="1"/>
    <col min="2" max="2" width="10.88671875" customWidth="1"/>
    <col min="3" max="3" width="9.6640625" bestFit="1" customWidth="1"/>
    <col min="4" max="4" width="9.6640625" customWidth="1"/>
    <col min="5" max="10" width="9.6640625" bestFit="1" customWidth="1"/>
    <col min="11" max="11" width="10.5546875" bestFit="1" customWidth="1"/>
    <col min="12" max="12" width="10.6640625" bestFit="1" customWidth="1"/>
  </cols>
  <sheetData>
    <row r="1" spans="1:17" ht="15" thickBot="1" x14ac:dyDescent="0.35">
      <c r="A1" s="8" t="s">
        <v>0</v>
      </c>
      <c r="B1" s="9" t="s">
        <v>93</v>
      </c>
      <c r="C1" s="9" t="s">
        <v>94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  <c r="Q1" s="1"/>
    </row>
    <row r="2" spans="1:17" ht="15" thickTop="1" x14ac:dyDescent="0.3">
      <c r="A2" s="38" t="s">
        <v>5</v>
      </c>
      <c r="B2" t="s">
        <v>109</v>
      </c>
      <c r="C2" t="s">
        <v>98</v>
      </c>
      <c r="D2" s="4" t="s">
        <v>6</v>
      </c>
      <c r="E2" s="16">
        <v>1E-3</v>
      </c>
      <c r="F2" s="17"/>
      <c r="G2" s="18"/>
      <c r="H2" s="18"/>
      <c r="I2" s="18"/>
      <c r="J2" s="18"/>
      <c r="K2" s="18"/>
      <c r="L2" s="18"/>
      <c r="M2" s="18"/>
      <c r="N2" s="18"/>
      <c r="O2" s="20"/>
      <c r="P2" s="5" t="s">
        <v>7</v>
      </c>
    </row>
    <row r="3" spans="1:17" x14ac:dyDescent="0.3">
      <c r="A3" s="38" t="s">
        <v>8</v>
      </c>
      <c r="B3" t="s">
        <v>97</v>
      </c>
      <c r="C3" t="s">
        <v>98</v>
      </c>
      <c r="D3" s="4" t="s">
        <v>9</v>
      </c>
      <c r="E3" s="16">
        <v>9.9999999999999995E-7</v>
      </c>
      <c r="F3" s="17"/>
      <c r="G3" s="18"/>
      <c r="H3" s="18"/>
      <c r="I3" s="18"/>
      <c r="J3" s="18"/>
      <c r="K3" s="18"/>
      <c r="L3" s="18"/>
      <c r="M3" s="18"/>
      <c r="N3" s="18"/>
      <c r="O3" s="20"/>
      <c r="P3" s="5" t="s">
        <v>10</v>
      </c>
    </row>
    <row r="4" spans="1:17" x14ac:dyDescent="0.3">
      <c r="A4" s="38" t="s">
        <v>11</v>
      </c>
      <c r="B4" t="s">
        <v>99</v>
      </c>
      <c r="C4" t="s">
        <v>96</v>
      </c>
      <c r="D4" s="4" t="s">
        <v>12</v>
      </c>
      <c r="E4" s="16">
        <v>2.2859999999999998E-2</v>
      </c>
      <c r="F4" s="17"/>
      <c r="G4" s="18"/>
      <c r="H4" s="18"/>
      <c r="I4" s="18"/>
      <c r="J4" s="18"/>
      <c r="K4" s="18"/>
      <c r="L4" s="18"/>
      <c r="M4" s="18"/>
      <c r="N4" s="18"/>
      <c r="O4" s="20"/>
      <c r="P4" s="5" t="s">
        <v>13</v>
      </c>
    </row>
    <row r="5" spans="1:17" x14ac:dyDescent="0.3">
      <c r="A5" s="38" t="s">
        <v>14</v>
      </c>
      <c r="B5" t="s">
        <v>99</v>
      </c>
      <c r="C5" t="s">
        <v>96</v>
      </c>
      <c r="D5" s="4" t="s">
        <v>15</v>
      </c>
      <c r="E5" s="16">
        <v>1.7139999999999999E-2</v>
      </c>
      <c r="F5" s="17"/>
      <c r="G5" s="18"/>
      <c r="H5" s="18"/>
      <c r="I5" s="18"/>
      <c r="J5" s="18"/>
      <c r="K5" s="18"/>
      <c r="L5" s="18"/>
      <c r="M5" s="18"/>
      <c r="N5" s="18"/>
      <c r="O5" s="20"/>
      <c r="P5" s="5" t="s">
        <v>13</v>
      </c>
    </row>
    <row r="6" spans="1:17" x14ac:dyDescent="0.3">
      <c r="A6" s="38" t="s">
        <v>16</v>
      </c>
      <c r="B6" t="s">
        <v>99</v>
      </c>
      <c r="C6" t="s">
        <v>96</v>
      </c>
      <c r="D6" s="4" t="s">
        <v>17</v>
      </c>
      <c r="E6" s="16">
        <v>5.7000000000000002E-3</v>
      </c>
      <c r="F6" s="17"/>
      <c r="G6" s="18"/>
      <c r="H6" s="18"/>
      <c r="I6" s="18"/>
      <c r="J6" s="18"/>
      <c r="K6" s="18"/>
      <c r="L6" s="18"/>
      <c r="M6" s="18"/>
      <c r="N6" s="18"/>
      <c r="O6" s="20"/>
      <c r="P6" s="5" t="s">
        <v>13</v>
      </c>
    </row>
    <row r="7" spans="1:17" x14ac:dyDescent="0.3">
      <c r="A7" s="38" t="s">
        <v>156</v>
      </c>
      <c r="B7" t="s">
        <v>152</v>
      </c>
      <c r="C7" t="s">
        <v>98</v>
      </c>
      <c r="D7" s="4" t="s">
        <v>153</v>
      </c>
      <c r="E7" s="16">
        <v>300</v>
      </c>
      <c r="F7" s="17"/>
      <c r="G7" s="18"/>
      <c r="H7" s="18"/>
      <c r="I7" s="18"/>
      <c r="J7" s="18"/>
      <c r="K7" s="18"/>
      <c r="L7" s="18"/>
      <c r="M7" s="18"/>
      <c r="N7" s="18"/>
      <c r="O7" s="20"/>
      <c r="P7" s="5" t="s">
        <v>3</v>
      </c>
    </row>
    <row r="8" spans="1:17" x14ac:dyDescent="0.3">
      <c r="A8" s="38" t="s">
        <v>95</v>
      </c>
      <c r="B8" t="s">
        <v>138</v>
      </c>
      <c r="C8" t="s">
        <v>107</v>
      </c>
      <c r="D8" s="4" t="s">
        <v>4</v>
      </c>
      <c r="E8" s="16">
        <v>0.8</v>
      </c>
      <c r="F8" s="17">
        <v>0</v>
      </c>
      <c r="G8" s="17">
        <v>1</v>
      </c>
      <c r="H8" s="17">
        <v>10</v>
      </c>
      <c r="I8" s="17">
        <v>20</v>
      </c>
      <c r="J8" s="17">
        <v>50</v>
      </c>
      <c r="K8" s="17">
        <v>100</v>
      </c>
      <c r="L8" s="17">
        <v>200</v>
      </c>
      <c r="M8" s="17">
        <v>500</v>
      </c>
      <c r="N8" s="18"/>
      <c r="O8" s="20"/>
      <c r="P8" s="5" t="s">
        <v>3</v>
      </c>
    </row>
    <row r="9" spans="1:17" x14ac:dyDescent="0.3">
      <c r="A9" s="38" t="s">
        <v>100</v>
      </c>
      <c r="B9" t="s">
        <v>103</v>
      </c>
      <c r="C9" t="s">
        <v>107</v>
      </c>
      <c r="D9" s="4" t="s">
        <v>19</v>
      </c>
      <c r="E9" s="16">
        <v>0.8</v>
      </c>
      <c r="F9" s="17"/>
      <c r="G9" s="17"/>
      <c r="H9" s="17"/>
      <c r="I9" s="17"/>
      <c r="J9" s="17"/>
      <c r="K9" s="17"/>
      <c r="L9" s="17"/>
      <c r="M9" s="18"/>
      <c r="N9" s="18"/>
      <c r="O9" s="20"/>
      <c r="P9" s="5" t="s">
        <v>3</v>
      </c>
    </row>
    <row r="10" spans="1:17" x14ac:dyDescent="0.3">
      <c r="A10" s="38" t="s">
        <v>101</v>
      </c>
      <c r="B10" t="s">
        <v>104</v>
      </c>
      <c r="C10" t="s">
        <v>98</v>
      </c>
      <c r="D10" s="4" t="s">
        <v>20</v>
      </c>
      <c r="E10" s="16">
        <v>1E-3</v>
      </c>
      <c r="F10" s="17"/>
      <c r="G10" s="18"/>
      <c r="H10" s="18"/>
      <c r="I10" s="18"/>
      <c r="J10" s="18"/>
      <c r="K10" s="18"/>
      <c r="L10" s="18"/>
      <c r="M10" s="18"/>
      <c r="N10" s="18"/>
      <c r="O10" s="20"/>
      <c r="P10" s="5" t="s">
        <v>7</v>
      </c>
    </row>
    <row r="11" spans="1:17" x14ac:dyDescent="0.3">
      <c r="A11" s="38" t="s">
        <v>102</v>
      </c>
      <c r="B11" t="s">
        <v>105</v>
      </c>
      <c r="C11" t="s">
        <v>98</v>
      </c>
      <c r="D11" s="4" t="s">
        <v>21</v>
      </c>
      <c r="E11" s="16">
        <v>1.0000000000000001E-5</v>
      </c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 t="s">
        <v>10</v>
      </c>
    </row>
    <row r="12" spans="1:17" x14ac:dyDescent="0.3">
      <c r="A12" s="38" t="s">
        <v>35</v>
      </c>
      <c r="B12" t="s">
        <v>106</v>
      </c>
      <c r="C12" t="s">
        <v>107</v>
      </c>
      <c r="D12" s="4" t="s">
        <v>23</v>
      </c>
      <c r="E12" s="16">
        <v>25</v>
      </c>
      <c r="F12" s="17">
        <v>25</v>
      </c>
      <c r="G12" s="17">
        <v>125</v>
      </c>
      <c r="H12" s="17"/>
      <c r="I12" s="17"/>
      <c r="J12" s="17"/>
      <c r="K12" s="17"/>
      <c r="L12" s="17"/>
      <c r="M12" s="17"/>
      <c r="N12" s="17"/>
      <c r="O12" s="21"/>
      <c r="P12" s="5" t="s">
        <v>42</v>
      </c>
    </row>
    <row r="13" spans="1:17" x14ac:dyDescent="0.3">
      <c r="A13" s="38" t="s">
        <v>157</v>
      </c>
      <c r="B13" t="s">
        <v>154</v>
      </c>
      <c r="C13" t="s">
        <v>98</v>
      </c>
      <c r="D13" s="4" t="s">
        <v>155</v>
      </c>
      <c r="E13" s="16">
        <v>600</v>
      </c>
      <c r="F13" s="17"/>
      <c r="G13" s="17"/>
      <c r="H13" s="17"/>
      <c r="I13" s="17"/>
      <c r="J13" s="17"/>
      <c r="K13" s="17"/>
      <c r="L13" s="17"/>
      <c r="M13" s="17"/>
      <c r="N13" s="17"/>
      <c r="O13" s="21"/>
      <c r="P13" s="5" t="s">
        <v>18</v>
      </c>
    </row>
    <row r="14" spans="1:17" x14ac:dyDescent="0.3">
      <c r="A14" s="38" t="s">
        <v>149</v>
      </c>
      <c r="B14" t="s">
        <v>150</v>
      </c>
      <c r="C14" t="s">
        <v>107</v>
      </c>
      <c r="D14" s="4" t="s">
        <v>151</v>
      </c>
      <c r="E14" s="16">
        <v>10</v>
      </c>
      <c r="F14" s="17">
        <v>0</v>
      </c>
      <c r="G14" s="17">
        <v>0.1</v>
      </c>
      <c r="H14" s="17">
        <v>1</v>
      </c>
      <c r="I14" s="17">
        <v>5</v>
      </c>
      <c r="J14" s="17">
        <v>10</v>
      </c>
      <c r="K14" s="17">
        <v>20</v>
      </c>
      <c r="L14" s="17">
        <v>40</v>
      </c>
      <c r="M14" s="17">
        <v>70</v>
      </c>
      <c r="N14" s="17">
        <v>100</v>
      </c>
      <c r="O14" s="21"/>
      <c r="P14" s="5" t="s">
        <v>18</v>
      </c>
    </row>
    <row r="15" spans="1:17" x14ac:dyDescent="0.3">
      <c r="A15" s="38" t="s">
        <v>47</v>
      </c>
      <c r="B15" t="s">
        <v>108</v>
      </c>
      <c r="C15" t="s">
        <v>107</v>
      </c>
      <c r="D15" s="4" t="s">
        <v>48</v>
      </c>
      <c r="E15" s="16">
        <v>0.5</v>
      </c>
      <c r="F15" s="17">
        <v>0.1</v>
      </c>
      <c r="G15" s="17">
        <v>0.2</v>
      </c>
      <c r="H15" s="17">
        <v>0.5</v>
      </c>
      <c r="I15" s="17">
        <v>1</v>
      </c>
      <c r="J15" s="17">
        <v>2</v>
      </c>
      <c r="K15" s="17">
        <v>4</v>
      </c>
      <c r="L15" s="17">
        <v>7</v>
      </c>
      <c r="M15" s="17">
        <v>10</v>
      </c>
      <c r="N15" s="17">
        <v>100</v>
      </c>
      <c r="O15" s="21"/>
      <c r="P15" s="5" t="s">
        <v>18</v>
      </c>
    </row>
    <row r="16" spans="1:17" x14ac:dyDescent="0.3">
      <c r="A16" s="38" t="s">
        <v>110</v>
      </c>
      <c r="B16" t="s">
        <v>129</v>
      </c>
      <c r="C16" t="s">
        <v>96</v>
      </c>
      <c r="D16" s="4" t="s">
        <v>121</v>
      </c>
      <c r="E16" s="16">
        <v>2E-8</v>
      </c>
      <c r="F16" s="17"/>
      <c r="G16" s="17"/>
      <c r="H16" s="17"/>
      <c r="I16" s="17"/>
      <c r="J16" s="17"/>
      <c r="K16" s="17"/>
      <c r="L16" s="17"/>
      <c r="M16" s="17"/>
      <c r="N16" s="17"/>
      <c r="O16" s="21"/>
      <c r="P16" s="5" t="s">
        <v>118</v>
      </c>
    </row>
    <row r="17" spans="1:16" x14ac:dyDescent="0.3">
      <c r="A17" s="38" t="s">
        <v>111</v>
      </c>
      <c r="B17" t="s">
        <v>130</v>
      </c>
      <c r="C17" t="s">
        <v>96</v>
      </c>
      <c r="D17" s="4" t="s">
        <v>122</v>
      </c>
      <c r="E17" s="16">
        <v>1E-8</v>
      </c>
      <c r="F17" s="17"/>
      <c r="G17" s="17"/>
      <c r="H17" s="17"/>
      <c r="I17" s="17"/>
      <c r="J17" s="17"/>
      <c r="K17" s="17"/>
      <c r="L17" s="17"/>
      <c r="M17" s="17"/>
      <c r="N17" s="17"/>
      <c r="O17" s="21"/>
      <c r="P17" s="5" t="s">
        <v>118</v>
      </c>
    </row>
    <row r="18" spans="1:16" x14ac:dyDescent="0.3">
      <c r="A18" s="38" t="s">
        <v>112</v>
      </c>
      <c r="B18" t="s">
        <v>131</v>
      </c>
      <c r="C18" t="s">
        <v>96</v>
      </c>
      <c r="D18" s="4" t="s">
        <v>123</v>
      </c>
      <c r="E18" s="16">
        <v>5.9999999999999997E-7</v>
      </c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 t="s">
        <v>118</v>
      </c>
    </row>
    <row r="19" spans="1:16" x14ac:dyDescent="0.3">
      <c r="A19" s="38" t="s">
        <v>113</v>
      </c>
      <c r="B19" t="s">
        <v>132</v>
      </c>
      <c r="C19" t="s">
        <v>96</v>
      </c>
      <c r="D19" s="4" t="s">
        <v>124</v>
      </c>
      <c r="E19" s="16">
        <v>1.7E-5</v>
      </c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 t="s">
        <v>119</v>
      </c>
    </row>
    <row r="20" spans="1:16" x14ac:dyDescent="0.3">
      <c r="A20" s="38" t="s">
        <v>114</v>
      </c>
      <c r="B20" t="s">
        <v>133</v>
      </c>
      <c r="C20" t="s">
        <v>96</v>
      </c>
      <c r="D20" s="4" t="s">
        <v>125</v>
      </c>
      <c r="E20" s="16">
        <v>5</v>
      </c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 t="s">
        <v>3</v>
      </c>
    </row>
    <row r="21" spans="1:16" x14ac:dyDescent="0.3">
      <c r="A21" s="38" t="s">
        <v>115</v>
      </c>
      <c r="B21" t="s">
        <v>134</v>
      </c>
      <c r="C21" t="s">
        <v>107</v>
      </c>
      <c r="D21" s="4" t="s">
        <v>126</v>
      </c>
      <c r="E21" s="16">
        <v>6.7999999999999997E-9</v>
      </c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 t="s">
        <v>120</v>
      </c>
    </row>
    <row r="22" spans="1:16" x14ac:dyDescent="0.3">
      <c r="A22" s="38" t="s">
        <v>116</v>
      </c>
      <c r="B22" t="s">
        <v>135</v>
      </c>
      <c r="C22" t="s">
        <v>107</v>
      </c>
      <c r="D22" s="4" t="s">
        <v>127</v>
      </c>
      <c r="E22" s="16">
        <v>3.1999999999999998E-10</v>
      </c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 t="s">
        <v>120</v>
      </c>
    </row>
    <row r="23" spans="1:16" x14ac:dyDescent="0.3">
      <c r="A23" s="38" t="s">
        <v>117</v>
      </c>
      <c r="B23" t="s">
        <v>136</v>
      </c>
      <c r="C23" t="s">
        <v>107</v>
      </c>
      <c r="D23" s="4" t="s">
        <v>128</v>
      </c>
      <c r="E23" s="16">
        <v>1.28E-10</v>
      </c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 t="s">
        <v>120</v>
      </c>
    </row>
    <row r="24" spans="1:16" x14ac:dyDescent="0.3">
      <c r="A24" s="38"/>
      <c r="D24" s="4"/>
      <c r="E24" s="16"/>
      <c r="F24" s="17"/>
      <c r="G24" s="17"/>
      <c r="H24" s="17"/>
      <c r="I24" s="17"/>
      <c r="J24" s="17"/>
      <c r="K24" s="17"/>
      <c r="L24" s="17"/>
      <c r="M24" s="17"/>
      <c r="N24" s="17"/>
      <c r="O24" s="21"/>
      <c r="P24" s="5"/>
    </row>
    <row r="25" spans="1:16" ht="15" thickBot="1" x14ac:dyDescent="0.35">
      <c r="A25" s="39"/>
      <c r="B25" s="6"/>
      <c r="C25" s="6"/>
      <c r="D25" s="15"/>
      <c r="E25" s="22"/>
      <c r="F25" s="23"/>
      <c r="G25" s="23"/>
      <c r="H25" s="23"/>
      <c r="I25" s="23"/>
      <c r="J25" s="23"/>
      <c r="K25" s="23"/>
      <c r="L25" s="23"/>
      <c r="M25" s="23"/>
      <c r="N25" s="23"/>
      <c r="O25" s="24"/>
      <c r="P25" s="7"/>
    </row>
    <row r="29" spans="1:16" ht="15" thickBot="1" x14ac:dyDescent="0.35"/>
    <row r="30" spans="1:16" x14ac:dyDescent="0.3">
      <c r="A30" s="43" t="s">
        <v>60</v>
      </c>
      <c r="B30" s="44"/>
      <c r="C30" s="44"/>
      <c r="D30" s="44"/>
      <c r="E30" s="44"/>
      <c r="F30" s="44"/>
      <c r="G30" s="44"/>
      <c r="H30" s="44"/>
      <c r="I30" s="44"/>
      <c r="J30" s="44"/>
      <c r="K30" s="45"/>
    </row>
    <row r="31" spans="1:16" x14ac:dyDescent="0.3">
      <c r="A31" s="31" t="s">
        <v>59</v>
      </c>
      <c r="B31" s="40" t="s">
        <v>57</v>
      </c>
      <c r="C31" s="41"/>
      <c r="D31" s="41"/>
      <c r="E31" s="41"/>
      <c r="F31" s="41"/>
      <c r="G31" s="41"/>
      <c r="H31" s="41"/>
      <c r="I31" s="41"/>
      <c r="J31" s="41"/>
      <c r="K31" s="42"/>
    </row>
    <row r="32" spans="1:16" ht="15" thickBot="1" x14ac:dyDescent="0.35">
      <c r="A32" s="32"/>
      <c r="B32" s="27">
        <f t="shared" ref="B32" si="0">F$12</f>
        <v>25</v>
      </c>
      <c r="C32" s="27">
        <f t="shared" ref="C32" si="1">G$12</f>
        <v>125</v>
      </c>
      <c r="D32" s="27">
        <f t="shared" ref="D32:K32" si="2">H$12</f>
        <v>0</v>
      </c>
      <c r="E32" s="27">
        <f t="shared" si="2"/>
        <v>0</v>
      </c>
      <c r="F32" s="27">
        <f t="shared" si="2"/>
        <v>0</v>
      </c>
      <c r="G32" s="27">
        <f t="shared" si="2"/>
        <v>0</v>
      </c>
      <c r="H32" s="27">
        <f t="shared" si="2"/>
        <v>0</v>
      </c>
      <c r="I32" s="27">
        <f t="shared" si="2"/>
        <v>0</v>
      </c>
      <c r="J32" s="27">
        <f t="shared" si="2"/>
        <v>0</v>
      </c>
      <c r="K32" s="28">
        <f t="shared" si="2"/>
        <v>0</v>
      </c>
    </row>
    <row r="33" spans="1:11" ht="15" thickTop="1" x14ac:dyDescent="0.3">
      <c r="A33" s="29">
        <f>F$14</f>
        <v>0</v>
      </c>
      <c r="B33" s="17">
        <v>0</v>
      </c>
      <c r="C33" s="17">
        <v>0</v>
      </c>
      <c r="D33" s="17"/>
      <c r="E33" s="17"/>
      <c r="F33" s="17"/>
      <c r="G33" s="17"/>
      <c r="H33" s="17"/>
      <c r="I33" s="17"/>
      <c r="J33" s="17"/>
      <c r="K33" s="25"/>
    </row>
    <row r="34" spans="1:11" x14ac:dyDescent="0.3">
      <c r="A34" s="29">
        <f>G$14</f>
        <v>0.1</v>
      </c>
      <c r="B34" s="17">
        <v>0.1</v>
      </c>
      <c r="C34" s="17">
        <v>0.1</v>
      </c>
      <c r="D34" s="17"/>
      <c r="E34" s="17"/>
      <c r="F34" s="17"/>
      <c r="G34" s="17"/>
      <c r="H34" s="17"/>
      <c r="I34" s="17"/>
      <c r="J34" s="17"/>
      <c r="K34" s="25"/>
    </row>
    <row r="35" spans="1:11" x14ac:dyDescent="0.3">
      <c r="A35" s="29">
        <f>H$14</f>
        <v>1</v>
      </c>
      <c r="B35" s="17">
        <v>0.6</v>
      </c>
      <c r="C35" s="17">
        <v>0.7</v>
      </c>
      <c r="D35" s="17"/>
      <c r="E35" s="17"/>
      <c r="F35" s="17"/>
      <c r="G35" s="17"/>
      <c r="H35" s="17"/>
      <c r="I35" s="17"/>
      <c r="J35" s="17"/>
      <c r="K35" s="25"/>
    </row>
    <row r="36" spans="1:11" x14ac:dyDescent="0.3">
      <c r="A36" s="29">
        <f>I$14</f>
        <v>5</v>
      </c>
      <c r="B36" s="17">
        <v>0.8</v>
      </c>
      <c r="C36" s="17">
        <v>1</v>
      </c>
      <c r="D36" s="17"/>
      <c r="E36" s="17"/>
      <c r="F36" s="17"/>
      <c r="G36" s="17"/>
      <c r="H36" s="17"/>
      <c r="I36" s="17"/>
      <c r="J36" s="17"/>
      <c r="K36" s="25"/>
    </row>
    <row r="37" spans="1:11" x14ac:dyDescent="0.3">
      <c r="A37" s="29">
        <f>J$14</f>
        <v>10</v>
      </c>
      <c r="B37" s="17">
        <v>1</v>
      </c>
      <c r="C37" s="17">
        <v>1.2</v>
      </c>
      <c r="D37" s="17"/>
      <c r="E37" s="17"/>
      <c r="F37" s="17"/>
      <c r="G37" s="17"/>
      <c r="H37" s="17"/>
      <c r="I37" s="17"/>
      <c r="J37" s="17"/>
      <c r="K37" s="25"/>
    </row>
    <row r="38" spans="1:11" x14ac:dyDescent="0.3">
      <c r="A38" s="29">
        <f>K$14</f>
        <v>20</v>
      </c>
      <c r="B38" s="17">
        <v>1.3</v>
      </c>
      <c r="C38" s="17">
        <v>1.5</v>
      </c>
      <c r="D38" s="17"/>
      <c r="E38" s="17"/>
      <c r="F38" s="17"/>
      <c r="G38" s="17"/>
      <c r="H38" s="17"/>
      <c r="I38" s="17"/>
      <c r="J38" s="17"/>
      <c r="K38" s="25"/>
    </row>
    <row r="39" spans="1:11" x14ac:dyDescent="0.3">
      <c r="A39" s="29">
        <f>L$14</f>
        <v>40</v>
      </c>
      <c r="B39" s="17">
        <v>1.6</v>
      </c>
      <c r="C39" s="17">
        <v>1.9</v>
      </c>
      <c r="D39" s="17"/>
      <c r="E39" s="17"/>
      <c r="F39" s="17"/>
      <c r="G39" s="17"/>
      <c r="H39" s="17"/>
      <c r="I39" s="17"/>
      <c r="J39" s="17"/>
      <c r="K39" s="25"/>
    </row>
    <row r="40" spans="1:11" x14ac:dyDescent="0.3">
      <c r="A40" s="29">
        <f>M$14</f>
        <v>70</v>
      </c>
      <c r="B40" s="17">
        <v>2</v>
      </c>
      <c r="C40" s="17">
        <v>2.4</v>
      </c>
      <c r="D40" s="17"/>
      <c r="E40" s="17"/>
      <c r="F40" s="17"/>
      <c r="G40" s="17"/>
      <c r="H40" s="17"/>
      <c r="I40" s="17"/>
      <c r="J40" s="17"/>
      <c r="K40" s="25"/>
    </row>
    <row r="41" spans="1:11" x14ac:dyDescent="0.3">
      <c r="A41" s="29">
        <f>N$14</f>
        <v>100</v>
      </c>
      <c r="B41" s="17">
        <v>2.4</v>
      </c>
      <c r="C41" s="17">
        <v>2.8</v>
      </c>
      <c r="D41" s="17"/>
      <c r="E41" s="17"/>
      <c r="F41" s="17"/>
      <c r="G41" s="17"/>
      <c r="H41" s="17"/>
      <c r="I41" s="17"/>
      <c r="J41" s="17"/>
      <c r="K41" s="25"/>
    </row>
    <row r="42" spans="1:11" ht="15" thickBot="1" x14ac:dyDescent="0.35">
      <c r="A42" s="30">
        <f>O$14</f>
        <v>0</v>
      </c>
      <c r="B42" s="23"/>
      <c r="C42" s="23"/>
      <c r="D42" s="23"/>
      <c r="E42" s="23"/>
      <c r="F42" s="23"/>
      <c r="G42" s="23"/>
      <c r="H42" s="23"/>
      <c r="I42" s="23"/>
      <c r="J42" s="23"/>
      <c r="K42" s="26"/>
    </row>
    <row r="49" spans="1:11" ht="15" thickBot="1" x14ac:dyDescent="0.35"/>
    <row r="50" spans="1:11" x14ac:dyDescent="0.3">
      <c r="A50" s="43" t="s">
        <v>61</v>
      </c>
      <c r="B50" s="44"/>
      <c r="C50" s="44"/>
      <c r="D50" s="44"/>
      <c r="E50" s="44"/>
      <c r="F50" s="44"/>
      <c r="G50" s="44"/>
      <c r="H50" s="44"/>
      <c r="I50" s="44"/>
      <c r="J50" s="44"/>
      <c r="K50" s="45"/>
    </row>
    <row r="51" spans="1:11" x14ac:dyDescent="0.3">
      <c r="A51" s="31" t="s">
        <v>59</v>
      </c>
      <c r="B51" s="40" t="s">
        <v>57</v>
      </c>
      <c r="C51" s="41"/>
      <c r="D51" s="41"/>
      <c r="E51" s="41"/>
      <c r="F51" s="41"/>
      <c r="G51" s="41"/>
      <c r="H51" s="41"/>
      <c r="I51" s="41"/>
      <c r="J51" s="41"/>
      <c r="K51" s="42"/>
    </row>
    <row r="52" spans="1:11" ht="15" thickBot="1" x14ac:dyDescent="0.35">
      <c r="A52" s="33"/>
      <c r="B52" s="27">
        <f t="shared" ref="B52" si="3">F$12</f>
        <v>25</v>
      </c>
      <c r="C52" s="27">
        <f t="shared" ref="C52" si="4">G$12</f>
        <v>125</v>
      </c>
      <c r="D52" s="27">
        <f t="shared" ref="D52" si="5">H$12</f>
        <v>0</v>
      </c>
      <c r="E52" s="27">
        <f t="shared" ref="E52" si="6">I$12</f>
        <v>0</v>
      </c>
      <c r="F52" s="27">
        <f t="shared" ref="F52" si="7">J$12</f>
        <v>0</v>
      </c>
      <c r="G52" s="27">
        <f t="shared" ref="G52" si="8">K$12</f>
        <v>0</v>
      </c>
      <c r="H52" s="27">
        <f t="shared" ref="H52" si="9">L$12</f>
        <v>0</v>
      </c>
      <c r="I52" s="27">
        <f t="shared" ref="I52" si="10">M$12</f>
        <v>0</v>
      </c>
      <c r="J52" s="27">
        <f t="shared" ref="J52" si="11">N$12</f>
        <v>0</v>
      </c>
      <c r="K52" s="28">
        <f t="shared" ref="K52" si="12">O$12</f>
        <v>0</v>
      </c>
    </row>
    <row r="53" spans="1:11" ht="15" thickTop="1" x14ac:dyDescent="0.3">
      <c r="A53" s="29">
        <f>F$14</f>
        <v>0</v>
      </c>
      <c r="B53" s="17">
        <v>0</v>
      </c>
      <c r="C53" s="17">
        <v>0</v>
      </c>
      <c r="D53" s="17"/>
      <c r="E53" s="17"/>
      <c r="F53" s="17"/>
      <c r="G53" s="17"/>
      <c r="H53" s="17"/>
      <c r="I53" s="17"/>
      <c r="J53" s="17"/>
      <c r="K53" s="25"/>
    </row>
    <row r="54" spans="1:11" x14ac:dyDescent="0.3">
      <c r="A54" s="29">
        <f>G$14</f>
        <v>0.1</v>
      </c>
      <c r="B54" s="17">
        <v>2.3999999999999999E-6</v>
      </c>
      <c r="C54" s="17">
        <v>3.0000000000000001E-6</v>
      </c>
      <c r="D54" s="17"/>
      <c r="E54" s="17"/>
      <c r="F54" s="17"/>
      <c r="G54" s="17"/>
      <c r="H54" s="17"/>
      <c r="I54" s="17"/>
      <c r="J54" s="17"/>
      <c r="K54" s="25"/>
    </row>
    <row r="55" spans="1:11" x14ac:dyDescent="0.3">
      <c r="A55" s="29">
        <f>H$14</f>
        <v>1</v>
      </c>
      <c r="B55" s="17">
        <v>2.4000000000000001E-5</v>
      </c>
      <c r="C55" s="17">
        <v>3.0000000000000001E-5</v>
      </c>
      <c r="D55" s="17"/>
      <c r="E55" s="17"/>
      <c r="F55" s="17"/>
      <c r="G55" s="17"/>
      <c r="H55" s="17"/>
      <c r="I55" s="17"/>
      <c r="J55" s="17"/>
      <c r="K55" s="25"/>
    </row>
    <row r="56" spans="1:11" x14ac:dyDescent="0.3">
      <c r="A56" s="29">
        <f>I$14</f>
        <v>5</v>
      </c>
      <c r="B56" s="17">
        <v>1.2E-4</v>
      </c>
      <c r="C56" s="17">
        <v>1.4999999999999999E-4</v>
      </c>
      <c r="D56" s="17"/>
      <c r="E56" s="17"/>
      <c r="F56" s="17"/>
      <c r="G56" s="17"/>
      <c r="H56" s="17"/>
      <c r="I56" s="17"/>
      <c r="J56" s="17"/>
      <c r="K56" s="25"/>
    </row>
    <row r="57" spans="1:11" x14ac:dyDescent="0.3">
      <c r="A57" s="29">
        <f>J$14</f>
        <v>10</v>
      </c>
      <c r="B57" s="17">
        <v>2.0000000000000001E-4</v>
      </c>
      <c r="C57" s="17">
        <v>2.5000000000000001E-4</v>
      </c>
      <c r="D57" s="17"/>
      <c r="E57" s="17"/>
      <c r="F57" s="17"/>
      <c r="G57" s="17"/>
      <c r="H57" s="17"/>
      <c r="I57" s="17"/>
      <c r="J57" s="17"/>
      <c r="K57" s="25"/>
    </row>
    <row r="58" spans="1:11" x14ac:dyDescent="0.3">
      <c r="A58" s="29">
        <f>K$14</f>
        <v>20</v>
      </c>
      <c r="B58" s="17">
        <v>4.8000000000000001E-4</v>
      </c>
      <c r="C58" s="17">
        <v>5.9999999999999995E-4</v>
      </c>
      <c r="D58" s="17"/>
      <c r="E58" s="17"/>
      <c r="F58" s="17"/>
      <c r="G58" s="17"/>
      <c r="H58" s="17"/>
      <c r="I58" s="17"/>
      <c r="J58" s="17"/>
      <c r="K58" s="25"/>
    </row>
    <row r="59" spans="1:11" x14ac:dyDescent="0.3">
      <c r="A59" s="29">
        <f>L$14</f>
        <v>40</v>
      </c>
      <c r="B59" s="17">
        <v>1.0400000000000001E-3</v>
      </c>
      <c r="C59" s="17">
        <v>1.3000000000000002E-3</v>
      </c>
      <c r="D59" s="17"/>
      <c r="E59" s="17"/>
      <c r="F59" s="17"/>
      <c r="G59" s="17"/>
      <c r="H59" s="17"/>
      <c r="I59" s="17"/>
      <c r="J59" s="17"/>
      <c r="K59" s="25"/>
    </row>
    <row r="60" spans="1:11" x14ac:dyDescent="0.3">
      <c r="A60" s="29">
        <f>M$14</f>
        <v>70</v>
      </c>
      <c r="B60" s="17">
        <v>2.16E-3</v>
      </c>
      <c r="C60" s="17">
        <v>2.7000000000000001E-3</v>
      </c>
      <c r="D60" s="17"/>
      <c r="E60" s="17"/>
      <c r="F60" s="17"/>
      <c r="G60" s="17"/>
      <c r="H60" s="17"/>
      <c r="I60" s="17"/>
      <c r="J60" s="17"/>
      <c r="K60" s="25"/>
    </row>
    <row r="61" spans="1:11" x14ac:dyDescent="0.3">
      <c r="A61" s="29">
        <f>N$14</f>
        <v>100</v>
      </c>
      <c r="B61" s="17">
        <v>3.2400000000000003E-3</v>
      </c>
      <c r="C61" s="17">
        <v>4.0499999999999998E-3</v>
      </c>
      <c r="D61" s="17"/>
      <c r="E61" s="17"/>
      <c r="F61" s="17"/>
      <c r="G61" s="17"/>
      <c r="H61" s="17"/>
      <c r="I61" s="17"/>
      <c r="J61" s="17"/>
      <c r="K61" s="25"/>
    </row>
    <row r="62" spans="1:11" ht="15" thickBot="1" x14ac:dyDescent="0.35">
      <c r="A62" s="30">
        <f>O$14</f>
        <v>0</v>
      </c>
      <c r="B62" s="23"/>
      <c r="C62" s="23"/>
      <c r="D62" s="23"/>
      <c r="E62" s="23"/>
      <c r="F62" s="23"/>
      <c r="G62" s="23"/>
      <c r="H62" s="23"/>
      <c r="I62" s="23"/>
      <c r="J62" s="23"/>
      <c r="K62" s="26"/>
    </row>
    <row r="69" spans="1:11" ht="15" thickBot="1" x14ac:dyDescent="0.35"/>
    <row r="70" spans="1:11" x14ac:dyDescent="0.3">
      <c r="A70" s="43" t="s">
        <v>62</v>
      </c>
      <c r="B70" s="44"/>
      <c r="C70" s="44"/>
      <c r="D70" s="44"/>
      <c r="E70" s="44"/>
      <c r="F70" s="44"/>
      <c r="G70" s="44"/>
      <c r="H70" s="44"/>
      <c r="I70" s="44"/>
      <c r="J70" s="44"/>
      <c r="K70" s="45"/>
    </row>
    <row r="71" spans="1:11" x14ac:dyDescent="0.3">
      <c r="A71" s="31" t="s">
        <v>59</v>
      </c>
      <c r="B71" s="40" t="s">
        <v>57</v>
      </c>
      <c r="C71" s="41"/>
      <c r="D71" s="41"/>
      <c r="E71" s="41"/>
      <c r="F71" s="41"/>
      <c r="G71" s="41"/>
      <c r="H71" s="41"/>
      <c r="I71" s="41"/>
      <c r="J71" s="41"/>
      <c r="K71" s="42"/>
    </row>
    <row r="72" spans="1:11" ht="15" thickBot="1" x14ac:dyDescent="0.35">
      <c r="A72" s="34"/>
      <c r="B72" s="27">
        <f t="shared" ref="B72" si="13">F$12</f>
        <v>25</v>
      </c>
      <c r="C72" s="27">
        <f t="shared" ref="C72" si="14">G$12</f>
        <v>125</v>
      </c>
      <c r="D72" s="27">
        <f t="shared" ref="D72" si="15">H$12</f>
        <v>0</v>
      </c>
      <c r="E72" s="27">
        <f t="shared" ref="E72" si="16">I$12</f>
        <v>0</v>
      </c>
      <c r="F72" s="27">
        <f t="shared" ref="F72" si="17">J$12</f>
        <v>0</v>
      </c>
      <c r="G72" s="27">
        <f t="shared" ref="G72" si="18">K$12</f>
        <v>0</v>
      </c>
      <c r="H72" s="27">
        <f t="shared" ref="H72" si="19">L$12</f>
        <v>0</v>
      </c>
      <c r="I72" s="27">
        <f t="shared" ref="I72" si="20">M$12</f>
        <v>0</v>
      </c>
      <c r="J72" s="27">
        <f t="shared" ref="J72" si="21">N$12</f>
        <v>0</v>
      </c>
      <c r="K72" s="28">
        <f t="shared" ref="K72" si="22">O$12</f>
        <v>0</v>
      </c>
    </row>
    <row r="73" spans="1:11" ht="15" thickTop="1" x14ac:dyDescent="0.3">
      <c r="A73" s="29">
        <f>F$14</f>
        <v>0</v>
      </c>
      <c r="B73" s="17">
        <v>0</v>
      </c>
      <c r="C73" s="17">
        <v>0</v>
      </c>
      <c r="D73" s="17"/>
      <c r="E73" s="17"/>
      <c r="F73" s="17"/>
      <c r="G73" s="17"/>
      <c r="H73" s="17"/>
      <c r="I73" s="17"/>
      <c r="J73" s="17"/>
      <c r="K73" s="25"/>
    </row>
    <row r="74" spans="1:11" x14ac:dyDescent="0.3">
      <c r="A74" s="29">
        <f>G$14</f>
        <v>0.1</v>
      </c>
      <c r="B74" s="17">
        <v>6.9999999999999997E-7</v>
      </c>
      <c r="C74" s="17">
        <v>9.9999999999999995E-7</v>
      </c>
      <c r="D74" s="17"/>
      <c r="E74" s="17"/>
      <c r="F74" s="17"/>
      <c r="G74" s="17"/>
      <c r="H74" s="17"/>
      <c r="I74" s="17"/>
      <c r="J74" s="17"/>
      <c r="K74" s="25"/>
    </row>
    <row r="75" spans="1:11" x14ac:dyDescent="0.3">
      <c r="A75" s="29">
        <f>H$14</f>
        <v>1</v>
      </c>
      <c r="B75" s="17">
        <v>6.6000000000000003E-6</v>
      </c>
      <c r="C75" s="17">
        <v>1.0000000000000001E-5</v>
      </c>
      <c r="D75" s="17"/>
      <c r="E75" s="17"/>
      <c r="F75" s="17"/>
      <c r="G75" s="17"/>
      <c r="H75" s="17"/>
      <c r="I75" s="17"/>
      <c r="J75" s="17"/>
      <c r="K75" s="25"/>
    </row>
    <row r="76" spans="1:11" x14ac:dyDescent="0.3">
      <c r="A76" s="29">
        <f>I$14</f>
        <v>5</v>
      </c>
      <c r="B76" s="17">
        <v>3.3000000000000003E-5</v>
      </c>
      <c r="C76" s="17">
        <v>5.0000000000000002E-5</v>
      </c>
      <c r="D76" s="17"/>
      <c r="E76" s="17"/>
      <c r="F76" s="17"/>
      <c r="G76" s="17"/>
      <c r="H76" s="17"/>
      <c r="I76" s="17"/>
      <c r="J76" s="17"/>
      <c r="K76" s="25"/>
    </row>
    <row r="77" spans="1:11" x14ac:dyDescent="0.3">
      <c r="A77" s="29">
        <f>J$14</f>
        <v>10</v>
      </c>
      <c r="B77" s="17">
        <v>6.6000000000000005E-5</v>
      </c>
      <c r="C77" s="17">
        <v>1E-4</v>
      </c>
      <c r="D77" s="17"/>
      <c r="E77" s="17"/>
      <c r="F77" s="17"/>
      <c r="G77" s="17"/>
      <c r="H77" s="17"/>
      <c r="I77" s="17"/>
      <c r="J77" s="17"/>
      <c r="K77" s="25"/>
    </row>
    <row r="78" spans="1:11" x14ac:dyDescent="0.3">
      <c r="A78" s="29">
        <f>K$14</f>
        <v>20</v>
      </c>
      <c r="B78" s="17">
        <v>1.7000000000000001E-4</v>
      </c>
      <c r="C78" s="17">
        <v>2.5000000000000001E-4</v>
      </c>
      <c r="D78" s="17"/>
      <c r="E78" s="17"/>
      <c r="F78" s="17"/>
      <c r="G78" s="17"/>
      <c r="H78" s="17"/>
      <c r="I78" s="17"/>
      <c r="J78" s="17"/>
      <c r="K78" s="25"/>
    </row>
    <row r="79" spans="1:11" x14ac:dyDescent="0.3">
      <c r="A79" s="29">
        <f>L$14</f>
        <v>40</v>
      </c>
      <c r="B79" s="17">
        <v>3.3E-4</v>
      </c>
      <c r="C79" s="17">
        <v>5.0000000000000001E-4</v>
      </c>
      <c r="D79" s="17"/>
      <c r="E79" s="17"/>
      <c r="F79" s="17"/>
      <c r="G79" s="17"/>
      <c r="H79" s="17"/>
      <c r="I79" s="17"/>
      <c r="J79" s="17"/>
      <c r="K79" s="25"/>
    </row>
    <row r="80" spans="1:11" x14ac:dyDescent="0.3">
      <c r="A80" s="29">
        <f>M$14</f>
        <v>70</v>
      </c>
      <c r="B80" s="17">
        <v>8.3000000000000001E-4</v>
      </c>
      <c r="C80" s="17">
        <v>1.1999999999999999E-3</v>
      </c>
      <c r="D80" s="17"/>
      <c r="E80" s="17"/>
      <c r="F80" s="17"/>
      <c r="G80" s="17"/>
      <c r="H80" s="17"/>
      <c r="I80" s="17"/>
      <c r="J80" s="17"/>
      <c r="K80" s="25"/>
    </row>
    <row r="81" spans="1:11" x14ac:dyDescent="0.3">
      <c r="A81" s="29">
        <f>N$14</f>
        <v>100</v>
      </c>
      <c r="B81" s="17">
        <v>1.5E-3</v>
      </c>
      <c r="C81" s="17">
        <v>2.2000000000000001E-3</v>
      </c>
      <c r="D81" s="17"/>
      <c r="E81" s="17"/>
      <c r="F81" s="17"/>
      <c r="G81" s="17"/>
      <c r="H81" s="17"/>
      <c r="I81" s="17"/>
      <c r="J81" s="17"/>
      <c r="K81" s="25"/>
    </row>
    <row r="82" spans="1:11" ht="15" thickBot="1" x14ac:dyDescent="0.35">
      <c r="A82" s="30">
        <f>O$14</f>
        <v>0</v>
      </c>
      <c r="B82" s="23"/>
      <c r="C82" s="23"/>
      <c r="D82" s="23"/>
      <c r="E82" s="23"/>
      <c r="F82" s="23"/>
      <c r="G82" s="23"/>
      <c r="H82" s="23"/>
      <c r="I82" s="23"/>
      <c r="J82" s="23"/>
      <c r="K82" s="26"/>
    </row>
    <row r="89" spans="1:11" ht="15" thickBot="1" x14ac:dyDescent="0.35"/>
    <row r="90" spans="1:11" x14ac:dyDescent="0.3">
      <c r="A90" s="43" t="s">
        <v>63</v>
      </c>
      <c r="B90" s="44"/>
      <c r="C90" s="44"/>
      <c r="D90" s="44"/>
      <c r="E90" s="44"/>
      <c r="F90" s="44"/>
      <c r="G90" s="44"/>
      <c r="H90" s="44"/>
      <c r="I90" s="44"/>
      <c r="J90" s="44"/>
      <c r="K90" s="45"/>
    </row>
    <row r="91" spans="1:11" x14ac:dyDescent="0.3">
      <c r="A91" s="31" t="s">
        <v>59</v>
      </c>
      <c r="B91" s="40" t="s">
        <v>57</v>
      </c>
      <c r="C91" s="41"/>
      <c r="D91" s="41"/>
      <c r="E91" s="41"/>
      <c r="F91" s="41"/>
      <c r="G91" s="41"/>
      <c r="H91" s="41"/>
      <c r="I91" s="41"/>
      <c r="J91" s="41"/>
      <c r="K91" s="42"/>
    </row>
    <row r="92" spans="1:11" ht="15" thickBot="1" x14ac:dyDescent="0.35">
      <c r="A92" s="32"/>
      <c r="B92" s="27">
        <f t="shared" ref="B92" si="23">F$12</f>
        <v>25</v>
      </c>
      <c r="C92" s="27">
        <f t="shared" ref="C92" si="24">G$12</f>
        <v>125</v>
      </c>
      <c r="D92" s="27">
        <f t="shared" ref="D92" si="25">H$12</f>
        <v>0</v>
      </c>
      <c r="E92" s="27">
        <f t="shared" ref="E92" si="26">I$12</f>
        <v>0</v>
      </c>
      <c r="F92" s="27">
        <f t="shared" ref="F92" si="27">J$12</f>
        <v>0</v>
      </c>
      <c r="G92" s="27">
        <f t="shared" ref="G92" si="28">K$12</f>
        <v>0</v>
      </c>
      <c r="H92" s="27">
        <f t="shared" ref="H92" si="29">L$12</f>
        <v>0</v>
      </c>
      <c r="I92" s="27">
        <f t="shared" ref="I92" si="30">M$12</f>
        <v>0</v>
      </c>
      <c r="J92" s="27">
        <f t="shared" ref="J92" si="31">N$12</f>
        <v>0</v>
      </c>
      <c r="K92" s="28">
        <f t="shared" ref="K92" si="32">O$12</f>
        <v>0</v>
      </c>
    </row>
    <row r="93" spans="1:11" ht="15" thickTop="1" x14ac:dyDescent="0.3">
      <c r="A93" s="29">
        <f>F$14</f>
        <v>0</v>
      </c>
      <c r="B93" s="17">
        <v>0</v>
      </c>
      <c r="C93" s="17">
        <v>0</v>
      </c>
      <c r="D93" s="17"/>
      <c r="E93" s="17"/>
      <c r="F93" s="17"/>
      <c r="G93" s="17"/>
      <c r="H93" s="17"/>
      <c r="I93" s="17"/>
      <c r="J93" s="17"/>
      <c r="K93" s="25"/>
    </row>
    <row r="94" spans="1:11" x14ac:dyDescent="0.3">
      <c r="A94" s="29">
        <f>G$14</f>
        <v>0.1</v>
      </c>
      <c r="B94" s="17">
        <v>3.1E-6</v>
      </c>
      <c r="C94" s="17">
        <v>4.1000000000000006E-6</v>
      </c>
      <c r="D94" s="17"/>
      <c r="E94" s="17"/>
      <c r="F94" s="17"/>
      <c r="G94" s="17"/>
      <c r="H94" s="17"/>
      <c r="I94" s="17"/>
      <c r="J94" s="17"/>
      <c r="K94" s="25"/>
    </row>
    <row r="95" spans="1:11" x14ac:dyDescent="0.3">
      <c r="A95" s="29">
        <f>H$14</f>
        <v>1</v>
      </c>
      <c r="B95" s="17">
        <v>2.1000000000000002E-5</v>
      </c>
      <c r="C95" s="17">
        <v>4.2999999999999995E-5</v>
      </c>
      <c r="D95" s="17"/>
      <c r="E95" s="17"/>
      <c r="F95" s="17"/>
      <c r="G95" s="17"/>
      <c r="H95" s="17"/>
      <c r="I95" s="17"/>
      <c r="J95" s="17"/>
      <c r="K95" s="25"/>
    </row>
    <row r="96" spans="1:11" x14ac:dyDescent="0.3">
      <c r="A96" s="29">
        <f>I$14</f>
        <v>5</v>
      </c>
      <c r="B96" s="17">
        <v>1.1E-4</v>
      </c>
      <c r="C96" s="17">
        <v>2.0000000000000001E-4</v>
      </c>
      <c r="D96" s="17"/>
      <c r="E96" s="17"/>
      <c r="F96" s="17"/>
      <c r="G96" s="17"/>
      <c r="H96" s="17"/>
      <c r="I96" s="17"/>
      <c r="J96" s="17"/>
      <c r="K96" s="25"/>
    </row>
    <row r="97" spans="1:12" x14ac:dyDescent="0.3">
      <c r="A97" s="29">
        <f>J$14</f>
        <v>10</v>
      </c>
      <c r="B97" s="17">
        <v>2.1000000000000001E-4</v>
      </c>
      <c r="C97" s="17">
        <v>3.9000000000000005E-4</v>
      </c>
      <c r="D97" s="17"/>
      <c r="E97" s="17"/>
      <c r="F97" s="17"/>
      <c r="G97" s="17"/>
      <c r="H97" s="17"/>
      <c r="I97" s="17"/>
      <c r="J97" s="17"/>
      <c r="K97" s="25"/>
    </row>
    <row r="98" spans="1:12" x14ac:dyDescent="0.3">
      <c r="A98" s="29">
        <f>K$14</f>
        <v>20</v>
      </c>
      <c r="B98" s="17">
        <v>4.2999999999999999E-4</v>
      </c>
      <c r="C98" s="17">
        <v>7.7000000000000007E-4</v>
      </c>
      <c r="D98" s="17"/>
      <c r="E98" s="17"/>
      <c r="F98" s="17"/>
      <c r="G98" s="17"/>
      <c r="H98" s="17"/>
      <c r="I98" s="17"/>
      <c r="J98" s="17"/>
      <c r="K98" s="25"/>
    </row>
    <row r="99" spans="1:12" x14ac:dyDescent="0.3">
      <c r="A99" s="29">
        <f>L$14</f>
        <v>40</v>
      </c>
      <c r="B99" s="17">
        <v>9.8999999999999999E-4</v>
      </c>
      <c r="C99" s="17">
        <v>1.5400000000000001E-3</v>
      </c>
      <c r="D99" s="17"/>
      <c r="E99" s="17"/>
      <c r="F99" s="17"/>
      <c r="G99" s="17"/>
      <c r="H99" s="17"/>
      <c r="I99" s="17"/>
      <c r="J99" s="17"/>
      <c r="K99" s="25"/>
    </row>
    <row r="100" spans="1:12" x14ac:dyDescent="0.3">
      <c r="A100" s="29">
        <f>M$14</f>
        <v>70</v>
      </c>
      <c r="B100" s="17">
        <v>1.7099999999999999E-3</v>
      </c>
      <c r="C100" s="17">
        <v>2.2699999999999999E-3</v>
      </c>
      <c r="D100" s="17"/>
      <c r="E100" s="17"/>
      <c r="F100" s="17"/>
      <c r="G100" s="17"/>
      <c r="H100" s="17"/>
      <c r="I100" s="17"/>
      <c r="J100" s="17"/>
      <c r="K100" s="25"/>
    </row>
    <row r="101" spans="1:12" x14ac:dyDescent="0.3">
      <c r="A101" s="29">
        <f>N$14</f>
        <v>100</v>
      </c>
      <c r="B101" s="17">
        <v>3.078E-3</v>
      </c>
      <c r="C101" s="17">
        <v>4.0800000000000003E-3</v>
      </c>
      <c r="D101" s="17"/>
      <c r="E101" s="17"/>
      <c r="F101" s="17"/>
      <c r="G101" s="17"/>
      <c r="H101" s="17"/>
      <c r="I101" s="17"/>
      <c r="J101" s="17"/>
      <c r="K101" s="25"/>
    </row>
    <row r="102" spans="1:12" ht="15" thickBot="1" x14ac:dyDescent="0.35">
      <c r="A102" s="30">
        <f>O$14</f>
        <v>0</v>
      </c>
      <c r="B102" s="23"/>
      <c r="C102" s="23"/>
      <c r="D102" s="23"/>
      <c r="E102" s="23"/>
      <c r="F102" s="23"/>
      <c r="G102" s="23"/>
      <c r="H102" s="23"/>
      <c r="I102" s="23"/>
      <c r="J102" s="23"/>
      <c r="K102" s="26"/>
    </row>
    <row r="109" spans="1:12" ht="15" thickBot="1" x14ac:dyDescent="0.35"/>
    <row r="110" spans="1:12" x14ac:dyDescent="0.3">
      <c r="A110" s="43" t="s">
        <v>45</v>
      </c>
      <c r="B110" s="44"/>
      <c r="C110" s="44"/>
      <c r="D110" s="44"/>
      <c r="E110" s="44"/>
      <c r="F110" s="44"/>
      <c r="G110" s="44"/>
      <c r="H110" s="44"/>
      <c r="I110" s="44"/>
      <c r="J110" s="44"/>
      <c r="K110" s="45"/>
      <c r="L110" s="2"/>
    </row>
    <row r="111" spans="1:12" x14ac:dyDescent="0.3">
      <c r="A111" s="31" t="s">
        <v>46</v>
      </c>
      <c r="B111" s="40" t="s">
        <v>24</v>
      </c>
      <c r="C111" s="41"/>
      <c r="D111" s="41"/>
      <c r="E111" s="41"/>
      <c r="F111" s="41"/>
      <c r="G111" s="41"/>
      <c r="H111" s="41"/>
      <c r="I111" s="41"/>
      <c r="J111" s="41"/>
      <c r="K111" s="42"/>
      <c r="L111" s="1"/>
    </row>
    <row r="112" spans="1:12" ht="15" thickBot="1" x14ac:dyDescent="0.35">
      <c r="A112" s="32"/>
      <c r="B112" s="27">
        <f t="shared" ref="B112" si="33">F$12</f>
        <v>25</v>
      </c>
      <c r="C112" s="27">
        <f t="shared" ref="C112" si="34">G$12</f>
        <v>125</v>
      </c>
      <c r="D112" s="27">
        <f t="shared" ref="D112" si="35">H$12</f>
        <v>0</v>
      </c>
      <c r="E112" s="27">
        <f t="shared" ref="E112" si="36">I$12</f>
        <v>0</v>
      </c>
      <c r="F112" s="27">
        <f t="shared" ref="F112" si="37">J$12</f>
        <v>0</v>
      </c>
      <c r="G112" s="27">
        <f t="shared" ref="G112" si="38">K$12</f>
        <v>0</v>
      </c>
      <c r="H112" s="27">
        <f t="shared" ref="H112" si="39">L$12</f>
        <v>0</v>
      </c>
      <c r="I112" s="27">
        <f t="shared" ref="I112" si="40">M$12</f>
        <v>0</v>
      </c>
      <c r="J112" s="27">
        <f t="shared" ref="J112" si="41">N$12</f>
        <v>0</v>
      </c>
      <c r="K112" s="28">
        <f t="shared" ref="K112" si="42">O$12</f>
        <v>0</v>
      </c>
      <c r="L112" s="1"/>
    </row>
    <row r="113" spans="1:12" ht="15" thickTop="1" x14ac:dyDescent="0.3">
      <c r="A113" s="29">
        <f>F$15</f>
        <v>0.1</v>
      </c>
      <c r="B113" s="17">
        <v>0.9</v>
      </c>
      <c r="C113" s="17">
        <v>0.57999999999999996</v>
      </c>
      <c r="D113" s="17"/>
      <c r="E113" s="17"/>
      <c r="F113" s="17"/>
      <c r="G113" s="17"/>
      <c r="H113" s="17"/>
      <c r="I113" s="17"/>
      <c r="J113" s="17"/>
      <c r="K113" s="25"/>
      <c r="L113" s="1"/>
    </row>
    <row r="114" spans="1:12" x14ac:dyDescent="0.3">
      <c r="A114" s="29">
        <f>G$15</f>
        <v>0.2</v>
      </c>
      <c r="B114" s="17">
        <v>1.1499999999999999</v>
      </c>
      <c r="C114" s="17">
        <v>0.68</v>
      </c>
      <c r="D114" s="17"/>
      <c r="E114" s="17"/>
      <c r="F114" s="17"/>
      <c r="G114" s="17"/>
      <c r="H114" s="17"/>
      <c r="I114" s="17"/>
      <c r="J114" s="17"/>
      <c r="K114" s="25"/>
      <c r="L114" s="1"/>
    </row>
    <row r="115" spans="1:12" x14ac:dyDescent="0.3">
      <c r="A115" s="29">
        <f>H$15</f>
        <v>0.5</v>
      </c>
      <c r="B115" s="17">
        <v>1.25</v>
      </c>
      <c r="C115" s="17">
        <v>0.75</v>
      </c>
      <c r="D115" s="17"/>
      <c r="E115" s="17"/>
      <c r="F115" s="17"/>
      <c r="G115" s="17"/>
      <c r="H115" s="17"/>
      <c r="I115" s="17"/>
      <c r="J115" s="17"/>
      <c r="K115" s="25"/>
      <c r="L115" s="1"/>
    </row>
    <row r="116" spans="1:12" x14ac:dyDescent="0.3">
      <c r="A116" s="29">
        <f>I$15</f>
        <v>1</v>
      </c>
      <c r="B116" s="17">
        <v>1.5</v>
      </c>
      <c r="C116" s="17">
        <v>1.1000000000000001</v>
      </c>
      <c r="D116" s="17"/>
      <c r="E116" s="17"/>
      <c r="F116" s="17"/>
      <c r="G116" s="17"/>
      <c r="H116" s="17"/>
      <c r="I116" s="17"/>
      <c r="J116" s="17"/>
      <c r="K116" s="25"/>
      <c r="L116" s="1"/>
    </row>
    <row r="117" spans="1:12" x14ac:dyDescent="0.3">
      <c r="A117" s="29">
        <f>J$15</f>
        <v>2</v>
      </c>
      <c r="B117" s="17">
        <v>1.75</v>
      </c>
      <c r="C117" s="17">
        <v>1.38</v>
      </c>
      <c r="D117" s="17"/>
      <c r="E117" s="17"/>
      <c r="F117" s="17"/>
      <c r="G117" s="17"/>
      <c r="H117" s="17"/>
      <c r="I117" s="17"/>
      <c r="J117" s="17"/>
      <c r="K117" s="25"/>
      <c r="L117" s="1"/>
    </row>
    <row r="118" spans="1:12" x14ac:dyDescent="0.3">
      <c r="A118" s="29">
        <f>K$15</f>
        <v>4</v>
      </c>
      <c r="B118" s="17">
        <v>2.17</v>
      </c>
      <c r="C118" s="17">
        <v>1.77</v>
      </c>
      <c r="D118" s="17"/>
      <c r="E118" s="17"/>
      <c r="F118" s="17"/>
      <c r="G118" s="17"/>
      <c r="H118" s="17"/>
      <c r="I118" s="17"/>
      <c r="J118" s="17"/>
      <c r="K118" s="25"/>
      <c r="L118" s="1"/>
    </row>
    <row r="119" spans="1:12" x14ac:dyDescent="0.3">
      <c r="A119" s="29">
        <f>L$15</f>
        <v>7</v>
      </c>
      <c r="B119" s="17">
        <v>2.6</v>
      </c>
      <c r="C119" s="17">
        <v>2.27</v>
      </c>
      <c r="D119" s="17"/>
      <c r="E119" s="17"/>
      <c r="F119" s="17"/>
      <c r="G119" s="17"/>
      <c r="H119" s="17"/>
      <c r="I119" s="17"/>
      <c r="J119" s="17"/>
      <c r="K119" s="25"/>
      <c r="L119" s="1"/>
    </row>
    <row r="120" spans="1:12" x14ac:dyDescent="0.3">
      <c r="A120" s="29">
        <f>M$15</f>
        <v>10</v>
      </c>
      <c r="B120" s="17">
        <v>2.85</v>
      </c>
      <c r="C120" s="17">
        <v>2.7</v>
      </c>
      <c r="D120" s="17"/>
      <c r="E120" s="17"/>
      <c r="F120" s="17"/>
      <c r="G120" s="17"/>
      <c r="H120" s="17"/>
      <c r="I120" s="17"/>
      <c r="J120" s="17"/>
      <c r="K120" s="25"/>
      <c r="L120" s="1"/>
    </row>
    <row r="121" spans="1:12" x14ac:dyDescent="0.3">
      <c r="A121" s="29">
        <f>N$15</f>
        <v>100</v>
      </c>
      <c r="B121" s="17">
        <v>10</v>
      </c>
      <c r="C121" s="17">
        <v>12.9</v>
      </c>
      <c r="D121" s="17"/>
      <c r="E121" s="17"/>
      <c r="F121" s="17"/>
      <c r="G121" s="17"/>
      <c r="H121" s="17"/>
      <c r="I121" s="17"/>
      <c r="J121" s="17"/>
      <c r="K121" s="25"/>
      <c r="L121" s="1"/>
    </row>
    <row r="122" spans="1:12" ht="15" thickBot="1" x14ac:dyDescent="0.35">
      <c r="A122" s="30">
        <f>O$15</f>
        <v>0</v>
      </c>
      <c r="B122" s="23"/>
      <c r="C122" s="23"/>
      <c r="D122" s="23"/>
      <c r="E122" s="23"/>
      <c r="F122" s="23"/>
      <c r="G122" s="23"/>
      <c r="H122" s="23"/>
      <c r="I122" s="23"/>
      <c r="J122" s="23"/>
      <c r="K122" s="26"/>
      <c r="L122" s="1"/>
    </row>
    <row r="129" spans="1:11" ht="15" thickBot="1" x14ac:dyDescent="0.35"/>
    <row r="130" spans="1:11" x14ac:dyDescent="0.3">
      <c r="A130" s="43" t="s">
        <v>145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5"/>
    </row>
    <row r="131" spans="1:11" x14ac:dyDescent="0.3">
      <c r="A131" s="31" t="s">
        <v>148</v>
      </c>
      <c r="B131" s="40" t="s">
        <v>24</v>
      </c>
      <c r="C131" s="41"/>
      <c r="D131" s="41"/>
      <c r="E131" s="41"/>
      <c r="F131" s="41"/>
      <c r="G131" s="41"/>
      <c r="H131" s="41"/>
      <c r="I131" s="41"/>
      <c r="J131" s="41"/>
      <c r="K131" s="42"/>
    </row>
    <row r="132" spans="1:11" ht="15" thickBot="1" x14ac:dyDescent="0.35">
      <c r="A132" s="32"/>
      <c r="B132" s="27">
        <f t="shared" ref="B132" si="43">F$12</f>
        <v>25</v>
      </c>
      <c r="C132" s="27">
        <f t="shared" ref="C132" si="44">G$12</f>
        <v>125</v>
      </c>
      <c r="D132" s="27">
        <f t="shared" ref="D132" si="45">H$12</f>
        <v>0</v>
      </c>
      <c r="E132" s="27">
        <f t="shared" ref="E132" si="46">I$12</f>
        <v>0</v>
      </c>
      <c r="F132" s="27">
        <f t="shared" ref="F132" si="47">J$12</f>
        <v>0</v>
      </c>
      <c r="G132" s="27">
        <f t="shared" ref="G132" si="48">K$12</f>
        <v>0</v>
      </c>
      <c r="H132" s="27">
        <f t="shared" ref="H132" si="49">L$12</f>
        <v>0</v>
      </c>
      <c r="I132" s="27">
        <f t="shared" ref="I132" si="50">M$12</f>
        <v>0</v>
      </c>
      <c r="J132" s="27">
        <f t="shared" ref="J132" si="51">N$12</f>
        <v>0</v>
      </c>
      <c r="K132" s="28">
        <f t="shared" ref="K132" si="52">O$12</f>
        <v>0</v>
      </c>
    </row>
    <row r="133" spans="1:11" ht="15" thickTop="1" x14ac:dyDescent="0.3">
      <c r="A133" s="29">
        <f>F$8</f>
        <v>0</v>
      </c>
      <c r="B133" s="17">
        <v>1.0999999999999999E-8</v>
      </c>
      <c r="C133" s="17">
        <v>1.0999999999999999E-8</v>
      </c>
      <c r="D133" s="17"/>
      <c r="E133" s="17"/>
      <c r="F133" s="17"/>
      <c r="G133" s="17"/>
      <c r="H133" s="17"/>
      <c r="I133" s="17"/>
      <c r="J133" s="17"/>
      <c r="K133" s="25"/>
    </row>
    <row r="134" spans="1:11" x14ac:dyDescent="0.3">
      <c r="A134" s="29">
        <f>G$8</f>
        <v>1</v>
      </c>
      <c r="B134" s="17">
        <v>1E-8</v>
      </c>
      <c r="C134" s="17">
        <v>1E-8</v>
      </c>
      <c r="D134" s="17"/>
      <c r="E134" s="17"/>
      <c r="F134" s="17"/>
      <c r="G134" s="17"/>
      <c r="H134" s="17"/>
      <c r="I134" s="17"/>
      <c r="J134" s="17"/>
      <c r="K134" s="25"/>
    </row>
    <row r="135" spans="1:11" x14ac:dyDescent="0.3">
      <c r="A135" s="29">
        <f>H$8</f>
        <v>10</v>
      </c>
      <c r="B135" s="17">
        <v>7.4999999999999993E-9</v>
      </c>
      <c r="C135" s="17">
        <v>7.4999999999999993E-9</v>
      </c>
      <c r="D135" s="17"/>
      <c r="E135" s="17"/>
      <c r="F135" s="17"/>
      <c r="G135" s="17"/>
      <c r="H135" s="17"/>
      <c r="I135" s="17"/>
      <c r="J135" s="17"/>
      <c r="K135" s="25"/>
    </row>
    <row r="136" spans="1:11" x14ac:dyDescent="0.3">
      <c r="A136" s="29">
        <f>I$8</f>
        <v>20</v>
      </c>
      <c r="B136" s="17">
        <v>7.2E-9</v>
      </c>
      <c r="C136" s="17">
        <v>7.2E-9</v>
      </c>
      <c r="D136" s="17"/>
      <c r="E136" s="17"/>
      <c r="F136" s="17"/>
      <c r="G136" s="17"/>
      <c r="H136" s="17"/>
      <c r="I136" s="17"/>
      <c r="J136" s="17"/>
      <c r="K136" s="25"/>
    </row>
    <row r="137" spans="1:11" x14ac:dyDescent="0.3">
      <c r="A137" s="29">
        <f>J$8</f>
        <v>50</v>
      </c>
      <c r="B137" s="17">
        <v>6.9999999999999998E-9</v>
      </c>
      <c r="C137" s="17">
        <v>6.9999999999999998E-9</v>
      </c>
      <c r="D137" s="17"/>
      <c r="E137" s="17"/>
      <c r="F137" s="17"/>
      <c r="G137" s="17"/>
      <c r="H137" s="17"/>
      <c r="I137" s="17"/>
      <c r="J137" s="17"/>
      <c r="K137" s="25"/>
    </row>
    <row r="138" spans="1:11" x14ac:dyDescent="0.3">
      <c r="A138" s="29">
        <f>K$8</f>
        <v>100</v>
      </c>
      <c r="B138" s="17">
        <v>6.9999999999999998E-9</v>
      </c>
      <c r="C138" s="17">
        <v>6.9999999999999998E-9</v>
      </c>
      <c r="D138" s="17"/>
      <c r="E138" s="17"/>
      <c r="F138" s="17"/>
      <c r="G138" s="17"/>
      <c r="H138" s="17"/>
      <c r="I138" s="17"/>
      <c r="J138" s="17"/>
      <c r="K138" s="25"/>
    </row>
    <row r="139" spans="1:11" x14ac:dyDescent="0.3">
      <c r="A139" s="29">
        <f>L$8</f>
        <v>200</v>
      </c>
      <c r="B139" s="17">
        <v>6.9999999999999998E-9</v>
      </c>
      <c r="C139" s="17">
        <v>6.9999999999999998E-9</v>
      </c>
      <c r="D139" s="17"/>
      <c r="E139" s="17"/>
      <c r="F139" s="17"/>
      <c r="G139" s="17"/>
      <c r="H139" s="17"/>
      <c r="I139" s="17"/>
      <c r="J139" s="17"/>
      <c r="K139" s="25"/>
    </row>
    <row r="140" spans="1:11" x14ac:dyDescent="0.3">
      <c r="A140" s="29">
        <f>M$8</f>
        <v>500</v>
      </c>
      <c r="B140" s="17">
        <v>6.9999999999999998E-9</v>
      </c>
      <c r="C140" s="17">
        <v>6.9999999999999998E-9</v>
      </c>
      <c r="D140" s="17"/>
      <c r="E140" s="17"/>
      <c r="F140" s="17"/>
      <c r="G140" s="17"/>
      <c r="H140" s="17"/>
      <c r="I140" s="17"/>
      <c r="J140" s="17"/>
      <c r="K140" s="25"/>
    </row>
    <row r="141" spans="1:11" x14ac:dyDescent="0.3">
      <c r="A141" s="29">
        <f>N$8</f>
        <v>0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25"/>
    </row>
    <row r="142" spans="1:11" ht="15" thickBot="1" x14ac:dyDescent="0.35">
      <c r="A142" s="30">
        <f>O$8</f>
        <v>0</v>
      </c>
      <c r="B142" s="23"/>
      <c r="C142" s="23"/>
      <c r="D142" s="23"/>
      <c r="E142" s="23"/>
      <c r="F142" s="23"/>
      <c r="G142" s="23"/>
      <c r="H142" s="23"/>
      <c r="I142" s="23"/>
      <c r="J142" s="23"/>
      <c r="K142" s="26"/>
    </row>
    <row r="149" spans="1:11" ht="15" thickBot="1" x14ac:dyDescent="0.35"/>
    <row r="150" spans="1:11" x14ac:dyDescent="0.3">
      <c r="A150" s="43" t="s">
        <v>146</v>
      </c>
      <c r="B150" s="44"/>
      <c r="C150" s="44"/>
      <c r="D150" s="44"/>
      <c r="E150" s="44"/>
      <c r="F150" s="44"/>
      <c r="G150" s="44"/>
      <c r="H150" s="44"/>
      <c r="I150" s="44"/>
      <c r="J150" s="44"/>
      <c r="K150" s="45"/>
    </row>
    <row r="151" spans="1:11" x14ac:dyDescent="0.3">
      <c r="A151" s="31" t="s">
        <v>148</v>
      </c>
      <c r="B151" s="40" t="s">
        <v>24</v>
      </c>
      <c r="C151" s="41"/>
      <c r="D151" s="41"/>
      <c r="E151" s="41"/>
      <c r="F151" s="41"/>
      <c r="G151" s="41"/>
      <c r="H151" s="41"/>
      <c r="I151" s="41"/>
      <c r="J151" s="41"/>
      <c r="K151" s="42"/>
    </row>
    <row r="152" spans="1:11" ht="15" thickBot="1" x14ac:dyDescent="0.35">
      <c r="A152" s="32"/>
      <c r="B152" s="27">
        <f t="shared" ref="B152" si="53">F$12</f>
        <v>25</v>
      </c>
      <c r="C152" s="27">
        <f t="shared" ref="C152" si="54">G$12</f>
        <v>125</v>
      </c>
      <c r="D152" s="27">
        <f t="shared" ref="D152" si="55">H$12</f>
        <v>0</v>
      </c>
      <c r="E152" s="27">
        <f t="shared" ref="E152" si="56">I$12</f>
        <v>0</v>
      </c>
      <c r="F152" s="27">
        <f t="shared" ref="F152" si="57">J$12</f>
        <v>0</v>
      </c>
      <c r="G152" s="27">
        <f t="shared" ref="G152" si="58">K$12</f>
        <v>0</v>
      </c>
      <c r="H152" s="27">
        <f t="shared" ref="H152" si="59">L$12</f>
        <v>0</v>
      </c>
      <c r="I152" s="27">
        <f t="shared" ref="I152" si="60">M$12</f>
        <v>0</v>
      </c>
      <c r="J152" s="27">
        <f t="shared" ref="J152" si="61">N$12</f>
        <v>0</v>
      </c>
      <c r="K152" s="28">
        <f t="shared" ref="K152" si="62">O$12</f>
        <v>0</v>
      </c>
    </row>
    <row r="153" spans="1:11" ht="15" thickTop="1" x14ac:dyDescent="0.3">
      <c r="A153" s="29">
        <f>F$8</f>
        <v>0</v>
      </c>
      <c r="B153" s="17">
        <v>9.9999999999999995E-8</v>
      </c>
      <c r="C153" s="17">
        <v>9.9999999999999995E-8</v>
      </c>
      <c r="D153" s="17"/>
      <c r="E153" s="17"/>
      <c r="F153" s="17"/>
      <c r="G153" s="17"/>
      <c r="H153" s="17"/>
      <c r="I153" s="17"/>
      <c r="J153" s="17"/>
      <c r="K153" s="25"/>
    </row>
    <row r="154" spans="1:11" x14ac:dyDescent="0.3">
      <c r="A154" s="29">
        <f>G$8</f>
        <v>1</v>
      </c>
      <c r="B154" s="17">
        <v>4.0000000000000001E-8</v>
      </c>
      <c r="C154" s="17">
        <v>4.0000000000000001E-8</v>
      </c>
      <c r="D154" s="17"/>
      <c r="E154" s="17"/>
      <c r="F154" s="17"/>
      <c r="G154" s="17"/>
      <c r="H154" s="17"/>
      <c r="I154" s="17"/>
      <c r="J154" s="17"/>
      <c r="K154" s="25"/>
    </row>
    <row r="155" spans="1:11" x14ac:dyDescent="0.3">
      <c r="A155" s="29">
        <f>H$8</f>
        <v>10</v>
      </c>
      <c r="B155" s="17">
        <v>1.4999999999999999E-8</v>
      </c>
      <c r="C155" s="17">
        <v>1.4999999999999999E-8</v>
      </c>
      <c r="D155" s="17"/>
      <c r="E155" s="17"/>
      <c r="F155" s="17"/>
      <c r="G155" s="17"/>
      <c r="H155" s="17"/>
      <c r="I155" s="17"/>
      <c r="J155" s="17"/>
      <c r="K155" s="25"/>
    </row>
    <row r="156" spans="1:11" x14ac:dyDescent="0.3">
      <c r="A156" s="29">
        <f>I$8</f>
        <v>20</v>
      </c>
      <c r="B156" s="17">
        <v>1E-8</v>
      </c>
      <c r="C156" s="17">
        <v>1E-8</v>
      </c>
      <c r="D156" s="17"/>
      <c r="E156" s="17"/>
      <c r="F156" s="17"/>
      <c r="G156" s="17"/>
      <c r="H156" s="17"/>
      <c r="I156" s="17"/>
      <c r="J156" s="17"/>
      <c r="K156" s="25"/>
    </row>
    <row r="157" spans="1:11" x14ac:dyDescent="0.3">
      <c r="A157" s="29">
        <f>J$8</f>
        <v>50</v>
      </c>
      <c r="B157" s="17">
        <v>8.0000000000000003E-10</v>
      </c>
      <c r="C157" s="17">
        <v>8.0000000000000003E-10</v>
      </c>
      <c r="D157" s="17"/>
      <c r="E157" s="17"/>
      <c r="F157" s="17"/>
      <c r="G157" s="17"/>
      <c r="H157" s="17"/>
      <c r="I157" s="17"/>
      <c r="J157" s="17"/>
      <c r="K157" s="25"/>
    </row>
    <row r="158" spans="1:11" x14ac:dyDescent="0.3">
      <c r="A158" s="29">
        <f>K$8</f>
        <v>100</v>
      </c>
      <c r="B158" s="17">
        <v>3E-10</v>
      </c>
      <c r="C158" s="17">
        <v>3E-10</v>
      </c>
      <c r="D158" s="17"/>
      <c r="E158" s="17"/>
      <c r="F158" s="17"/>
      <c r="G158" s="17"/>
      <c r="H158" s="17"/>
      <c r="I158" s="17"/>
      <c r="J158" s="17"/>
      <c r="K158" s="25"/>
    </row>
    <row r="159" spans="1:11" x14ac:dyDescent="0.3">
      <c r="A159" s="29">
        <f>L$8</f>
        <v>200</v>
      </c>
      <c r="B159" s="17">
        <v>2.1999999999999999E-10</v>
      </c>
      <c r="C159" s="17">
        <v>2.1999999999999999E-10</v>
      </c>
      <c r="D159" s="17"/>
      <c r="E159" s="17"/>
      <c r="F159" s="17"/>
      <c r="G159" s="17"/>
      <c r="H159" s="17"/>
      <c r="I159" s="17"/>
      <c r="J159" s="17"/>
      <c r="K159" s="25"/>
    </row>
    <row r="160" spans="1:11" x14ac:dyDescent="0.3">
      <c r="A160" s="29">
        <f>M$8</f>
        <v>500</v>
      </c>
      <c r="B160" s="17">
        <v>2.0000000000000001E-10</v>
      </c>
      <c r="C160" s="17">
        <v>2.0000000000000001E-10</v>
      </c>
      <c r="D160" s="17"/>
      <c r="E160" s="17"/>
      <c r="F160" s="17"/>
      <c r="G160" s="17"/>
      <c r="H160" s="17"/>
      <c r="I160" s="17"/>
      <c r="J160" s="17"/>
      <c r="K160" s="25"/>
    </row>
    <row r="161" spans="1:11" x14ac:dyDescent="0.3">
      <c r="A161" s="29">
        <f>N$8</f>
        <v>0</v>
      </c>
      <c r="B161" s="17"/>
      <c r="C161" s="17"/>
      <c r="D161" s="17"/>
      <c r="E161" s="17"/>
      <c r="F161" s="17"/>
      <c r="G161" s="17"/>
      <c r="H161" s="17"/>
      <c r="I161" s="17"/>
      <c r="J161" s="17"/>
      <c r="K161" s="25"/>
    </row>
    <row r="162" spans="1:11" ht="15" thickBot="1" x14ac:dyDescent="0.35">
      <c r="A162" s="30">
        <f>O$8</f>
        <v>0</v>
      </c>
      <c r="B162" s="23"/>
      <c r="C162" s="23"/>
      <c r="D162" s="23"/>
      <c r="E162" s="23"/>
      <c r="F162" s="23"/>
      <c r="G162" s="23"/>
      <c r="H162" s="23"/>
      <c r="I162" s="23"/>
      <c r="J162" s="23"/>
      <c r="K162" s="26"/>
    </row>
    <row r="169" spans="1:11" ht="15" thickBot="1" x14ac:dyDescent="0.35"/>
    <row r="170" spans="1:11" x14ac:dyDescent="0.3">
      <c r="A170" s="43" t="s">
        <v>147</v>
      </c>
      <c r="B170" s="44"/>
      <c r="C170" s="44"/>
      <c r="D170" s="44"/>
      <c r="E170" s="44"/>
      <c r="F170" s="44"/>
      <c r="G170" s="44"/>
      <c r="H170" s="44"/>
      <c r="I170" s="44"/>
      <c r="J170" s="44"/>
      <c r="K170" s="45"/>
    </row>
    <row r="171" spans="1:11" x14ac:dyDescent="0.3">
      <c r="A171" s="31" t="s">
        <v>148</v>
      </c>
      <c r="B171" s="40" t="s">
        <v>24</v>
      </c>
      <c r="C171" s="41"/>
      <c r="D171" s="41"/>
      <c r="E171" s="41"/>
      <c r="F171" s="41"/>
      <c r="G171" s="41"/>
      <c r="H171" s="41"/>
      <c r="I171" s="41"/>
      <c r="J171" s="41"/>
      <c r="K171" s="42"/>
    </row>
    <row r="172" spans="1:11" ht="15" thickBot="1" x14ac:dyDescent="0.35">
      <c r="A172" s="32"/>
      <c r="B172" s="27">
        <f t="shared" ref="B172" si="63">F$12</f>
        <v>25</v>
      </c>
      <c r="C172" s="27">
        <f t="shared" ref="C172" si="64">G$12</f>
        <v>125</v>
      </c>
      <c r="D172" s="27">
        <f t="shared" ref="D172" si="65">H$12</f>
        <v>0</v>
      </c>
      <c r="E172" s="27">
        <f t="shared" ref="E172" si="66">I$12</f>
        <v>0</v>
      </c>
      <c r="F172" s="27">
        <f t="shared" ref="F172" si="67">J$12</f>
        <v>0</v>
      </c>
      <c r="G172" s="27">
        <f t="shared" ref="G172" si="68">K$12</f>
        <v>0</v>
      </c>
      <c r="H172" s="27">
        <f t="shared" ref="H172" si="69">L$12</f>
        <v>0</v>
      </c>
      <c r="I172" s="27">
        <f t="shared" ref="I172" si="70">M$12</f>
        <v>0</v>
      </c>
      <c r="J172" s="27">
        <f t="shared" ref="J172" si="71">N$12</f>
        <v>0</v>
      </c>
      <c r="K172" s="28">
        <f t="shared" ref="K172" si="72">O$12</f>
        <v>0</v>
      </c>
    </row>
    <row r="173" spans="1:11" ht="15" thickTop="1" x14ac:dyDescent="0.3">
      <c r="A173" s="29">
        <f>F$8</f>
        <v>0</v>
      </c>
      <c r="B173" s="17">
        <v>1E-8</v>
      </c>
      <c r="C173" s="17">
        <v>1E-8</v>
      </c>
      <c r="D173" s="17"/>
      <c r="E173" s="17"/>
      <c r="F173" s="17"/>
      <c r="G173" s="17"/>
      <c r="H173" s="17"/>
      <c r="I173" s="17"/>
      <c r="J173" s="17"/>
      <c r="K173" s="25"/>
    </row>
    <row r="174" spans="1:11" x14ac:dyDescent="0.3">
      <c r="A174" s="29">
        <f>G$8</f>
        <v>1</v>
      </c>
      <c r="B174" s="17">
        <v>5.0000000000000001E-9</v>
      </c>
      <c r="C174" s="17">
        <v>5.0000000000000001E-9</v>
      </c>
      <c r="D174" s="17"/>
      <c r="E174" s="17"/>
      <c r="F174" s="17"/>
      <c r="G174" s="17"/>
      <c r="H174" s="17"/>
      <c r="I174" s="17"/>
      <c r="J174" s="17"/>
      <c r="K174" s="25"/>
    </row>
    <row r="175" spans="1:11" x14ac:dyDescent="0.3">
      <c r="A175" s="29">
        <f>H$8</f>
        <v>10</v>
      </c>
      <c r="B175" s="17">
        <v>1.0000000000000001E-9</v>
      </c>
      <c r="C175" s="17">
        <v>1.0000000000000001E-9</v>
      </c>
      <c r="D175" s="17"/>
      <c r="E175" s="17"/>
      <c r="F175" s="17"/>
      <c r="G175" s="17"/>
      <c r="H175" s="17"/>
      <c r="I175" s="17"/>
      <c r="J175" s="17"/>
      <c r="K175" s="25"/>
    </row>
    <row r="176" spans="1:11" x14ac:dyDescent="0.3">
      <c r="A176" s="29">
        <f>I$8</f>
        <v>20</v>
      </c>
      <c r="B176" s="17">
        <v>3E-10</v>
      </c>
      <c r="C176" s="17">
        <v>3E-10</v>
      </c>
      <c r="D176" s="17"/>
      <c r="E176" s="17"/>
      <c r="F176" s="17"/>
      <c r="G176" s="17"/>
      <c r="H176" s="17"/>
      <c r="I176" s="17"/>
      <c r="J176" s="17"/>
      <c r="K176" s="25"/>
    </row>
    <row r="177" spans="1:11" x14ac:dyDescent="0.3">
      <c r="A177" s="29">
        <f>J$8</f>
        <v>50</v>
      </c>
      <c r="B177" s="17">
        <v>5.0000000000000002E-11</v>
      </c>
      <c r="C177" s="17">
        <v>5.0000000000000002E-11</v>
      </c>
      <c r="D177" s="17"/>
      <c r="E177" s="17"/>
      <c r="F177" s="17"/>
      <c r="G177" s="17"/>
      <c r="H177" s="17"/>
      <c r="I177" s="17"/>
      <c r="J177" s="17"/>
      <c r="K177" s="25"/>
    </row>
    <row r="178" spans="1:11" x14ac:dyDescent="0.3">
      <c r="A178" s="29">
        <f>K$8</f>
        <v>100</v>
      </c>
      <c r="B178" s="17">
        <v>3.5E-12</v>
      </c>
      <c r="C178" s="17">
        <v>3.5E-12</v>
      </c>
      <c r="D178" s="17"/>
      <c r="E178" s="17"/>
      <c r="F178" s="17"/>
      <c r="G178" s="17"/>
      <c r="H178" s="17"/>
      <c r="I178" s="17"/>
      <c r="J178" s="17"/>
      <c r="K178" s="25"/>
    </row>
    <row r="179" spans="1:11" x14ac:dyDescent="0.3">
      <c r="A179" s="29">
        <f>L$8</f>
        <v>200</v>
      </c>
      <c r="B179" s="17">
        <v>3.5E-12</v>
      </c>
      <c r="C179" s="17">
        <v>3.5E-12</v>
      </c>
      <c r="D179" s="17"/>
      <c r="E179" s="17"/>
      <c r="F179" s="17"/>
      <c r="G179" s="17"/>
      <c r="H179" s="17"/>
      <c r="I179" s="17"/>
      <c r="J179" s="17"/>
      <c r="K179" s="25"/>
    </row>
    <row r="180" spans="1:11" x14ac:dyDescent="0.3">
      <c r="A180" s="29">
        <f>M$8</f>
        <v>500</v>
      </c>
      <c r="B180" s="17">
        <v>3.5E-12</v>
      </c>
      <c r="C180" s="17">
        <v>3.5E-12</v>
      </c>
      <c r="D180" s="17"/>
      <c r="E180" s="17"/>
      <c r="F180" s="17"/>
      <c r="G180" s="17"/>
      <c r="H180" s="17"/>
      <c r="I180" s="17"/>
      <c r="J180" s="17"/>
      <c r="K180" s="25"/>
    </row>
    <row r="181" spans="1:11" x14ac:dyDescent="0.3">
      <c r="A181" s="29">
        <f>N$8</f>
        <v>0</v>
      </c>
      <c r="B181" s="17"/>
      <c r="C181" s="17"/>
      <c r="D181" s="17"/>
      <c r="E181" s="17"/>
      <c r="F181" s="17"/>
      <c r="G181" s="17"/>
      <c r="H181" s="17"/>
      <c r="I181" s="17"/>
      <c r="J181" s="17"/>
      <c r="K181" s="25"/>
    </row>
    <row r="182" spans="1:11" ht="15" thickBot="1" x14ac:dyDescent="0.35">
      <c r="A182" s="30">
        <f>O$8</f>
        <v>0</v>
      </c>
      <c r="B182" s="23"/>
      <c r="C182" s="23"/>
      <c r="D182" s="23"/>
      <c r="E182" s="23"/>
      <c r="F182" s="23"/>
      <c r="G182" s="23"/>
      <c r="H182" s="23"/>
      <c r="I182" s="23"/>
      <c r="J182" s="23"/>
      <c r="K182" s="26"/>
    </row>
    <row r="189" spans="1:11" ht="15" thickBot="1" x14ac:dyDescent="0.35"/>
    <row r="190" spans="1:11" x14ac:dyDescent="0.3">
      <c r="A190" s="43" t="s">
        <v>137</v>
      </c>
      <c r="B190" s="44"/>
      <c r="C190" s="44"/>
      <c r="D190" s="44"/>
      <c r="E190" s="44"/>
      <c r="F190" s="44"/>
      <c r="G190" s="44"/>
      <c r="H190" s="44"/>
      <c r="I190" s="44"/>
      <c r="J190" s="44"/>
      <c r="K190" s="45"/>
    </row>
    <row r="191" spans="1:11" x14ac:dyDescent="0.3">
      <c r="A191" s="31" t="s">
        <v>59</v>
      </c>
      <c r="B191" s="40" t="s">
        <v>24</v>
      </c>
      <c r="C191" s="41"/>
      <c r="D191" s="41"/>
      <c r="E191" s="41"/>
      <c r="F191" s="41"/>
      <c r="G191" s="41"/>
      <c r="H191" s="41"/>
      <c r="I191" s="41"/>
      <c r="J191" s="41"/>
      <c r="K191" s="42"/>
    </row>
    <row r="192" spans="1:11" ht="15" thickBot="1" x14ac:dyDescent="0.35">
      <c r="A192" s="32"/>
      <c r="B192" s="27">
        <f t="shared" ref="B192" si="73">F$12</f>
        <v>25</v>
      </c>
      <c r="C192" s="27">
        <f t="shared" ref="C192" si="74">G$12</f>
        <v>125</v>
      </c>
      <c r="D192" s="27">
        <f t="shared" ref="D192" si="75">H$12</f>
        <v>0</v>
      </c>
      <c r="E192" s="27">
        <f t="shared" ref="E192" si="76">I$12</f>
        <v>0</v>
      </c>
      <c r="F192" s="27">
        <f t="shared" ref="F192" si="77">J$12</f>
        <v>0</v>
      </c>
      <c r="G192" s="27">
        <f t="shared" ref="G192" si="78">K$12</f>
        <v>0</v>
      </c>
      <c r="H192" s="27">
        <f t="shared" ref="H192" si="79">L$12</f>
        <v>0</v>
      </c>
      <c r="I192" s="27">
        <f t="shared" ref="I192" si="80">M$12</f>
        <v>0</v>
      </c>
      <c r="J192" s="27">
        <f t="shared" ref="J192" si="81">N$12</f>
        <v>0</v>
      </c>
      <c r="K192" s="28">
        <f t="shared" ref="K192" si="82">O$12</f>
        <v>0</v>
      </c>
    </row>
    <row r="193" spans="1:11" ht="15" thickTop="1" x14ac:dyDescent="0.3">
      <c r="A193" s="29">
        <f>F$14</f>
        <v>0</v>
      </c>
      <c r="B193" s="17"/>
      <c r="C193" s="17"/>
      <c r="D193" s="17"/>
      <c r="E193" s="17"/>
      <c r="F193" s="17"/>
      <c r="G193" s="17"/>
      <c r="H193" s="17"/>
      <c r="I193" s="17"/>
      <c r="J193" s="17"/>
      <c r="K193" s="25"/>
    </row>
    <row r="194" spans="1:11" x14ac:dyDescent="0.3">
      <c r="A194" s="29">
        <f>G$14</f>
        <v>0.1</v>
      </c>
      <c r="B194" s="17"/>
      <c r="C194" s="17"/>
      <c r="D194" s="17"/>
      <c r="E194" s="17"/>
      <c r="F194" s="17"/>
      <c r="G194" s="17"/>
      <c r="H194" s="17"/>
      <c r="I194" s="17"/>
      <c r="J194" s="17"/>
      <c r="K194" s="25"/>
    </row>
    <row r="195" spans="1:11" x14ac:dyDescent="0.3">
      <c r="A195" s="29">
        <f>H$14</f>
        <v>1</v>
      </c>
      <c r="B195" s="17"/>
      <c r="C195" s="17"/>
      <c r="D195" s="17"/>
      <c r="E195" s="17"/>
      <c r="F195" s="17"/>
      <c r="G195" s="17"/>
      <c r="H195" s="17"/>
      <c r="I195" s="17"/>
      <c r="J195" s="17"/>
      <c r="K195" s="25"/>
    </row>
    <row r="196" spans="1:11" x14ac:dyDescent="0.3">
      <c r="A196" s="29">
        <f>I$14</f>
        <v>5</v>
      </c>
      <c r="B196" s="17"/>
      <c r="C196" s="17"/>
      <c r="D196" s="17"/>
      <c r="E196" s="17"/>
      <c r="F196" s="17"/>
      <c r="G196" s="17"/>
      <c r="H196" s="17"/>
      <c r="I196" s="17"/>
      <c r="J196" s="17"/>
      <c r="K196" s="25"/>
    </row>
    <row r="197" spans="1:11" x14ac:dyDescent="0.3">
      <c r="A197" s="29">
        <f>J$14</f>
        <v>10</v>
      </c>
      <c r="B197" s="17"/>
      <c r="C197" s="17"/>
      <c r="D197" s="17"/>
      <c r="E197" s="17"/>
      <c r="F197" s="17"/>
      <c r="G197" s="17"/>
      <c r="H197" s="17"/>
      <c r="I197" s="17"/>
      <c r="J197" s="17"/>
      <c r="K197" s="25"/>
    </row>
    <row r="198" spans="1:11" x14ac:dyDescent="0.3">
      <c r="A198" s="29">
        <f>K$14</f>
        <v>20</v>
      </c>
      <c r="B198" s="17"/>
      <c r="C198" s="17"/>
      <c r="D198" s="17"/>
      <c r="E198" s="17"/>
      <c r="F198" s="17"/>
      <c r="G198" s="17"/>
      <c r="H198" s="17"/>
      <c r="I198" s="17"/>
      <c r="J198" s="17"/>
      <c r="K198" s="25"/>
    </row>
    <row r="199" spans="1:11" x14ac:dyDescent="0.3">
      <c r="A199" s="29">
        <f>L$14</f>
        <v>40</v>
      </c>
      <c r="B199" s="17"/>
      <c r="C199" s="17"/>
      <c r="D199" s="17"/>
      <c r="E199" s="17"/>
      <c r="F199" s="17"/>
      <c r="G199" s="17"/>
      <c r="H199" s="17"/>
      <c r="I199" s="17"/>
      <c r="J199" s="17"/>
      <c r="K199" s="25"/>
    </row>
    <row r="200" spans="1:11" x14ac:dyDescent="0.3">
      <c r="A200" s="29">
        <f>M$14</f>
        <v>70</v>
      </c>
      <c r="B200" s="17"/>
      <c r="C200" s="17"/>
      <c r="D200" s="17"/>
      <c r="E200" s="17"/>
      <c r="F200" s="17"/>
      <c r="G200" s="17"/>
      <c r="H200" s="17"/>
      <c r="I200" s="17"/>
      <c r="J200" s="17"/>
      <c r="K200" s="25"/>
    </row>
    <row r="201" spans="1:11" x14ac:dyDescent="0.3">
      <c r="A201" s="29">
        <f>N$14</f>
        <v>100</v>
      </c>
      <c r="B201" s="17"/>
      <c r="C201" s="17"/>
      <c r="D201" s="17"/>
      <c r="E201" s="17"/>
      <c r="F201" s="17"/>
      <c r="G201" s="17"/>
      <c r="H201" s="17"/>
      <c r="I201" s="17"/>
      <c r="J201" s="17"/>
      <c r="K201" s="25"/>
    </row>
    <row r="202" spans="1:11" ht="15" thickBot="1" x14ac:dyDescent="0.35">
      <c r="A202" s="30">
        <f>O$14</f>
        <v>0</v>
      </c>
      <c r="B202" s="23"/>
      <c r="C202" s="23"/>
      <c r="D202" s="23"/>
      <c r="E202" s="23"/>
      <c r="F202" s="23"/>
      <c r="G202" s="23"/>
      <c r="H202" s="23"/>
      <c r="I202" s="23"/>
      <c r="J202" s="23"/>
      <c r="K202" s="26"/>
    </row>
  </sheetData>
  <mergeCells count="18">
    <mergeCell ref="A130:K130"/>
    <mergeCell ref="B131:K131"/>
    <mergeCell ref="A30:K30"/>
    <mergeCell ref="B31:K31"/>
    <mergeCell ref="A50:K50"/>
    <mergeCell ref="B51:K51"/>
    <mergeCell ref="A70:K70"/>
    <mergeCell ref="B71:K71"/>
    <mergeCell ref="A90:K90"/>
    <mergeCell ref="B91:K91"/>
    <mergeCell ref="A110:K110"/>
    <mergeCell ref="B111:K111"/>
    <mergeCell ref="B191:K191"/>
    <mergeCell ref="A150:K150"/>
    <mergeCell ref="B151:K151"/>
    <mergeCell ref="A170:K170"/>
    <mergeCell ref="B171:K171"/>
    <mergeCell ref="A190:K19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A5AF-6534-4D65-85BA-4292797F34F0}">
  <dimension ref="A1:P175"/>
  <sheetViews>
    <sheetView tabSelected="1" workbookViewId="0">
      <selection activeCell="I15" sqref="I15"/>
    </sheetView>
  </sheetViews>
  <sheetFormatPr defaultRowHeight="14.4" x14ac:dyDescent="0.3"/>
  <cols>
    <col min="1" max="1" width="26" bestFit="1" customWidth="1"/>
    <col min="2" max="2" width="10" customWidth="1"/>
  </cols>
  <sheetData>
    <row r="1" spans="1:16" ht="15" thickBot="1" x14ac:dyDescent="0.35">
      <c r="A1" s="8" t="s">
        <v>0</v>
      </c>
      <c r="B1" s="9" t="s">
        <v>93</v>
      </c>
      <c r="C1" s="9" t="s">
        <v>22</v>
      </c>
      <c r="D1" s="13" t="s">
        <v>1</v>
      </c>
      <c r="E1" s="14" t="s">
        <v>36</v>
      </c>
      <c r="F1" s="47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</row>
    <row r="2" spans="1:16" ht="15" thickTop="1" x14ac:dyDescent="0.3">
      <c r="A2" s="38" t="s">
        <v>37</v>
      </c>
      <c r="B2" t="s">
        <v>139</v>
      </c>
      <c r="C2" t="s">
        <v>41</v>
      </c>
      <c r="D2" s="3" t="s">
        <v>51</v>
      </c>
      <c r="E2" s="48">
        <v>0.02</v>
      </c>
      <c r="F2" s="46">
        <v>0.02</v>
      </c>
      <c r="G2" s="17"/>
      <c r="H2" s="17"/>
      <c r="I2" s="17"/>
      <c r="J2" s="18"/>
      <c r="K2" s="18"/>
      <c r="L2" s="18"/>
      <c r="M2" s="18"/>
      <c r="N2" s="18"/>
      <c r="O2" s="19"/>
      <c r="P2" s="5" t="s">
        <v>38</v>
      </c>
    </row>
    <row r="3" spans="1:16" x14ac:dyDescent="0.3">
      <c r="A3" s="38" t="s">
        <v>39</v>
      </c>
      <c r="B3" t="s">
        <v>140</v>
      </c>
      <c r="C3" t="s">
        <v>41</v>
      </c>
      <c r="D3" s="4" t="s">
        <v>52</v>
      </c>
      <c r="E3" s="16">
        <v>0.1</v>
      </c>
      <c r="F3" s="46">
        <v>0.1</v>
      </c>
      <c r="G3" s="17"/>
      <c r="H3" s="17"/>
      <c r="I3" s="17"/>
      <c r="J3" s="18"/>
      <c r="K3" s="18"/>
      <c r="L3" s="18"/>
      <c r="M3" s="18"/>
      <c r="N3" s="18"/>
      <c r="O3" s="20"/>
      <c r="P3" s="5" t="s">
        <v>40</v>
      </c>
    </row>
    <row r="4" spans="1:16" x14ac:dyDescent="0.3">
      <c r="A4" s="38" t="s">
        <v>54</v>
      </c>
      <c r="B4" t="s">
        <v>141</v>
      </c>
      <c r="C4" t="s">
        <v>41</v>
      </c>
      <c r="D4" s="4" t="s">
        <v>53</v>
      </c>
      <c r="E4" s="16">
        <v>0.02</v>
      </c>
      <c r="F4" s="46">
        <v>0.02</v>
      </c>
      <c r="G4" s="17"/>
      <c r="H4" s="17"/>
      <c r="I4" s="17"/>
      <c r="O4" s="4"/>
      <c r="P4" s="5" t="s">
        <v>38</v>
      </c>
    </row>
    <row r="5" spans="1:16" x14ac:dyDescent="0.3">
      <c r="A5" s="38" t="s">
        <v>55</v>
      </c>
      <c r="B5" t="s">
        <v>142</v>
      </c>
      <c r="C5" t="s">
        <v>41</v>
      </c>
      <c r="D5" s="4" t="s">
        <v>56</v>
      </c>
      <c r="E5" s="16">
        <v>0.1</v>
      </c>
      <c r="F5" s="46">
        <v>0.1</v>
      </c>
      <c r="G5" s="17"/>
      <c r="H5" s="17"/>
      <c r="I5" s="17"/>
      <c r="O5" s="4"/>
      <c r="P5" s="5" t="s">
        <v>40</v>
      </c>
    </row>
    <row r="6" spans="1:16" x14ac:dyDescent="0.3">
      <c r="A6" s="38" t="s">
        <v>43</v>
      </c>
      <c r="B6" t="s">
        <v>143</v>
      </c>
      <c r="C6" t="s">
        <v>41</v>
      </c>
      <c r="D6" s="4" t="s">
        <v>49</v>
      </c>
      <c r="E6" s="16">
        <v>1</v>
      </c>
      <c r="F6" s="17">
        <v>1</v>
      </c>
      <c r="G6" s="17"/>
      <c r="H6" s="18"/>
      <c r="I6" s="18"/>
      <c r="J6" s="18"/>
      <c r="K6" s="18"/>
      <c r="L6" s="18"/>
      <c r="M6" s="18"/>
      <c r="N6" s="18"/>
      <c r="O6" s="20"/>
      <c r="P6" s="5" t="s">
        <v>38</v>
      </c>
    </row>
    <row r="7" spans="1:16" x14ac:dyDescent="0.3">
      <c r="A7" s="38" t="s">
        <v>44</v>
      </c>
      <c r="B7" t="s">
        <v>144</v>
      </c>
      <c r="C7" t="s">
        <v>41</v>
      </c>
      <c r="D7" s="4" t="s">
        <v>50</v>
      </c>
      <c r="E7" s="16">
        <v>10</v>
      </c>
      <c r="F7" s="17">
        <v>10</v>
      </c>
      <c r="G7" s="17"/>
      <c r="H7" s="17"/>
      <c r="I7" s="17"/>
      <c r="J7" s="18"/>
      <c r="K7" s="18"/>
      <c r="L7" s="18"/>
      <c r="M7" s="18"/>
      <c r="N7" s="18"/>
      <c r="O7" s="20"/>
      <c r="P7" s="5" t="s">
        <v>40</v>
      </c>
    </row>
    <row r="8" spans="1:16" x14ac:dyDescent="0.3">
      <c r="A8" s="11"/>
      <c r="D8" s="4"/>
      <c r="E8" s="16"/>
      <c r="F8" s="17"/>
      <c r="G8" s="18"/>
      <c r="H8" s="18"/>
      <c r="I8" s="18"/>
      <c r="J8" s="18"/>
      <c r="K8" s="18"/>
      <c r="L8" s="18"/>
      <c r="M8" s="18"/>
      <c r="N8" s="18"/>
      <c r="O8" s="20"/>
      <c r="P8" s="5"/>
    </row>
    <row r="9" spans="1:16" x14ac:dyDescent="0.3">
      <c r="A9" s="11"/>
      <c r="D9" s="4"/>
      <c r="E9" s="16"/>
      <c r="F9" s="17"/>
      <c r="G9" s="18"/>
      <c r="H9" s="18"/>
      <c r="I9" s="18"/>
      <c r="J9" s="18"/>
      <c r="K9" s="18"/>
      <c r="L9" s="18"/>
      <c r="M9" s="18"/>
      <c r="N9" s="18"/>
      <c r="O9" s="20"/>
      <c r="P9" s="5"/>
    </row>
    <row r="10" spans="1:16" x14ac:dyDescent="0.3">
      <c r="A10" s="11"/>
      <c r="D10" s="4"/>
      <c r="E10" s="16"/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/>
    </row>
    <row r="11" spans="1:16" x14ac:dyDescent="0.3">
      <c r="A11" s="11"/>
      <c r="D11" s="4"/>
      <c r="E11" s="16"/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/>
    </row>
    <row r="12" spans="1:16" x14ac:dyDescent="0.3">
      <c r="A12" s="11"/>
      <c r="D12" s="4"/>
      <c r="E12" s="16"/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/>
    </row>
    <row r="13" spans="1:16" x14ac:dyDescent="0.3">
      <c r="A13" s="11"/>
      <c r="D13" s="4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21"/>
      <c r="P13" s="5"/>
    </row>
    <row r="14" spans="1:16" x14ac:dyDescent="0.3">
      <c r="A14" s="11"/>
      <c r="D14" s="4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21"/>
      <c r="P14" s="5"/>
    </row>
    <row r="15" spans="1:16" x14ac:dyDescent="0.3">
      <c r="A15" s="11"/>
      <c r="D15" s="4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/>
    </row>
    <row r="16" spans="1:16" x14ac:dyDescent="0.3">
      <c r="A16" s="11"/>
      <c r="D16" s="4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21"/>
      <c r="P16" s="5"/>
    </row>
    <row r="17" spans="1:16" x14ac:dyDescent="0.3">
      <c r="A17" s="11"/>
      <c r="D17" s="4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21"/>
      <c r="P17" s="5"/>
    </row>
    <row r="18" spans="1:16" x14ac:dyDescent="0.3">
      <c r="A18" s="11"/>
      <c r="D18" s="4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/>
    </row>
    <row r="19" spans="1:16" x14ac:dyDescent="0.3">
      <c r="A19" s="11"/>
      <c r="D19" s="4"/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/>
    </row>
    <row r="20" spans="1:16" x14ac:dyDescent="0.3">
      <c r="A20" s="11"/>
      <c r="D20" s="4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/>
    </row>
    <row r="21" spans="1:16" x14ac:dyDescent="0.3">
      <c r="A21" s="11"/>
      <c r="D21" s="4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/>
    </row>
    <row r="22" spans="1:16" x14ac:dyDescent="0.3">
      <c r="A22" s="11"/>
      <c r="D22" s="4"/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/>
    </row>
    <row r="23" spans="1:16" x14ac:dyDescent="0.3">
      <c r="A23" s="11"/>
      <c r="D23" s="4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/>
    </row>
    <row r="24" spans="1:16" ht="15" thickBot="1" x14ac:dyDescent="0.35">
      <c r="A24" s="12"/>
      <c r="B24" s="6"/>
      <c r="C24" s="6"/>
      <c r="D24" s="15"/>
      <c r="E24" s="22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7"/>
    </row>
    <row r="99" spans="4:16" x14ac:dyDescent="0.3">
      <c r="D99" t="s">
        <v>64</v>
      </c>
      <c r="E99" t="s">
        <v>65</v>
      </c>
      <c r="F99" t="s">
        <v>66</v>
      </c>
      <c r="G99" t="s">
        <v>67</v>
      </c>
      <c r="H99" t="s">
        <v>68</v>
      </c>
      <c r="I99" t="s">
        <v>69</v>
      </c>
      <c r="J99" t="s">
        <v>70</v>
      </c>
      <c r="K99" t="s">
        <v>71</v>
      </c>
      <c r="L99" t="s">
        <v>72</v>
      </c>
      <c r="M99" t="s">
        <v>73</v>
      </c>
      <c r="N99" t="s">
        <v>74</v>
      </c>
      <c r="O99" t="s">
        <v>75</v>
      </c>
      <c r="P99" t="s">
        <v>77</v>
      </c>
    </row>
    <row r="100" spans="4:16" x14ac:dyDescent="0.3">
      <c r="D100" s="17">
        <v>1E-3</v>
      </c>
      <c r="E100" s="17">
        <f>IFERROR(E$2*(1-EXP(-$D100/(E$2*E$3))),"")</f>
        <v>7.8693868057473325E-3</v>
      </c>
      <c r="F100" s="17">
        <f t="shared" ref="F100:O100" si="0">IFERROR(F$2*(1-EXP(-$D100/(F$2*F$3))),"")</f>
        <v>7.8693868057473325E-3</v>
      </c>
      <c r="G100" s="17" t="str">
        <f t="shared" si="0"/>
        <v/>
      </c>
      <c r="H100" s="17" t="str">
        <f t="shared" si="0"/>
        <v/>
      </c>
      <c r="I100" s="17" t="str">
        <f t="shared" si="0"/>
        <v/>
      </c>
      <c r="J100" s="17" t="str">
        <f t="shared" si="0"/>
        <v/>
      </c>
      <c r="K100" s="17" t="str">
        <f t="shared" si="0"/>
        <v/>
      </c>
      <c r="L100" s="17" t="str">
        <f t="shared" si="0"/>
        <v/>
      </c>
      <c r="M100" s="17" t="str">
        <f t="shared" si="0"/>
        <v/>
      </c>
      <c r="N100" s="17" t="str">
        <f t="shared" si="0"/>
        <v/>
      </c>
      <c r="O100" s="17" t="str">
        <f t="shared" si="0"/>
        <v/>
      </c>
      <c r="P100" s="17">
        <f>SUM(F100:O100)</f>
        <v>7.8693868057473325E-3</v>
      </c>
    </row>
    <row r="101" spans="4:16" x14ac:dyDescent="0.3">
      <c r="D101" s="17">
        <v>2E-3</v>
      </c>
      <c r="E101" s="17">
        <f t="shared" ref="E101:O121" si="1">IFERROR(E$2*(1-EXP(-$D101/(E$2*E$3))),"")</f>
        <v>1.2642411176571153E-2</v>
      </c>
      <c r="F101" s="17">
        <f t="shared" si="1"/>
        <v>1.2642411176571153E-2</v>
      </c>
      <c r="G101" s="17" t="str">
        <f t="shared" si="1"/>
        <v/>
      </c>
      <c r="H101" s="17" t="str">
        <f t="shared" si="1"/>
        <v/>
      </c>
      <c r="I101" s="17" t="str">
        <f t="shared" si="1"/>
        <v/>
      </c>
      <c r="J101" s="17" t="str">
        <f t="shared" si="1"/>
        <v/>
      </c>
      <c r="K101" s="17" t="str">
        <f t="shared" si="1"/>
        <v/>
      </c>
      <c r="L101" s="17" t="str">
        <f t="shared" si="1"/>
        <v/>
      </c>
      <c r="M101" s="17" t="str">
        <f t="shared" si="1"/>
        <v/>
      </c>
      <c r="N101" s="17" t="str">
        <f t="shared" si="1"/>
        <v/>
      </c>
      <c r="O101" s="17" t="str">
        <f t="shared" si="1"/>
        <v/>
      </c>
      <c r="P101" s="17">
        <f t="shared" ref="P101:P121" si="2">SUM(F101:O101)</f>
        <v>1.2642411176571153E-2</v>
      </c>
    </row>
    <row r="102" spans="4:16" x14ac:dyDescent="0.3">
      <c r="D102" s="17">
        <v>5.0000000000000001E-3</v>
      </c>
      <c r="E102" s="17">
        <f t="shared" si="1"/>
        <v>1.8358300027522024E-2</v>
      </c>
      <c r="F102" s="17">
        <f t="shared" si="1"/>
        <v>1.8358300027522024E-2</v>
      </c>
      <c r="G102" s="17" t="str">
        <f t="shared" si="1"/>
        <v/>
      </c>
      <c r="H102" s="17" t="str">
        <f t="shared" si="1"/>
        <v/>
      </c>
      <c r="I102" s="17" t="str">
        <f t="shared" si="1"/>
        <v/>
      </c>
      <c r="J102" s="17" t="str">
        <f t="shared" si="1"/>
        <v/>
      </c>
      <c r="K102" s="17" t="str">
        <f t="shared" si="1"/>
        <v/>
      </c>
      <c r="L102" s="17" t="str">
        <f t="shared" si="1"/>
        <v/>
      </c>
      <c r="M102" s="17" t="str">
        <f t="shared" si="1"/>
        <v/>
      </c>
      <c r="N102" s="17" t="str">
        <f t="shared" si="1"/>
        <v/>
      </c>
      <c r="O102" s="17" t="str">
        <f t="shared" si="1"/>
        <v/>
      </c>
      <c r="P102" s="17">
        <f t="shared" si="2"/>
        <v>1.8358300027522024E-2</v>
      </c>
    </row>
    <row r="103" spans="4:16" x14ac:dyDescent="0.3">
      <c r="D103" s="17">
        <v>0.01</v>
      </c>
      <c r="E103" s="17">
        <f t="shared" si="1"/>
        <v>1.9865241060018291E-2</v>
      </c>
      <c r="F103" s="17">
        <f t="shared" si="1"/>
        <v>1.9865241060018291E-2</v>
      </c>
      <c r="G103" s="17" t="str">
        <f t="shared" si="1"/>
        <v/>
      </c>
      <c r="H103" s="17" t="str">
        <f t="shared" si="1"/>
        <v/>
      </c>
      <c r="I103" s="17" t="str">
        <f t="shared" si="1"/>
        <v/>
      </c>
      <c r="J103" s="17" t="str">
        <f t="shared" si="1"/>
        <v/>
      </c>
      <c r="K103" s="17" t="str">
        <f t="shared" si="1"/>
        <v/>
      </c>
      <c r="L103" s="17" t="str">
        <f t="shared" si="1"/>
        <v/>
      </c>
      <c r="M103" s="17" t="str">
        <f t="shared" si="1"/>
        <v/>
      </c>
      <c r="N103" s="17" t="str">
        <f t="shared" si="1"/>
        <v/>
      </c>
      <c r="O103" s="17" t="str">
        <f t="shared" si="1"/>
        <v/>
      </c>
      <c r="P103" s="17">
        <f t="shared" si="2"/>
        <v>1.9865241060018291E-2</v>
      </c>
    </row>
    <row r="104" spans="4:16" x14ac:dyDescent="0.3">
      <c r="D104" s="17">
        <v>0.02</v>
      </c>
      <c r="E104" s="17">
        <f t="shared" si="1"/>
        <v>1.9999092001404751E-2</v>
      </c>
      <c r="F104" s="17">
        <f t="shared" si="1"/>
        <v>1.9999092001404751E-2</v>
      </c>
      <c r="G104" s="17" t="str">
        <f t="shared" si="1"/>
        <v/>
      </c>
      <c r="H104" s="17" t="str">
        <f t="shared" si="1"/>
        <v/>
      </c>
      <c r="I104" s="17" t="str">
        <f t="shared" si="1"/>
        <v/>
      </c>
      <c r="J104" s="17" t="str">
        <f t="shared" si="1"/>
        <v/>
      </c>
      <c r="K104" s="17" t="str">
        <f t="shared" si="1"/>
        <v/>
      </c>
      <c r="L104" s="17" t="str">
        <f t="shared" si="1"/>
        <v/>
      </c>
      <c r="M104" s="17" t="str">
        <f t="shared" si="1"/>
        <v/>
      </c>
      <c r="N104" s="17" t="str">
        <f t="shared" si="1"/>
        <v/>
      </c>
      <c r="O104" s="17" t="str">
        <f t="shared" si="1"/>
        <v/>
      </c>
      <c r="P104" s="17">
        <f t="shared" si="2"/>
        <v>1.9999092001404751E-2</v>
      </c>
    </row>
    <row r="105" spans="4:16" x14ac:dyDescent="0.3">
      <c r="D105" s="17">
        <v>0.05</v>
      </c>
      <c r="E105" s="17">
        <f t="shared" si="1"/>
        <v>1.9999999999722243E-2</v>
      </c>
      <c r="F105" s="17">
        <f t="shared" si="1"/>
        <v>1.9999999999722243E-2</v>
      </c>
      <c r="G105" s="17" t="str">
        <f t="shared" si="1"/>
        <v/>
      </c>
      <c r="H105" s="17" t="str">
        <f t="shared" si="1"/>
        <v/>
      </c>
      <c r="I105" s="17" t="str">
        <f t="shared" si="1"/>
        <v/>
      </c>
      <c r="J105" s="17" t="str">
        <f t="shared" si="1"/>
        <v/>
      </c>
      <c r="K105" s="17" t="str">
        <f t="shared" si="1"/>
        <v/>
      </c>
      <c r="L105" s="17" t="str">
        <f t="shared" si="1"/>
        <v/>
      </c>
      <c r="M105" s="17" t="str">
        <f t="shared" si="1"/>
        <v/>
      </c>
      <c r="N105" s="17" t="str">
        <f t="shared" si="1"/>
        <v/>
      </c>
      <c r="O105" s="17" t="str">
        <f t="shared" si="1"/>
        <v/>
      </c>
      <c r="P105" s="17">
        <f t="shared" si="2"/>
        <v>1.9999999999722243E-2</v>
      </c>
    </row>
    <row r="106" spans="4:16" x14ac:dyDescent="0.3">
      <c r="D106" s="17">
        <v>0.1</v>
      </c>
      <c r="E106" s="17">
        <f t="shared" si="1"/>
        <v>0.02</v>
      </c>
      <c r="F106" s="17">
        <f t="shared" si="1"/>
        <v>0.02</v>
      </c>
      <c r="G106" s="17" t="str">
        <f t="shared" si="1"/>
        <v/>
      </c>
      <c r="H106" s="17" t="str">
        <f t="shared" si="1"/>
        <v/>
      </c>
      <c r="I106" s="17" t="str">
        <f t="shared" si="1"/>
        <v/>
      </c>
      <c r="J106" s="17" t="str">
        <f t="shared" si="1"/>
        <v/>
      </c>
      <c r="K106" s="17" t="str">
        <f t="shared" si="1"/>
        <v/>
      </c>
      <c r="L106" s="17" t="str">
        <f t="shared" si="1"/>
        <v/>
      </c>
      <c r="M106" s="17" t="str">
        <f t="shared" si="1"/>
        <v/>
      </c>
      <c r="N106" s="17" t="str">
        <f t="shared" si="1"/>
        <v/>
      </c>
      <c r="O106" s="17" t="str">
        <f t="shared" si="1"/>
        <v/>
      </c>
      <c r="P106" s="17">
        <f t="shared" si="2"/>
        <v>0.02</v>
      </c>
    </row>
    <row r="107" spans="4:16" x14ac:dyDescent="0.3">
      <c r="D107" s="17">
        <v>0.2</v>
      </c>
      <c r="E107" s="17">
        <f t="shared" si="1"/>
        <v>0.02</v>
      </c>
      <c r="F107" s="17">
        <f t="shared" si="1"/>
        <v>0.02</v>
      </c>
      <c r="G107" s="17" t="str">
        <f t="shared" si="1"/>
        <v/>
      </c>
      <c r="H107" s="17" t="str">
        <f t="shared" si="1"/>
        <v/>
      </c>
      <c r="I107" s="17" t="str">
        <f t="shared" si="1"/>
        <v/>
      </c>
      <c r="J107" s="17" t="str">
        <f t="shared" si="1"/>
        <v/>
      </c>
      <c r="K107" s="17" t="str">
        <f t="shared" si="1"/>
        <v/>
      </c>
      <c r="L107" s="17" t="str">
        <f t="shared" si="1"/>
        <v/>
      </c>
      <c r="M107" s="17" t="str">
        <f t="shared" si="1"/>
        <v/>
      </c>
      <c r="N107" s="17" t="str">
        <f t="shared" si="1"/>
        <v/>
      </c>
      <c r="O107" s="17" t="str">
        <f t="shared" si="1"/>
        <v/>
      </c>
      <c r="P107" s="17">
        <f t="shared" si="2"/>
        <v>0.02</v>
      </c>
    </row>
    <row r="108" spans="4:16" x14ac:dyDescent="0.3">
      <c r="D108" s="17">
        <v>0.5</v>
      </c>
      <c r="E108" s="17">
        <f t="shared" si="1"/>
        <v>0.02</v>
      </c>
      <c r="F108" s="17">
        <f t="shared" si="1"/>
        <v>0.02</v>
      </c>
      <c r="G108" s="17" t="str">
        <f t="shared" si="1"/>
        <v/>
      </c>
      <c r="H108" s="17" t="str">
        <f t="shared" si="1"/>
        <v/>
      </c>
      <c r="I108" s="17" t="str">
        <f t="shared" si="1"/>
        <v/>
      </c>
      <c r="J108" s="17" t="str">
        <f t="shared" si="1"/>
        <v/>
      </c>
      <c r="K108" s="17" t="str">
        <f t="shared" si="1"/>
        <v/>
      </c>
      <c r="L108" s="17" t="str">
        <f t="shared" si="1"/>
        <v/>
      </c>
      <c r="M108" s="17" t="str">
        <f t="shared" si="1"/>
        <v/>
      </c>
      <c r="N108" s="17" t="str">
        <f t="shared" si="1"/>
        <v/>
      </c>
      <c r="O108" s="17" t="str">
        <f t="shared" si="1"/>
        <v/>
      </c>
      <c r="P108" s="17">
        <f t="shared" si="2"/>
        <v>0.02</v>
      </c>
    </row>
    <row r="109" spans="4:16" x14ac:dyDescent="0.3">
      <c r="D109" s="17">
        <v>1</v>
      </c>
      <c r="E109" s="17">
        <f t="shared" si="1"/>
        <v>0.02</v>
      </c>
      <c r="F109" s="17">
        <f t="shared" si="1"/>
        <v>0.02</v>
      </c>
      <c r="G109" s="17" t="str">
        <f t="shared" si="1"/>
        <v/>
      </c>
      <c r="H109" s="17" t="str">
        <f t="shared" si="1"/>
        <v/>
      </c>
      <c r="I109" s="17" t="str">
        <f t="shared" si="1"/>
        <v/>
      </c>
      <c r="J109" s="17" t="str">
        <f t="shared" si="1"/>
        <v/>
      </c>
      <c r="K109" s="17" t="str">
        <f t="shared" si="1"/>
        <v/>
      </c>
      <c r="L109" s="17" t="str">
        <f t="shared" si="1"/>
        <v/>
      </c>
      <c r="M109" s="17" t="str">
        <f t="shared" si="1"/>
        <v/>
      </c>
      <c r="N109" s="17" t="str">
        <f t="shared" si="1"/>
        <v/>
      </c>
      <c r="O109" s="17" t="str">
        <f t="shared" si="1"/>
        <v/>
      </c>
      <c r="P109" s="17">
        <f t="shared" si="2"/>
        <v>0.02</v>
      </c>
    </row>
    <row r="110" spans="4:16" x14ac:dyDescent="0.3">
      <c r="D110" s="17">
        <v>2</v>
      </c>
      <c r="E110" s="17">
        <f t="shared" si="1"/>
        <v>0.02</v>
      </c>
      <c r="F110" s="17">
        <f t="shared" si="1"/>
        <v>0.02</v>
      </c>
      <c r="G110" s="17" t="str">
        <f t="shared" si="1"/>
        <v/>
      </c>
      <c r="H110" s="17" t="str">
        <f t="shared" si="1"/>
        <v/>
      </c>
      <c r="I110" s="17" t="str">
        <f t="shared" si="1"/>
        <v/>
      </c>
      <c r="J110" s="17" t="str">
        <f t="shared" si="1"/>
        <v/>
      </c>
      <c r="K110" s="17" t="str">
        <f t="shared" si="1"/>
        <v/>
      </c>
      <c r="L110" s="17" t="str">
        <f t="shared" si="1"/>
        <v/>
      </c>
      <c r="M110" s="17" t="str">
        <f t="shared" si="1"/>
        <v/>
      </c>
      <c r="N110" s="17" t="str">
        <f t="shared" si="1"/>
        <v/>
      </c>
      <c r="O110" s="17" t="str">
        <f t="shared" si="1"/>
        <v/>
      </c>
      <c r="P110" s="17">
        <f t="shared" si="2"/>
        <v>0.02</v>
      </c>
    </row>
    <row r="111" spans="4:16" x14ac:dyDescent="0.3">
      <c r="D111" s="17">
        <v>5</v>
      </c>
      <c r="E111" s="17">
        <f t="shared" si="1"/>
        <v>0.02</v>
      </c>
      <c r="F111" s="17">
        <f t="shared" si="1"/>
        <v>0.02</v>
      </c>
      <c r="G111" s="17" t="str">
        <f t="shared" si="1"/>
        <v/>
      </c>
      <c r="H111" s="17" t="str">
        <f t="shared" si="1"/>
        <v/>
      </c>
      <c r="I111" s="17" t="str">
        <f t="shared" si="1"/>
        <v/>
      </c>
      <c r="J111" s="17" t="str">
        <f t="shared" si="1"/>
        <v/>
      </c>
      <c r="K111" s="17" t="str">
        <f t="shared" si="1"/>
        <v/>
      </c>
      <c r="L111" s="17" t="str">
        <f t="shared" si="1"/>
        <v/>
      </c>
      <c r="M111" s="17" t="str">
        <f t="shared" si="1"/>
        <v/>
      </c>
      <c r="N111" s="17" t="str">
        <f t="shared" si="1"/>
        <v/>
      </c>
      <c r="O111" s="17" t="str">
        <f t="shared" si="1"/>
        <v/>
      </c>
      <c r="P111" s="17">
        <f t="shared" si="2"/>
        <v>0.02</v>
      </c>
    </row>
    <row r="112" spans="4:16" x14ac:dyDescent="0.3">
      <c r="D112" s="17">
        <v>10</v>
      </c>
      <c r="E112" s="17">
        <f t="shared" si="1"/>
        <v>0.02</v>
      </c>
      <c r="F112" s="17">
        <f t="shared" si="1"/>
        <v>0.02</v>
      </c>
      <c r="G112" s="17" t="str">
        <f t="shared" si="1"/>
        <v/>
      </c>
      <c r="H112" s="17" t="str">
        <f t="shared" si="1"/>
        <v/>
      </c>
      <c r="I112" s="17" t="str">
        <f t="shared" si="1"/>
        <v/>
      </c>
      <c r="J112" s="17" t="str">
        <f t="shared" si="1"/>
        <v/>
      </c>
      <c r="K112" s="17" t="str">
        <f t="shared" si="1"/>
        <v/>
      </c>
      <c r="L112" s="17" t="str">
        <f t="shared" si="1"/>
        <v/>
      </c>
      <c r="M112" s="17" t="str">
        <f t="shared" si="1"/>
        <v/>
      </c>
      <c r="N112" s="17" t="str">
        <f t="shared" si="1"/>
        <v/>
      </c>
      <c r="O112" s="17" t="str">
        <f t="shared" si="1"/>
        <v/>
      </c>
      <c r="P112" s="17">
        <f t="shared" si="2"/>
        <v>0.02</v>
      </c>
    </row>
    <row r="113" spans="4:16" x14ac:dyDescent="0.3">
      <c r="D113" s="17">
        <v>20</v>
      </c>
      <c r="E113" s="17">
        <f t="shared" si="1"/>
        <v>0.02</v>
      </c>
      <c r="F113" s="17">
        <f t="shared" si="1"/>
        <v>0.02</v>
      </c>
      <c r="G113" s="17" t="str">
        <f t="shared" si="1"/>
        <v/>
      </c>
      <c r="H113" s="17" t="str">
        <f t="shared" si="1"/>
        <v/>
      </c>
      <c r="I113" s="17" t="str">
        <f t="shared" si="1"/>
        <v/>
      </c>
      <c r="J113" s="17" t="str">
        <f t="shared" si="1"/>
        <v/>
      </c>
      <c r="K113" s="17" t="str">
        <f t="shared" si="1"/>
        <v/>
      </c>
      <c r="L113" s="17" t="str">
        <f t="shared" si="1"/>
        <v/>
      </c>
      <c r="M113" s="17" t="str">
        <f t="shared" si="1"/>
        <v/>
      </c>
      <c r="N113" s="17" t="str">
        <f t="shared" si="1"/>
        <v/>
      </c>
      <c r="O113" s="17" t="str">
        <f t="shared" si="1"/>
        <v/>
      </c>
      <c r="P113" s="17">
        <f t="shared" si="2"/>
        <v>0.02</v>
      </c>
    </row>
    <row r="114" spans="4:16" x14ac:dyDescent="0.3">
      <c r="D114" s="17">
        <v>50</v>
      </c>
      <c r="E114" s="17">
        <f t="shared" si="1"/>
        <v>0.02</v>
      </c>
      <c r="F114" s="17">
        <f t="shared" si="1"/>
        <v>0.02</v>
      </c>
      <c r="G114" s="17" t="str">
        <f t="shared" si="1"/>
        <v/>
      </c>
      <c r="H114" s="17" t="str">
        <f t="shared" si="1"/>
        <v/>
      </c>
      <c r="I114" s="17" t="str">
        <f t="shared" si="1"/>
        <v/>
      </c>
      <c r="J114" s="17" t="str">
        <f t="shared" si="1"/>
        <v/>
      </c>
      <c r="K114" s="17" t="str">
        <f t="shared" si="1"/>
        <v/>
      </c>
      <c r="L114" s="17" t="str">
        <f t="shared" si="1"/>
        <v/>
      </c>
      <c r="M114" s="17" t="str">
        <f t="shared" si="1"/>
        <v/>
      </c>
      <c r="N114" s="17" t="str">
        <f t="shared" si="1"/>
        <v/>
      </c>
      <c r="O114" s="17" t="str">
        <f t="shared" si="1"/>
        <v/>
      </c>
      <c r="P114" s="17">
        <f t="shared" si="2"/>
        <v>0.02</v>
      </c>
    </row>
    <row r="115" spans="4:16" x14ac:dyDescent="0.3">
      <c r="D115" s="17">
        <v>100</v>
      </c>
      <c r="E115" s="17">
        <f t="shared" si="1"/>
        <v>0.02</v>
      </c>
      <c r="F115" s="17">
        <f t="shared" si="1"/>
        <v>0.02</v>
      </c>
      <c r="G115" s="17" t="str">
        <f t="shared" si="1"/>
        <v/>
      </c>
      <c r="H115" s="17" t="str">
        <f t="shared" si="1"/>
        <v/>
      </c>
      <c r="I115" s="17" t="str">
        <f t="shared" si="1"/>
        <v/>
      </c>
      <c r="J115" s="17" t="str">
        <f t="shared" si="1"/>
        <v/>
      </c>
      <c r="K115" s="17" t="str">
        <f t="shared" si="1"/>
        <v/>
      </c>
      <c r="L115" s="17" t="str">
        <f t="shared" si="1"/>
        <v/>
      </c>
      <c r="M115" s="17" t="str">
        <f t="shared" si="1"/>
        <v/>
      </c>
      <c r="N115" s="17" t="str">
        <f t="shared" si="1"/>
        <v/>
      </c>
      <c r="O115" s="17" t="str">
        <f t="shared" si="1"/>
        <v/>
      </c>
      <c r="P115" s="17">
        <f t="shared" si="2"/>
        <v>0.02</v>
      </c>
    </row>
    <row r="116" spans="4:16" x14ac:dyDescent="0.3">
      <c r="D116" s="17">
        <v>200</v>
      </c>
      <c r="E116" s="17">
        <f t="shared" si="1"/>
        <v>0.02</v>
      </c>
      <c r="F116" s="17">
        <f t="shared" si="1"/>
        <v>0.02</v>
      </c>
      <c r="G116" s="17" t="str">
        <f t="shared" si="1"/>
        <v/>
      </c>
      <c r="H116" s="17" t="str">
        <f t="shared" si="1"/>
        <v/>
      </c>
      <c r="I116" s="17" t="str">
        <f t="shared" si="1"/>
        <v/>
      </c>
      <c r="J116" s="17" t="str">
        <f t="shared" si="1"/>
        <v/>
      </c>
      <c r="K116" s="17" t="str">
        <f t="shared" si="1"/>
        <v/>
      </c>
      <c r="L116" s="17" t="str">
        <f t="shared" si="1"/>
        <v/>
      </c>
      <c r="M116" s="17" t="str">
        <f t="shared" si="1"/>
        <v/>
      </c>
      <c r="N116" s="17" t="str">
        <f t="shared" si="1"/>
        <v/>
      </c>
      <c r="O116" s="17" t="str">
        <f t="shared" si="1"/>
        <v/>
      </c>
      <c r="P116" s="17">
        <f t="shared" si="2"/>
        <v>0.02</v>
      </c>
    </row>
    <row r="117" spans="4:16" x14ac:dyDescent="0.3">
      <c r="D117" s="17">
        <v>500</v>
      </c>
      <c r="E117" s="17">
        <f t="shared" si="1"/>
        <v>0.02</v>
      </c>
      <c r="F117" s="17">
        <f t="shared" si="1"/>
        <v>0.02</v>
      </c>
      <c r="G117" s="17" t="str">
        <f t="shared" si="1"/>
        <v/>
      </c>
      <c r="H117" s="17" t="str">
        <f t="shared" si="1"/>
        <v/>
      </c>
      <c r="I117" s="17" t="str">
        <f t="shared" si="1"/>
        <v/>
      </c>
      <c r="J117" s="17" t="str">
        <f t="shared" si="1"/>
        <v/>
      </c>
      <c r="K117" s="17" t="str">
        <f t="shared" si="1"/>
        <v/>
      </c>
      <c r="L117" s="17" t="str">
        <f t="shared" si="1"/>
        <v/>
      </c>
      <c r="M117" s="17" t="str">
        <f t="shared" si="1"/>
        <v/>
      </c>
      <c r="N117" s="17" t="str">
        <f t="shared" si="1"/>
        <v/>
      </c>
      <c r="O117" s="17" t="str">
        <f t="shared" si="1"/>
        <v/>
      </c>
      <c r="P117" s="17">
        <f t="shared" si="2"/>
        <v>0.02</v>
      </c>
    </row>
    <row r="118" spans="4:16" x14ac:dyDescent="0.3">
      <c r="D118" s="17">
        <v>1000</v>
      </c>
      <c r="E118" s="17">
        <f t="shared" si="1"/>
        <v>0.02</v>
      </c>
      <c r="F118" s="17">
        <f t="shared" si="1"/>
        <v>0.02</v>
      </c>
      <c r="G118" s="17" t="str">
        <f t="shared" si="1"/>
        <v/>
      </c>
      <c r="H118" s="17" t="str">
        <f t="shared" si="1"/>
        <v/>
      </c>
      <c r="I118" s="17" t="str">
        <f t="shared" si="1"/>
        <v/>
      </c>
      <c r="J118" s="17" t="str">
        <f t="shared" si="1"/>
        <v/>
      </c>
      <c r="K118" s="17" t="str">
        <f t="shared" si="1"/>
        <v/>
      </c>
      <c r="L118" s="17" t="str">
        <f t="shared" si="1"/>
        <v/>
      </c>
      <c r="M118" s="17" t="str">
        <f t="shared" si="1"/>
        <v/>
      </c>
      <c r="N118" s="17" t="str">
        <f t="shared" si="1"/>
        <v/>
      </c>
      <c r="O118" s="17" t="str">
        <f t="shared" si="1"/>
        <v/>
      </c>
      <c r="P118" s="17">
        <f t="shared" si="2"/>
        <v>0.02</v>
      </c>
    </row>
    <row r="119" spans="4:16" x14ac:dyDescent="0.3">
      <c r="D119" s="17">
        <v>2000</v>
      </c>
      <c r="E119" s="17">
        <f t="shared" si="1"/>
        <v>0.02</v>
      </c>
      <c r="F119" s="17">
        <f t="shared" si="1"/>
        <v>0.02</v>
      </c>
      <c r="G119" s="17" t="str">
        <f t="shared" si="1"/>
        <v/>
      </c>
      <c r="H119" s="17" t="str">
        <f t="shared" si="1"/>
        <v/>
      </c>
      <c r="I119" s="17" t="str">
        <f t="shared" si="1"/>
        <v/>
      </c>
      <c r="J119" s="17" t="str">
        <f t="shared" si="1"/>
        <v/>
      </c>
      <c r="K119" s="17" t="str">
        <f t="shared" si="1"/>
        <v/>
      </c>
      <c r="L119" s="17" t="str">
        <f t="shared" si="1"/>
        <v/>
      </c>
      <c r="M119" s="17" t="str">
        <f t="shared" si="1"/>
        <v/>
      </c>
      <c r="N119" s="17" t="str">
        <f t="shared" si="1"/>
        <v/>
      </c>
      <c r="O119" s="17" t="str">
        <f t="shared" si="1"/>
        <v/>
      </c>
      <c r="P119" s="17">
        <f t="shared" si="2"/>
        <v>0.02</v>
      </c>
    </row>
    <row r="120" spans="4:16" x14ac:dyDescent="0.3">
      <c r="D120" s="17">
        <v>5000</v>
      </c>
      <c r="E120" s="17">
        <f t="shared" si="1"/>
        <v>0.02</v>
      </c>
      <c r="F120" s="17">
        <f t="shared" si="1"/>
        <v>0.02</v>
      </c>
      <c r="G120" s="17" t="str">
        <f t="shared" si="1"/>
        <v/>
      </c>
      <c r="H120" s="17" t="str">
        <f t="shared" si="1"/>
        <v/>
      </c>
      <c r="I120" s="17" t="str">
        <f t="shared" si="1"/>
        <v/>
      </c>
      <c r="J120" s="17" t="str">
        <f t="shared" si="1"/>
        <v/>
      </c>
      <c r="K120" s="17" t="str">
        <f t="shared" si="1"/>
        <v/>
      </c>
      <c r="L120" s="17" t="str">
        <f t="shared" si="1"/>
        <v/>
      </c>
      <c r="M120" s="17" t="str">
        <f t="shared" si="1"/>
        <v/>
      </c>
      <c r="N120" s="17" t="str">
        <f t="shared" si="1"/>
        <v/>
      </c>
      <c r="O120" s="17" t="str">
        <f t="shared" si="1"/>
        <v/>
      </c>
      <c r="P120" s="17">
        <f t="shared" si="2"/>
        <v>0.02</v>
      </c>
    </row>
    <row r="121" spans="4:16" x14ac:dyDescent="0.3">
      <c r="D121" s="17">
        <v>10000</v>
      </c>
      <c r="E121" s="17">
        <f t="shared" si="1"/>
        <v>0.02</v>
      </c>
      <c r="F121" s="17">
        <f t="shared" si="1"/>
        <v>0.02</v>
      </c>
      <c r="G121" s="17" t="str">
        <f t="shared" si="1"/>
        <v/>
      </c>
      <c r="H121" s="17" t="str">
        <f t="shared" si="1"/>
        <v/>
      </c>
      <c r="I121" s="17" t="str">
        <f t="shared" si="1"/>
        <v/>
      </c>
      <c r="J121" s="17" t="str">
        <f t="shared" si="1"/>
        <v/>
      </c>
      <c r="K121" s="17" t="str">
        <f t="shared" si="1"/>
        <v/>
      </c>
      <c r="L121" s="17" t="str">
        <f t="shared" si="1"/>
        <v/>
      </c>
      <c r="M121" s="17" t="str">
        <f t="shared" si="1"/>
        <v/>
      </c>
      <c r="N121" s="17" t="str">
        <f t="shared" si="1"/>
        <v/>
      </c>
      <c r="O121" s="17" t="str">
        <f t="shared" si="1"/>
        <v/>
      </c>
      <c r="P121" s="17">
        <f t="shared" si="2"/>
        <v>0.02</v>
      </c>
    </row>
    <row r="126" spans="4:16" x14ac:dyDescent="0.3">
      <c r="D126" t="s">
        <v>64</v>
      </c>
      <c r="E126" t="s">
        <v>65</v>
      </c>
      <c r="F126" t="s">
        <v>66</v>
      </c>
      <c r="G126" t="s">
        <v>67</v>
      </c>
      <c r="H126" t="s">
        <v>68</v>
      </c>
      <c r="I126" t="s">
        <v>69</v>
      </c>
      <c r="J126" t="s">
        <v>70</v>
      </c>
      <c r="K126" t="s">
        <v>71</v>
      </c>
      <c r="L126" t="s">
        <v>72</v>
      </c>
      <c r="M126" t="s">
        <v>73</v>
      </c>
      <c r="N126" t="s">
        <v>74</v>
      </c>
      <c r="O126" t="s">
        <v>75</v>
      </c>
      <c r="P126" t="s">
        <v>78</v>
      </c>
    </row>
    <row r="127" spans="4:16" x14ac:dyDescent="0.3">
      <c r="D127" s="17">
        <v>1E-3</v>
      </c>
      <c r="E127" s="17">
        <f>IFERROR(E$4*(1-EXP(-$D127/(E$4*E$5))),"")</f>
        <v>7.8693868057473325E-3</v>
      </c>
      <c r="F127" s="17">
        <f t="shared" ref="F127:O142" si="3">IFERROR(F$4*(1-EXP(-$D127/(F$4*F$5))),"")</f>
        <v>7.8693868057473325E-3</v>
      </c>
      <c r="G127" s="17" t="str">
        <f t="shared" si="3"/>
        <v/>
      </c>
      <c r="H127" s="17" t="str">
        <f t="shared" si="3"/>
        <v/>
      </c>
      <c r="I127" s="17" t="str">
        <f t="shared" si="3"/>
        <v/>
      </c>
      <c r="J127" s="17" t="str">
        <f t="shared" si="3"/>
        <v/>
      </c>
      <c r="K127" s="17" t="str">
        <f t="shared" si="3"/>
        <v/>
      </c>
      <c r="L127" s="17" t="str">
        <f t="shared" si="3"/>
        <v/>
      </c>
      <c r="M127" s="17" t="str">
        <f t="shared" si="3"/>
        <v/>
      </c>
      <c r="N127" s="17" t="str">
        <f t="shared" si="3"/>
        <v/>
      </c>
      <c r="O127" s="17" t="str">
        <f t="shared" si="3"/>
        <v/>
      </c>
      <c r="P127" s="17">
        <f>SUM(F127:O127)</f>
        <v>7.8693868057473325E-3</v>
      </c>
    </row>
    <row r="128" spans="4:16" x14ac:dyDescent="0.3">
      <c r="D128" s="17">
        <v>2E-3</v>
      </c>
      <c r="E128" s="17">
        <f t="shared" ref="E128:O148" si="4">IFERROR(E$4*(1-EXP(-$D128/(E$4*E$5))),"")</f>
        <v>1.2642411176571153E-2</v>
      </c>
      <c r="F128" s="17">
        <f t="shared" si="3"/>
        <v>1.2642411176571153E-2</v>
      </c>
      <c r="G128" s="17" t="str">
        <f t="shared" si="3"/>
        <v/>
      </c>
      <c r="H128" s="17" t="str">
        <f t="shared" si="3"/>
        <v/>
      </c>
      <c r="I128" s="17" t="str">
        <f t="shared" si="3"/>
        <v/>
      </c>
      <c r="J128" s="17" t="str">
        <f t="shared" si="3"/>
        <v/>
      </c>
      <c r="K128" s="17" t="str">
        <f t="shared" si="3"/>
        <v/>
      </c>
      <c r="L128" s="17" t="str">
        <f t="shared" si="3"/>
        <v/>
      </c>
      <c r="M128" s="17" t="str">
        <f t="shared" si="3"/>
        <v/>
      </c>
      <c r="N128" s="17" t="str">
        <f t="shared" si="3"/>
        <v/>
      </c>
      <c r="O128" s="17" t="str">
        <f t="shared" si="3"/>
        <v/>
      </c>
      <c r="P128" s="17">
        <f t="shared" ref="P128:P147" si="5">SUM(F128:O128)</f>
        <v>1.2642411176571153E-2</v>
      </c>
    </row>
    <row r="129" spans="4:16" x14ac:dyDescent="0.3">
      <c r="D129" s="17">
        <v>5.0000000000000001E-3</v>
      </c>
      <c r="E129" s="17">
        <f t="shared" si="4"/>
        <v>1.8358300027522024E-2</v>
      </c>
      <c r="F129" s="17">
        <f t="shared" si="3"/>
        <v>1.8358300027522024E-2</v>
      </c>
      <c r="G129" s="17" t="str">
        <f t="shared" si="3"/>
        <v/>
      </c>
      <c r="H129" s="17" t="str">
        <f t="shared" si="3"/>
        <v/>
      </c>
      <c r="I129" s="17" t="str">
        <f t="shared" si="3"/>
        <v/>
      </c>
      <c r="J129" s="17" t="str">
        <f t="shared" si="3"/>
        <v/>
      </c>
      <c r="K129" s="17" t="str">
        <f t="shared" si="3"/>
        <v/>
      </c>
      <c r="L129" s="17" t="str">
        <f t="shared" si="3"/>
        <v/>
      </c>
      <c r="M129" s="17" t="str">
        <f t="shared" si="3"/>
        <v/>
      </c>
      <c r="N129" s="17" t="str">
        <f t="shared" si="3"/>
        <v/>
      </c>
      <c r="O129" s="17" t="str">
        <f t="shared" si="3"/>
        <v/>
      </c>
      <c r="P129" s="17">
        <f t="shared" si="5"/>
        <v>1.8358300027522024E-2</v>
      </c>
    </row>
    <row r="130" spans="4:16" x14ac:dyDescent="0.3">
      <c r="D130" s="17">
        <v>0.01</v>
      </c>
      <c r="E130" s="17">
        <f t="shared" si="4"/>
        <v>1.9865241060018291E-2</v>
      </c>
      <c r="F130" s="17">
        <f t="shared" si="3"/>
        <v>1.9865241060018291E-2</v>
      </c>
      <c r="G130" s="17" t="str">
        <f t="shared" si="3"/>
        <v/>
      </c>
      <c r="H130" s="17" t="str">
        <f t="shared" si="3"/>
        <v/>
      </c>
      <c r="I130" s="17" t="str">
        <f t="shared" si="3"/>
        <v/>
      </c>
      <c r="J130" s="17" t="str">
        <f t="shared" si="3"/>
        <v/>
      </c>
      <c r="K130" s="17" t="str">
        <f t="shared" si="3"/>
        <v/>
      </c>
      <c r="L130" s="17" t="str">
        <f t="shared" si="3"/>
        <v/>
      </c>
      <c r="M130" s="17" t="str">
        <f t="shared" si="3"/>
        <v/>
      </c>
      <c r="N130" s="17" t="str">
        <f t="shared" si="3"/>
        <v/>
      </c>
      <c r="O130" s="17" t="str">
        <f t="shared" si="3"/>
        <v/>
      </c>
      <c r="P130" s="17">
        <f t="shared" si="5"/>
        <v>1.9865241060018291E-2</v>
      </c>
    </row>
    <row r="131" spans="4:16" x14ac:dyDescent="0.3">
      <c r="D131" s="17">
        <v>0.02</v>
      </c>
      <c r="E131" s="17">
        <f t="shared" si="4"/>
        <v>1.9999092001404751E-2</v>
      </c>
      <c r="F131" s="17">
        <f t="shared" si="3"/>
        <v>1.9999092001404751E-2</v>
      </c>
      <c r="G131" s="17" t="str">
        <f t="shared" si="3"/>
        <v/>
      </c>
      <c r="H131" s="17" t="str">
        <f t="shared" si="3"/>
        <v/>
      </c>
      <c r="I131" s="17" t="str">
        <f t="shared" si="3"/>
        <v/>
      </c>
      <c r="J131" s="17" t="str">
        <f t="shared" si="3"/>
        <v/>
      </c>
      <c r="K131" s="17" t="str">
        <f t="shared" si="3"/>
        <v/>
      </c>
      <c r="L131" s="17" t="str">
        <f t="shared" si="3"/>
        <v/>
      </c>
      <c r="M131" s="17" t="str">
        <f t="shared" si="3"/>
        <v/>
      </c>
      <c r="N131" s="17" t="str">
        <f t="shared" si="3"/>
        <v/>
      </c>
      <c r="O131" s="17" t="str">
        <f t="shared" si="3"/>
        <v/>
      </c>
      <c r="P131" s="17">
        <f t="shared" si="5"/>
        <v>1.9999092001404751E-2</v>
      </c>
    </row>
    <row r="132" spans="4:16" x14ac:dyDescent="0.3">
      <c r="D132" s="17">
        <v>0.05</v>
      </c>
      <c r="E132" s="17">
        <f t="shared" si="4"/>
        <v>1.9999999999722243E-2</v>
      </c>
      <c r="F132" s="17">
        <f t="shared" si="3"/>
        <v>1.9999999999722243E-2</v>
      </c>
      <c r="G132" s="17" t="str">
        <f t="shared" si="3"/>
        <v/>
      </c>
      <c r="H132" s="17" t="str">
        <f t="shared" si="3"/>
        <v/>
      </c>
      <c r="I132" s="17" t="str">
        <f t="shared" si="3"/>
        <v/>
      </c>
      <c r="J132" s="17" t="str">
        <f t="shared" si="3"/>
        <v/>
      </c>
      <c r="K132" s="17" t="str">
        <f t="shared" si="3"/>
        <v/>
      </c>
      <c r="L132" s="17" t="str">
        <f t="shared" si="3"/>
        <v/>
      </c>
      <c r="M132" s="17" t="str">
        <f t="shared" si="3"/>
        <v/>
      </c>
      <c r="N132" s="17" t="str">
        <f t="shared" si="3"/>
        <v/>
      </c>
      <c r="O132" s="17" t="str">
        <f t="shared" si="3"/>
        <v/>
      </c>
      <c r="P132" s="17">
        <f t="shared" si="5"/>
        <v>1.9999999999722243E-2</v>
      </c>
    </row>
    <row r="133" spans="4:16" x14ac:dyDescent="0.3">
      <c r="D133" s="17">
        <v>0.1</v>
      </c>
      <c r="E133" s="17">
        <f t="shared" si="4"/>
        <v>0.02</v>
      </c>
      <c r="F133" s="17">
        <f t="shared" si="3"/>
        <v>0.02</v>
      </c>
      <c r="G133" s="17" t="str">
        <f t="shared" si="3"/>
        <v/>
      </c>
      <c r="H133" s="17" t="str">
        <f t="shared" si="3"/>
        <v/>
      </c>
      <c r="I133" s="17" t="str">
        <f t="shared" si="3"/>
        <v/>
      </c>
      <c r="J133" s="17" t="str">
        <f t="shared" si="3"/>
        <v/>
      </c>
      <c r="K133" s="17" t="str">
        <f t="shared" si="3"/>
        <v/>
      </c>
      <c r="L133" s="17" t="str">
        <f t="shared" si="3"/>
        <v/>
      </c>
      <c r="M133" s="17" t="str">
        <f t="shared" si="3"/>
        <v/>
      </c>
      <c r="N133" s="17" t="str">
        <f t="shared" si="3"/>
        <v/>
      </c>
      <c r="O133" s="17" t="str">
        <f t="shared" si="3"/>
        <v/>
      </c>
      <c r="P133" s="17">
        <f t="shared" si="5"/>
        <v>0.02</v>
      </c>
    </row>
    <row r="134" spans="4:16" x14ac:dyDescent="0.3">
      <c r="D134" s="17">
        <v>0.2</v>
      </c>
      <c r="E134" s="17">
        <f t="shared" si="4"/>
        <v>0.02</v>
      </c>
      <c r="F134" s="17">
        <f t="shared" si="3"/>
        <v>0.02</v>
      </c>
      <c r="G134" s="17" t="str">
        <f t="shared" si="3"/>
        <v/>
      </c>
      <c r="H134" s="17" t="str">
        <f t="shared" si="3"/>
        <v/>
      </c>
      <c r="I134" s="17" t="str">
        <f t="shared" si="3"/>
        <v/>
      </c>
      <c r="J134" s="17" t="str">
        <f t="shared" si="3"/>
        <v/>
      </c>
      <c r="K134" s="17" t="str">
        <f t="shared" si="3"/>
        <v/>
      </c>
      <c r="L134" s="17" t="str">
        <f t="shared" si="3"/>
        <v/>
      </c>
      <c r="M134" s="17" t="str">
        <f t="shared" si="3"/>
        <v/>
      </c>
      <c r="N134" s="17" t="str">
        <f t="shared" si="3"/>
        <v/>
      </c>
      <c r="O134" s="17" t="str">
        <f t="shared" si="3"/>
        <v/>
      </c>
      <c r="P134" s="17">
        <f t="shared" si="5"/>
        <v>0.02</v>
      </c>
    </row>
    <row r="135" spans="4:16" x14ac:dyDescent="0.3">
      <c r="D135" s="17">
        <v>0.5</v>
      </c>
      <c r="E135" s="17">
        <f t="shared" si="4"/>
        <v>0.02</v>
      </c>
      <c r="F135" s="17">
        <f t="shared" si="3"/>
        <v>0.02</v>
      </c>
      <c r="G135" s="17" t="str">
        <f t="shared" si="3"/>
        <v/>
      </c>
      <c r="H135" s="17" t="str">
        <f t="shared" si="3"/>
        <v/>
      </c>
      <c r="I135" s="17" t="str">
        <f t="shared" si="3"/>
        <v/>
      </c>
      <c r="J135" s="17" t="str">
        <f t="shared" si="3"/>
        <v/>
      </c>
      <c r="K135" s="17" t="str">
        <f t="shared" si="3"/>
        <v/>
      </c>
      <c r="L135" s="17" t="str">
        <f t="shared" si="3"/>
        <v/>
      </c>
      <c r="M135" s="17" t="str">
        <f t="shared" si="3"/>
        <v/>
      </c>
      <c r="N135" s="17" t="str">
        <f t="shared" si="3"/>
        <v/>
      </c>
      <c r="O135" s="17" t="str">
        <f t="shared" si="3"/>
        <v/>
      </c>
      <c r="P135" s="17">
        <f t="shared" si="5"/>
        <v>0.02</v>
      </c>
    </row>
    <row r="136" spans="4:16" x14ac:dyDescent="0.3">
      <c r="D136" s="17">
        <v>1</v>
      </c>
      <c r="E136" s="17">
        <f t="shared" si="4"/>
        <v>0.02</v>
      </c>
      <c r="F136" s="17">
        <f t="shared" si="3"/>
        <v>0.02</v>
      </c>
      <c r="G136" s="17" t="str">
        <f t="shared" si="3"/>
        <v/>
      </c>
      <c r="H136" s="17" t="str">
        <f t="shared" si="3"/>
        <v/>
      </c>
      <c r="I136" s="17" t="str">
        <f t="shared" si="3"/>
        <v/>
      </c>
      <c r="J136" s="17" t="str">
        <f t="shared" si="3"/>
        <v/>
      </c>
      <c r="K136" s="17" t="str">
        <f t="shared" si="3"/>
        <v/>
      </c>
      <c r="L136" s="17" t="str">
        <f t="shared" si="3"/>
        <v/>
      </c>
      <c r="M136" s="17" t="str">
        <f t="shared" si="3"/>
        <v/>
      </c>
      <c r="N136" s="17" t="str">
        <f t="shared" si="3"/>
        <v/>
      </c>
      <c r="O136" s="17" t="str">
        <f t="shared" si="3"/>
        <v/>
      </c>
      <c r="P136" s="17">
        <f t="shared" si="5"/>
        <v>0.02</v>
      </c>
    </row>
    <row r="137" spans="4:16" x14ac:dyDescent="0.3">
      <c r="D137" s="17">
        <v>2</v>
      </c>
      <c r="E137" s="17">
        <f t="shared" si="4"/>
        <v>0.02</v>
      </c>
      <c r="F137" s="17">
        <f t="shared" si="3"/>
        <v>0.02</v>
      </c>
      <c r="G137" s="17" t="str">
        <f t="shared" si="3"/>
        <v/>
      </c>
      <c r="H137" s="17" t="str">
        <f t="shared" si="3"/>
        <v/>
      </c>
      <c r="I137" s="17" t="str">
        <f t="shared" si="3"/>
        <v/>
      </c>
      <c r="J137" s="17" t="str">
        <f t="shared" si="3"/>
        <v/>
      </c>
      <c r="K137" s="17" t="str">
        <f t="shared" si="3"/>
        <v/>
      </c>
      <c r="L137" s="17" t="str">
        <f t="shared" si="3"/>
        <v/>
      </c>
      <c r="M137" s="17" t="str">
        <f t="shared" si="3"/>
        <v/>
      </c>
      <c r="N137" s="17" t="str">
        <f t="shared" si="3"/>
        <v/>
      </c>
      <c r="O137" s="17" t="str">
        <f t="shared" si="3"/>
        <v/>
      </c>
      <c r="P137" s="17">
        <f t="shared" si="5"/>
        <v>0.02</v>
      </c>
    </row>
    <row r="138" spans="4:16" x14ac:dyDescent="0.3">
      <c r="D138" s="17">
        <v>5</v>
      </c>
      <c r="E138" s="17">
        <f t="shared" si="4"/>
        <v>0.02</v>
      </c>
      <c r="F138" s="17">
        <f t="shared" si="3"/>
        <v>0.02</v>
      </c>
      <c r="G138" s="17" t="str">
        <f t="shared" si="3"/>
        <v/>
      </c>
      <c r="H138" s="17" t="str">
        <f t="shared" si="3"/>
        <v/>
      </c>
      <c r="I138" s="17" t="str">
        <f t="shared" si="3"/>
        <v/>
      </c>
      <c r="J138" s="17" t="str">
        <f t="shared" si="3"/>
        <v/>
      </c>
      <c r="K138" s="17" t="str">
        <f t="shared" si="3"/>
        <v/>
      </c>
      <c r="L138" s="17" t="str">
        <f t="shared" si="3"/>
        <v/>
      </c>
      <c r="M138" s="17" t="str">
        <f t="shared" si="3"/>
        <v/>
      </c>
      <c r="N138" s="17" t="str">
        <f t="shared" si="3"/>
        <v/>
      </c>
      <c r="O138" s="17" t="str">
        <f t="shared" si="3"/>
        <v/>
      </c>
      <c r="P138" s="17">
        <f t="shared" si="5"/>
        <v>0.02</v>
      </c>
    </row>
    <row r="139" spans="4:16" x14ac:dyDescent="0.3">
      <c r="D139" s="17">
        <v>10</v>
      </c>
      <c r="E139" s="17">
        <f t="shared" si="4"/>
        <v>0.02</v>
      </c>
      <c r="F139" s="17">
        <f t="shared" si="3"/>
        <v>0.02</v>
      </c>
      <c r="G139" s="17" t="str">
        <f t="shared" si="3"/>
        <v/>
      </c>
      <c r="H139" s="17" t="str">
        <f t="shared" si="3"/>
        <v/>
      </c>
      <c r="I139" s="17" t="str">
        <f t="shared" si="3"/>
        <v/>
      </c>
      <c r="J139" s="17" t="str">
        <f t="shared" si="3"/>
        <v/>
      </c>
      <c r="K139" s="17" t="str">
        <f t="shared" si="3"/>
        <v/>
      </c>
      <c r="L139" s="17" t="str">
        <f t="shared" si="3"/>
        <v/>
      </c>
      <c r="M139" s="17" t="str">
        <f t="shared" si="3"/>
        <v/>
      </c>
      <c r="N139" s="17" t="str">
        <f t="shared" si="3"/>
        <v/>
      </c>
      <c r="O139" s="17" t="str">
        <f t="shared" si="3"/>
        <v/>
      </c>
      <c r="P139" s="17">
        <f t="shared" si="5"/>
        <v>0.02</v>
      </c>
    </row>
    <row r="140" spans="4:16" x14ac:dyDescent="0.3">
      <c r="D140" s="17">
        <v>20</v>
      </c>
      <c r="E140" s="17">
        <f t="shared" si="4"/>
        <v>0.02</v>
      </c>
      <c r="F140" s="17">
        <f t="shared" si="3"/>
        <v>0.02</v>
      </c>
      <c r="G140" s="17" t="str">
        <f t="shared" si="3"/>
        <v/>
      </c>
      <c r="H140" s="17" t="str">
        <f t="shared" si="3"/>
        <v/>
      </c>
      <c r="I140" s="17" t="str">
        <f t="shared" si="3"/>
        <v/>
      </c>
      <c r="J140" s="17" t="str">
        <f t="shared" si="3"/>
        <v/>
      </c>
      <c r="K140" s="17" t="str">
        <f t="shared" si="3"/>
        <v/>
      </c>
      <c r="L140" s="17" t="str">
        <f t="shared" si="3"/>
        <v/>
      </c>
      <c r="M140" s="17" t="str">
        <f t="shared" si="3"/>
        <v/>
      </c>
      <c r="N140" s="17" t="str">
        <f t="shared" si="3"/>
        <v/>
      </c>
      <c r="O140" s="17" t="str">
        <f t="shared" si="3"/>
        <v/>
      </c>
      <c r="P140" s="17">
        <f t="shared" si="5"/>
        <v>0.02</v>
      </c>
    </row>
    <row r="141" spans="4:16" x14ac:dyDescent="0.3">
      <c r="D141" s="17">
        <v>50</v>
      </c>
      <c r="E141" s="17">
        <f t="shared" si="4"/>
        <v>0.02</v>
      </c>
      <c r="F141" s="17">
        <f t="shared" si="3"/>
        <v>0.02</v>
      </c>
      <c r="G141" s="17" t="str">
        <f t="shared" si="3"/>
        <v/>
      </c>
      <c r="H141" s="17" t="str">
        <f t="shared" si="3"/>
        <v/>
      </c>
      <c r="I141" s="17" t="str">
        <f t="shared" si="3"/>
        <v/>
      </c>
      <c r="J141" s="17" t="str">
        <f t="shared" si="3"/>
        <v/>
      </c>
      <c r="K141" s="17" t="str">
        <f t="shared" si="3"/>
        <v/>
      </c>
      <c r="L141" s="17" t="str">
        <f t="shared" si="3"/>
        <v/>
      </c>
      <c r="M141" s="17" t="str">
        <f t="shared" si="3"/>
        <v/>
      </c>
      <c r="N141" s="17" t="str">
        <f t="shared" si="3"/>
        <v/>
      </c>
      <c r="O141" s="17" t="str">
        <f t="shared" si="3"/>
        <v/>
      </c>
      <c r="P141" s="17">
        <f t="shared" si="5"/>
        <v>0.02</v>
      </c>
    </row>
    <row r="142" spans="4:16" x14ac:dyDescent="0.3">
      <c r="D142" s="17">
        <v>100</v>
      </c>
      <c r="E142" s="17">
        <f t="shared" si="4"/>
        <v>0.02</v>
      </c>
      <c r="F142" s="17">
        <f t="shared" si="3"/>
        <v>0.02</v>
      </c>
      <c r="G142" s="17" t="str">
        <f t="shared" si="3"/>
        <v/>
      </c>
      <c r="H142" s="17" t="str">
        <f t="shared" si="3"/>
        <v/>
      </c>
      <c r="I142" s="17" t="str">
        <f t="shared" si="3"/>
        <v/>
      </c>
      <c r="J142" s="17" t="str">
        <f t="shared" si="3"/>
        <v/>
      </c>
      <c r="K142" s="17" t="str">
        <f t="shared" si="3"/>
        <v/>
      </c>
      <c r="L142" s="17" t="str">
        <f t="shared" si="3"/>
        <v/>
      </c>
      <c r="M142" s="17" t="str">
        <f t="shared" si="3"/>
        <v/>
      </c>
      <c r="N142" s="17" t="str">
        <f t="shared" si="3"/>
        <v/>
      </c>
      <c r="O142" s="17" t="str">
        <f t="shared" si="3"/>
        <v/>
      </c>
      <c r="P142" s="17">
        <f t="shared" si="5"/>
        <v>0.02</v>
      </c>
    </row>
    <row r="143" spans="4:16" x14ac:dyDescent="0.3">
      <c r="D143" s="17">
        <v>200</v>
      </c>
      <c r="E143" s="17">
        <f t="shared" si="4"/>
        <v>0.02</v>
      </c>
      <c r="F143" s="17">
        <f t="shared" si="4"/>
        <v>0.02</v>
      </c>
      <c r="G143" s="17" t="str">
        <f t="shared" si="4"/>
        <v/>
      </c>
      <c r="H143" s="17" t="str">
        <f t="shared" si="4"/>
        <v/>
      </c>
      <c r="I143" s="17" t="str">
        <f t="shared" si="4"/>
        <v/>
      </c>
      <c r="J143" s="17" t="str">
        <f t="shared" si="4"/>
        <v/>
      </c>
      <c r="K143" s="17" t="str">
        <f t="shared" si="4"/>
        <v/>
      </c>
      <c r="L143" s="17" t="str">
        <f t="shared" si="4"/>
        <v/>
      </c>
      <c r="M143" s="17" t="str">
        <f t="shared" si="4"/>
        <v/>
      </c>
      <c r="N143" s="17" t="str">
        <f t="shared" si="4"/>
        <v/>
      </c>
      <c r="O143" s="17" t="str">
        <f t="shared" si="4"/>
        <v/>
      </c>
      <c r="P143" s="17">
        <f t="shared" si="5"/>
        <v>0.02</v>
      </c>
    </row>
    <row r="144" spans="4:16" x14ac:dyDescent="0.3">
      <c r="D144" s="17">
        <v>500</v>
      </c>
      <c r="E144" s="17">
        <f t="shared" si="4"/>
        <v>0.02</v>
      </c>
      <c r="F144" s="17">
        <f t="shared" si="4"/>
        <v>0.02</v>
      </c>
      <c r="G144" s="17" t="str">
        <f t="shared" si="4"/>
        <v/>
      </c>
      <c r="H144" s="17" t="str">
        <f t="shared" si="4"/>
        <v/>
      </c>
      <c r="I144" s="17" t="str">
        <f t="shared" si="4"/>
        <v/>
      </c>
      <c r="J144" s="17" t="str">
        <f t="shared" si="4"/>
        <v/>
      </c>
      <c r="K144" s="17" t="str">
        <f t="shared" si="4"/>
        <v/>
      </c>
      <c r="L144" s="17" t="str">
        <f t="shared" si="4"/>
        <v/>
      </c>
      <c r="M144" s="17" t="str">
        <f t="shared" si="4"/>
        <v/>
      </c>
      <c r="N144" s="17" t="str">
        <f t="shared" si="4"/>
        <v/>
      </c>
      <c r="O144" s="17" t="str">
        <f t="shared" si="4"/>
        <v/>
      </c>
      <c r="P144" s="17">
        <f t="shared" si="5"/>
        <v>0.02</v>
      </c>
    </row>
    <row r="145" spans="4:16" x14ac:dyDescent="0.3">
      <c r="D145" s="17">
        <v>1000</v>
      </c>
      <c r="E145" s="17">
        <f t="shared" si="4"/>
        <v>0.02</v>
      </c>
      <c r="F145" s="17">
        <f t="shared" si="4"/>
        <v>0.02</v>
      </c>
      <c r="G145" s="17" t="str">
        <f t="shared" si="4"/>
        <v/>
      </c>
      <c r="H145" s="17" t="str">
        <f t="shared" si="4"/>
        <v/>
      </c>
      <c r="I145" s="17" t="str">
        <f t="shared" si="4"/>
        <v/>
      </c>
      <c r="J145" s="17" t="str">
        <f t="shared" si="4"/>
        <v/>
      </c>
      <c r="K145" s="17" t="str">
        <f t="shared" si="4"/>
        <v/>
      </c>
      <c r="L145" s="17" t="str">
        <f t="shared" si="4"/>
        <v/>
      </c>
      <c r="M145" s="17" t="str">
        <f t="shared" si="4"/>
        <v/>
      </c>
      <c r="N145" s="17" t="str">
        <f t="shared" si="4"/>
        <v/>
      </c>
      <c r="O145" s="17" t="str">
        <f t="shared" si="4"/>
        <v/>
      </c>
      <c r="P145" s="17">
        <f t="shared" si="5"/>
        <v>0.02</v>
      </c>
    </row>
    <row r="146" spans="4:16" x14ac:dyDescent="0.3">
      <c r="D146" s="17">
        <v>2000</v>
      </c>
      <c r="E146" s="17">
        <f t="shared" si="4"/>
        <v>0.02</v>
      </c>
      <c r="F146" s="17">
        <f t="shared" si="4"/>
        <v>0.02</v>
      </c>
      <c r="G146" s="17" t="str">
        <f t="shared" si="4"/>
        <v/>
      </c>
      <c r="H146" s="17" t="str">
        <f t="shared" si="4"/>
        <v/>
      </c>
      <c r="I146" s="17" t="str">
        <f t="shared" si="4"/>
        <v/>
      </c>
      <c r="J146" s="17" t="str">
        <f t="shared" si="4"/>
        <v/>
      </c>
      <c r="K146" s="17" t="str">
        <f t="shared" si="4"/>
        <v/>
      </c>
      <c r="L146" s="17" t="str">
        <f t="shared" si="4"/>
        <v/>
      </c>
      <c r="M146" s="17" t="str">
        <f t="shared" si="4"/>
        <v/>
      </c>
      <c r="N146" s="17" t="str">
        <f t="shared" si="4"/>
        <v/>
      </c>
      <c r="O146" s="17" t="str">
        <f t="shared" si="4"/>
        <v/>
      </c>
      <c r="P146" s="17">
        <f t="shared" si="5"/>
        <v>0.02</v>
      </c>
    </row>
    <row r="147" spans="4:16" x14ac:dyDescent="0.3">
      <c r="D147" s="17">
        <v>5000</v>
      </c>
      <c r="E147" s="17">
        <f t="shared" si="4"/>
        <v>0.02</v>
      </c>
      <c r="F147" s="17">
        <f t="shared" si="4"/>
        <v>0.02</v>
      </c>
      <c r="G147" s="17" t="str">
        <f t="shared" si="4"/>
        <v/>
      </c>
      <c r="H147" s="17" t="str">
        <f t="shared" si="4"/>
        <v/>
      </c>
      <c r="I147" s="17" t="str">
        <f t="shared" si="4"/>
        <v/>
      </c>
      <c r="J147" s="17" t="str">
        <f t="shared" si="4"/>
        <v/>
      </c>
      <c r="K147" s="17" t="str">
        <f t="shared" si="4"/>
        <v/>
      </c>
      <c r="L147" s="17" t="str">
        <f t="shared" si="4"/>
        <v/>
      </c>
      <c r="M147" s="17" t="str">
        <f t="shared" si="4"/>
        <v/>
      </c>
      <c r="N147" s="17" t="str">
        <f t="shared" si="4"/>
        <v/>
      </c>
      <c r="O147" s="17" t="str">
        <f t="shared" si="4"/>
        <v/>
      </c>
      <c r="P147" s="17">
        <f t="shared" si="5"/>
        <v>0.02</v>
      </c>
    </row>
    <row r="148" spans="4:16" x14ac:dyDescent="0.3">
      <c r="D148" s="17">
        <v>10000</v>
      </c>
      <c r="E148" s="17">
        <f t="shared" si="4"/>
        <v>0.02</v>
      </c>
      <c r="F148" s="17">
        <f t="shared" si="4"/>
        <v>0.02</v>
      </c>
      <c r="G148" s="17" t="str">
        <f t="shared" si="4"/>
        <v/>
      </c>
      <c r="H148" s="17" t="str">
        <f t="shared" si="4"/>
        <v/>
      </c>
      <c r="I148" s="17" t="str">
        <f t="shared" si="4"/>
        <v/>
      </c>
      <c r="J148" s="17" t="str">
        <f t="shared" si="4"/>
        <v/>
      </c>
      <c r="K148" s="17" t="str">
        <f t="shared" si="4"/>
        <v/>
      </c>
      <c r="L148" s="17" t="str">
        <f t="shared" si="4"/>
        <v/>
      </c>
      <c r="M148" s="17" t="str">
        <f t="shared" si="4"/>
        <v/>
      </c>
      <c r="N148" s="17" t="str">
        <f t="shared" si="4"/>
        <v/>
      </c>
      <c r="O148" s="17" t="str">
        <f t="shared" si="4"/>
        <v/>
      </c>
      <c r="P148" s="17">
        <f>SUM(F148:O148)</f>
        <v>0.02</v>
      </c>
    </row>
    <row r="153" spans="4:16" x14ac:dyDescent="0.3">
      <c r="D153" t="s">
        <v>64</v>
      </c>
      <c r="E153" t="s">
        <v>65</v>
      </c>
      <c r="F153" t="s">
        <v>66</v>
      </c>
      <c r="G153" t="s">
        <v>67</v>
      </c>
      <c r="H153" t="s">
        <v>68</v>
      </c>
      <c r="I153" t="s">
        <v>69</v>
      </c>
      <c r="J153" t="s">
        <v>70</v>
      </c>
      <c r="K153" t="s">
        <v>71</v>
      </c>
      <c r="L153" t="s">
        <v>72</v>
      </c>
      <c r="M153" t="s">
        <v>73</v>
      </c>
      <c r="N153" t="s">
        <v>74</v>
      </c>
      <c r="O153" t="s">
        <v>75</v>
      </c>
      <c r="P153" t="s">
        <v>76</v>
      </c>
    </row>
    <row r="154" spans="4:16" x14ac:dyDescent="0.3">
      <c r="D154" s="17">
        <v>1E-3</v>
      </c>
      <c r="E154" s="17">
        <f>IFERROR(E$6*(1-EXP(-$D154/(E$6*E$7))),"")</f>
        <v>9.999500016666385E-5</v>
      </c>
      <c r="F154" s="17">
        <f t="shared" ref="F154:O169" si="6">IFERROR(F$6*(1-EXP(-$D154/(F$6*F$7))),"")</f>
        <v>9.999500016666385E-5</v>
      </c>
      <c r="G154" s="17" t="str">
        <f t="shared" si="6"/>
        <v/>
      </c>
      <c r="H154" s="17" t="str">
        <f t="shared" si="6"/>
        <v/>
      </c>
      <c r="I154" s="17" t="str">
        <f t="shared" si="6"/>
        <v/>
      </c>
      <c r="J154" s="17" t="str">
        <f t="shared" si="6"/>
        <v/>
      </c>
      <c r="K154" s="17" t="str">
        <f t="shared" si="6"/>
        <v/>
      </c>
      <c r="L154" s="17" t="str">
        <f t="shared" si="6"/>
        <v/>
      </c>
      <c r="M154" s="17" t="str">
        <f t="shared" si="6"/>
        <v/>
      </c>
      <c r="N154" s="17" t="str">
        <f t="shared" si="6"/>
        <v/>
      </c>
      <c r="O154" s="17" t="str">
        <f t="shared" si="6"/>
        <v/>
      </c>
      <c r="P154" s="17">
        <f>SUM(F154:O154)</f>
        <v>9.999500016666385E-5</v>
      </c>
    </row>
    <row r="155" spans="4:16" x14ac:dyDescent="0.3">
      <c r="D155" s="17">
        <v>2E-3</v>
      </c>
      <c r="E155" s="17">
        <f t="shared" ref="E155:O175" si="7">IFERROR(E$6*(1-EXP(-$D155/(E$6*E$7))),"")</f>
        <v>1.9998000133325533E-4</v>
      </c>
      <c r="F155" s="17">
        <f t="shared" si="6"/>
        <v>1.9998000133325533E-4</v>
      </c>
      <c r="G155" s="17" t="str">
        <f t="shared" si="6"/>
        <v/>
      </c>
      <c r="H155" s="17" t="str">
        <f t="shared" si="6"/>
        <v/>
      </c>
      <c r="I155" s="17" t="str">
        <f t="shared" si="6"/>
        <v/>
      </c>
      <c r="J155" s="17" t="str">
        <f t="shared" si="6"/>
        <v/>
      </c>
      <c r="K155" s="17" t="str">
        <f t="shared" si="6"/>
        <v/>
      </c>
      <c r="L155" s="17" t="str">
        <f t="shared" si="6"/>
        <v/>
      </c>
      <c r="M155" s="17" t="str">
        <f t="shared" si="6"/>
        <v/>
      </c>
      <c r="N155" s="17" t="str">
        <f t="shared" si="6"/>
        <v/>
      </c>
      <c r="O155" s="17" t="str">
        <f t="shared" si="6"/>
        <v/>
      </c>
      <c r="P155" s="17">
        <f t="shared" ref="P155:P174" si="8">SUM(F155:O155)</f>
        <v>1.9998000133325533E-4</v>
      </c>
    </row>
    <row r="156" spans="4:16" x14ac:dyDescent="0.3">
      <c r="D156" s="17">
        <v>5.0000000000000001E-3</v>
      </c>
      <c r="E156" s="17">
        <f t="shared" si="7"/>
        <v>4.99875020830709E-4</v>
      </c>
      <c r="F156" s="17">
        <f t="shared" si="6"/>
        <v>4.99875020830709E-4</v>
      </c>
      <c r="G156" s="17" t="str">
        <f t="shared" si="6"/>
        <v/>
      </c>
      <c r="H156" s="17" t="str">
        <f t="shared" si="6"/>
        <v/>
      </c>
      <c r="I156" s="17" t="str">
        <f t="shared" si="6"/>
        <v/>
      </c>
      <c r="J156" s="17" t="str">
        <f t="shared" si="6"/>
        <v/>
      </c>
      <c r="K156" s="17" t="str">
        <f t="shared" si="6"/>
        <v/>
      </c>
      <c r="L156" s="17" t="str">
        <f t="shared" si="6"/>
        <v/>
      </c>
      <c r="M156" s="17" t="str">
        <f t="shared" si="6"/>
        <v/>
      </c>
      <c r="N156" s="17" t="str">
        <f t="shared" si="6"/>
        <v/>
      </c>
      <c r="O156" s="17" t="str">
        <f t="shared" si="6"/>
        <v/>
      </c>
      <c r="P156" s="17">
        <f t="shared" si="8"/>
        <v>4.99875020830709E-4</v>
      </c>
    </row>
    <row r="157" spans="4:16" x14ac:dyDescent="0.3">
      <c r="D157" s="17">
        <v>0.01</v>
      </c>
      <c r="E157" s="17">
        <f t="shared" si="7"/>
        <v>9.9950016662497809E-4</v>
      </c>
      <c r="F157" s="17">
        <f t="shared" si="6"/>
        <v>9.9950016662497809E-4</v>
      </c>
      <c r="G157" s="17" t="str">
        <f t="shared" si="6"/>
        <v/>
      </c>
      <c r="H157" s="17" t="str">
        <f t="shared" si="6"/>
        <v/>
      </c>
      <c r="I157" s="17" t="str">
        <f t="shared" si="6"/>
        <v/>
      </c>
      <c r="J157" s="17" t="str">
        <f t="shared" si="6"/>
        <v/>
      </c>
      <c r="K157" s="17" t="str">
        <f t="shared" si="6"/>
        <v/>
      </c>
      <c r="L157" s="17" t="str">
        <f t="shared" si="6"/>
        <v/>
      </c>
      <c r="M157" s="17" t="str">
        <f t="shared" si="6"/>
        <v/>
      </c>
      <c r="N157" s="17" t="str">
        <f t="shared" si="6"/>
        <v/>
      </c>
      <c r="O157" s="17" t="str">
        <f t="shared" si="6"/>
        <v/>
      </c>
      <c r="P157" s="17">
        <f t="shared" si="8"/>
        <v>9.9950016662497809E-4</v>
      </c>
    </row>
    <row r="158" spans="4:16" x14ac:dyDescent="0.3">
      <c r="D158" s="17">
        <v>0.02</v>
      </c>
      <c r="E158" s="17">
        <f t="shared" si="7"/>
        <v>1.998001332666921E-3</v>
      </c>
      <c r="F158" s="17">
        <f t="shared" si="6"/>
        <v>1.998001332666921E-3</v>
      </c>
      <c r="G158" s="17" t="str">
        <f t="shared" si="6"/>
        <v/>
      </c>
      <c r="H158" s="17" t="str">
        <f t="shared" si="6"/>
        <v/>
      </c>
      <c r="I158" s="17" t="str">
        <f t="shared" si="6"/>
        <v/>
      </c>
      <c r="J158" s="17" t="str">
        <f t="shared" si="6"/>
        <v/>
      </c>
      <c r="K158" s="17" t="str">
        <f t="shared" si="6"/>
        <v/>
      </c>
      <c r="L158" s="17" t="str">
        <f t="shared" si="6"/>
        <v/>
      </c>
      <c r="M158" s="17" t="str">
        <f t="shared" si="6"/>
        <v/>
      </c>
      <c r="N158" s="17" t="str">
        <f t="shared" si="6"/>
        <v/>
      </c>
      <c r="O158" s="17" t="str">
        <f t="shared" si="6"/>
        <v/>
      </c>
      <c r="P158" s="17">
        <f t="shared" si="8"/>
        <v>1.998001332666921E-3</v>
      </c>
    </row>
    <row r="159" spans="4:16" x14ac:dyDescent="0.3">
      <c r="D159" s="17">
        <v>0.05</v>
      </c>
      <c r="E159" s="17">
        <f t="shared" si="7"/>
        <v>4.9875208073176802E-3</v>
      </c>
      <c r="F159" s="17">
        <f t="shared" si="6"/>
        <v>4.9875208073176802E-3</v>
      </c>
      <c r="G159" s="17" t="str">
        <f t="shared" si="6"/>
        <v/>
      </c>
      <c r="H159" s="17" t="str">
        <f t="shared" si="6"/>
        <v/>
      </c>
      <c r="I159" s="17" t="str">
        <f t="shared" si="6"/>
        <v/>
      </c>
      <c r="J159" s="17" t="str">
        <f t="shared" si="6"/>
        <v/>
      </c>
      <c r="K159" s="17" t="str">
        <f t="shared" si="6"/>
        <v/>
      </c>
      <c r="L159" s="17" t="str">
        <f t="shared" si="6"/>
        <v/>
      </c>
      <c r="M159" s="17" t="str">
        <f t="shared" si="6"/>
        <v/>
      </c>
      <c r="N159" s="17" t="str">
        <f t="shared" si="6"/>
        <v/>
      </c>
      <c r="O159" s="17" t="str">
        <f t="shared" si="6"/>
        <v/>
      </c>
      <c r="P159" s="17">
        <f t="shared" si="8"/>
        <v>4.9875208073176802E-3</v>
      </c>
    </row>
    <row r="160" spans="4:16" x14ac:dyDescent="0.3">
      <c r="D160" s="17">
        <v>0.1</v>
      </c>
      <c r="E160" s="17">
        <f t="shared" si="7"/>
        <v>9.9501662508318933E-3</v>
      </c>
      <c r="F160" s="17">
        <f t="shared" si="6"/>
        <v>9.9501662508318933E-3</v>
      </c>
      <c r="G160" s="17" t="str">
        <f t="shared" si="6"/>
        <v/>
      </c>
      <c r="H160" s="17" t="str">
        <f t="shared" si="6"/>
        <v/>
      </c>
      <c r="I160" s="17" t="str">
        <f t="shared" si="6"/>
        <v/>
      </c>
      <c r="J160" s="17" t="str">
        <f t="shared" si="6"/>
        <v/>
      </c>
      <c r="K160" s="17" t="str">
        <f t="shared" si="6"/>
        <v/>
      </c>
      <c r="L160" s="17" t="str">
        <f t="shared" si="6"/>
        <v/>
      </c>
      <c r="M160" s="17" t="str">
        <f t="shared" si="6"/>
        <v/>
      </c>
      <c r="N160" s="17" t="str">
        <f t="shared" si="6"/>
        <v/>
      </c>
      <c r="O160" s="17" t="str">
        <f t="shared" si="6"/>
        <v/>
      </c>
      <c r="P160" s="17">
        <f t="shared" si="8"/>
        <v>9.9501662508318933E-3</v>
      </c>
    </row>
    <row r="161" spans="4:16" x14ac:dyDescent="0.3">
      <c r="D161" s="17">
        <v>0.2</v>
      </c>
      <c r="E161" s="17">
        <f t="shared" si="7"/>
        <v>1.9801326693244747E-2</v>
      </c>
      <c r="F161" s="17">
        <f t="shared" si="6"/>
        <v>1.9801326693244747E-2</v>
      </c>
      <c r="G161" s="17" t="str">
        <f t="shared" si="6"/>
        <v/>
      </c>
      <c r="H161" s="17" t="str">
        <f t="shared" si="6"/>
        <v/>
      </c>
      <c r="I161" s="17" t="str">
        <f t="shared" si="6"/>
        <v/>
      </c>
      <c r="J161" s="17" t="str">
        <f t="shared" si="6"/>
        <v/>
      </c>
      <c r="K161" s="17" t="str">
        <f t="shared" si="6"/>
        <v/>
      </c>
      <c r="L161" s="17" t="str">
        <f t="shared" si="6"/>
        <v/>
      </c>
      <c r="M161" s="17" t="str">
        <f t="shared" si="6"/>
        <v/>
      </c>
      <c r="N161" s="17" t="str">
        <f t="shared" si="6"/>
        <v/>
      </c>
      <c r="O161" s="17" t="str">
        <f t="shared" si="6"/>
        <v/>
      </c>
      <c r="P161" s="17">
        <f t="shared" si="8"/>
        <v>1.9801326693244747E-2</v>
      </c>
    </row>
    <row r="162" spans="4:16" x14ac:dyDescent="0.3">
      <c r="D162" s="17">
        <v>0.5</v>
      </c>
      <c r="E162" s="17">
        <f t="shared" si="7"/>
        <v>4.8770575499285984E-2</v>
      </c>
      <c r="F162" s="17">
        <f t="shared" si="6"/>
        <v>4.8770575499285984E-2</v>
      </c>
      <c r="G162" s="17" t="str">
        <f t="shared" si="6"/>
        <v/>
      </c>
      <c r="H162" s="17" t="str">
        <f t="shared" si="6"/>
        <v/>
      </c>
      <c r="I162" s="17" t="str">
        <f t="shared" si="6"/>
        <v/>
      </c>
      <c r="J162" s="17" t="str">
        <f t="shared" si="6"/>
        <v/>
      </c>
      <c r="K162" s="17" t="str">
        <f t="shared" si="6"/>
        <v/>
      </c>
      <c r="L162" s="17" t="str">
        <f t="shared" si="6"/>
        <v/>
      </c>
      <c r="M162" s="17" t="str">
        <f t="shared" si="6"/>
        <v/>
      </c>
      <c r="N162" s="17" t="str">
        <f t="shared" si="6"/>
        <v/>
      </c>
      <c r="O162" s="17" t="str">
        <f t="shared" si="6"/>
        <v/>
      </c>
      <c r="P162" s="17">
        <f t="shared" si="8"/>
        <v>4.8770575499285984E-2</v>
      </c>
    </row>
    <row r="163" spans="4:16" x14ac:dyDescent="0.3">
      <c r="D163" s="17">
        <v>1</v>
      </c>
      <c r="E163" s="17">
        <f t="shared" si="7"/>
        <v>9.5162581964040482E-2</v>
      </c>
      <c r="F163" s="17">
        <f t="shared" si="6"/>
        <v>9.5162581964040482E-2</v>
      </c>
      <c r="G163" s="17" t="str">
        <f t="shared" si="6"/>
        <v/>
      </c>
      <c r="H163" s="17" t="str">
        <f t="shared" si="6"/>
        <v/>
      </c>
      <c r="I163" s="17" t="str">
        <f t="shared" si="6"/>
        <v/>
      </c>
      <c r="J163" s="17" t="str">
        <f t="shared" si="6"/>
        <v/>
      </c>
      <c r="K163" s="17" t="str">
        <f t="shared" si="6"/>
        <v/>
      </c>
      <c r="L163" s="17" t="str">
        <f t="shared" si="6"/>
        <v/>
      </c>
      <c r="M163" s="17" t="str">
        <f t="shared" si="6"/>
        <v/>
      </c>
      <c r="N163" s="17" t="str">
        <f t="shared" si="6"/>
        <v/>
      </c>
      <c r="O163" s="17" t="str">
        <f t="shared" si="6"/>
        <v/>
      </c>
      <c r="P163" s="17">
        <f t="shared" si="8"/>
        <v>9.5162581964040482E-2</v>
      </c>
    </row>
    <row r="164" spans="4:16" x14ac:dyDescent="0.3">
      <c r="D164" s="17">
        <v>2</v>
      </c>
      <c r="E164" s="17">
        <f t="shared" si="7"/>
        <v>0.18126924692201818</v>
      </c>
      <c r="F164" s="17">
        <f t="shared" si="6"/>
        <v>0.18126924692201818</v>
      </c>
      <c r="G164" s="17" t="str">
        <f t="shared" si="6"/>
        <v/>
      </c>
      <c r="H164" s="17" t="str">
        <f t="shared" si="6"/>
        <v/>
      </c>
      <c r="I164" s="17" t="str">
        <f t="shared" si="6"/>
        <v/>
      </c>
      <c r="J164" s="17" t="str">
        <f t="shared" si="6"/>
        <v/>
      </c>
      <c r="K164" s="17" t="str">
        <f t="shared" si="6"/>
        <v/>
      </c>
      <c r="L164" s="17" t="str">
        <f t="shared" si="6"/>
        <v/>
      </c>
      <c r="M164" s="17" t="str">
        <f t="shared" si="6"/>
        <v/>
      </c>
      <c r="N164" s="17" t="str">
        <f t="shared" si="6"/>
        <v/>
      </c>
      <c r="O164" s="17" t="str">
        <f t="shared" si="6"/>
        <v/>
      </c>
      <c r="P164" s="17">
        <f t="shared" si="8"/>
        <v>0.18126924692201818</v>
      </c>
    </row>
    <row r="165" spans="4:16" x14ac:dyDescent="0.3">
      <c r="D165" s="17">
        <v>5</v>
      </c>
      <c r="E165" s="17">
        <f t="shared" si="7"/>
        <v>0.39346934028736658</v>
      </c>
      <c r="F165" s="17">
        <f t="shared" si="6"/>
        <v>0.39346934028736658</v>
      </c>
      <c r="G165" s="17" t="str">
        <f t="shared" si="6"/>
        <v/>
      </c>
      <c r="H165" s="17" t="str">
        <f t="shared" si="6"/>
        <v/>
      </c>
      <c r="I165" s="17" t="str">
        <f t="shared" si="6"/>
        <v/>
      </c>
      <c r="J165" s="17" t="str">
        <f t="shared" si="6"/>
        <v/>
      </c>
      <c r="K165" s="17" t="str">
        <f t="shared" si="6"/>
        <v/>
      </c>
      <c r="L165" s="17" t="str">
        <f t="shared" si="6"/>
        <v/>
      </c>
      <c r="M165" s="17" t="str">
        <f t="shared" si="6"/>
        <v/>
      </c>
      <c r="N165" s="17" t="str">
        <f t="shared" si="6"/>
        <v/>
      </c>
      <c r="O165" s="17" t="str">
        <f t="shared" si="6"/>
        <v/>
      </c>
      <c r="P165" s="17">
        <f t="shared" si="8"/>
        <v>0.39346934028736658</v>
      </c>
    </row>
    <row r="166" spans="4:16" x14ac:dyDescent="0.3">
      <c r="D166" s="17">
        <v>10</v>
      </c>
      <c r="E166" s="17">
        <f t="shared" si="7"/>
        <v>0.63212055882855767</v>
      </c>
      <c r="F166" s="17">
        <f t="shared" si="6"/>
        <v>0.63212055882855767</v>
      </c>
      <c r="G166" s="17" t="str">
        <f t="shared" si="6"/>
        <v/>
      </c>
      <c r="H166" s="17" t="str">
        <f t="shared" si="6"/>
        <v/>
      </c>
      <c r="I166" s="17" t="str">
        <f t="shared" si="6"/>
        <v/>
      </c>
      <c r="J166" s="17" t="str">
        <f t="shared" si="6"/>
        <v/>
      </c>
      <c r="K166" s="17" t="str">
        <f t="shared" si="6"/>
        <v/>
      </c>
      <c r="L166" s="17" t="str">
        <f t="shared" si="6"/>
        <v/>
      </c>
      <c r="M166" s="17" t="str">
        <f t="shared" si="6"/>
        <v/>
      </c>
      <c r="N166" s="17" t="str">
        <f t="shared" si="6"/>
        <v/>
      </c>
      <c r="O166" s="17" t="str">
        <f t="shared" si="6"/>
        <v/>
      </c>
      <c r="P166" s="17">
        <f t="shared" si="8"/>
        <v>0.63212055882855767</v>
      </c>
    </row>
    <row r="167" spans="4:16" x14ac:dyDescent="0.3">
      <c r="D167" s="17">
        <v>20</v>
      </c>
      <c r="E167" s="17">
        <f t="shared" si="7"/>
        <v>0.8646647167633873</v>
      </c>
      <c r="F167" s="17">
        <f t="shared" si="6"/>
        <v>0.8646647167633873</v>
      </c>
      <c r="G167" s="17" t="str">
        <f t="shared" si="6"/>
        <v/>
      </c>
      <c r="H167" s="17" t="str">
        <f t="shared" si="6"/>
        <v/>
      </c>
      <c r="I167" s="17" t="str">
        <f t="shared" si="6"/>
        <v/>
      </c>
      <c r="J167" s="17" t="str">
        <f t="shared" si="6"/>
        <v/>
      </c>
      <c r="K167" s="17" t="str">
        <f t="shared" si="6"/>
        <v/>
      </c>
      <c r="L167" s="17" t="str">
        <f t="shared" si="6"/>
        <v/>
      </c>
      <c r="M167" s="17" t="str">
        <f t="shared" si="6"/>
        <v/>
      </c>
      <c r="N167" s="17" t="str">
        <f t="shared" si="6"/>
        <v/>
      </c>
      <c r="O167" s="17" t="str">
        <f t="shared" si="6"/>
        <v/>
      </c>
      <c r="P167" s="17">
        <f t="shared" si="8"/>
        <v>0.8646647167633873</v>
      </c>
    </row>
    <row r="168" spans="4:16" x14ac:dyDescent="0.3">
      <c r="D168" s="17">
        <v>50</v>
      </c>
      <c r="E168" s="17">
        <f t="shared" si="7"/>
        <v>0.99326205300091452</v>
      </c>
      <c r="F168" s="17">
        <f t="shared" si="6"/>
        <v>0.99326205300091452</v>
      </c>
      <c r="G168" s="17" t="str">
        <f t="shared" si="6"/>
        <v/>
      </c>
      <c r="H168" s="17" t="str">
        <f t="shared" si="6"/>
        <v/>
      </c>
      <c r="I168" s="17" t="str">
        <f t="shared" si="6"/>
        <v/>
      </c>
      <c r="J168" s="17" t="str">
        <f t="shared" si="6"/>
        <v/>
      </c>
      <c r="K168" s="17" t="str">
        <f t="shared" si="6"/>
        <v/>
      </c>
      <c r="L168" s="17" t="str">
        <f t="shared" si="6"/>
        <v/>
      </c>
      <c r="M168" s="17" t="str">
        <f t="shared" si="6"/>
        <v/>
      </c>
      <c r="N168" s="17" t="str">
        <f t="shared" si="6"/>
        <v/>
      </c>
      <c r="O168" s="17" t="str">
        <f t="shared" si="6"/>
        <v/>
      </c>
      <c r="P168" s="17">
        <f t="shared" si="8"/>
        <v>0.99326205300091452</v>
      </c>
    </row>
    <row r="169" spans="4:16" x14ac:dyDescent="0.3">
      <c r="D169" s="17">
        <v>100</v>
      </c>
      <c r="E169" s="17">
        <f t="shared" si="7"/>
        <v>0.99995460007023751</v>
      </c>
      <c r="F169" s="17">
        <f t="shared" si="6"/>
        <v>0.99995460007023751</v>
      </c>
      <c r="G169" s="17" t="str">
        <f t="shared" si="6"/>
        <v/>
      </c>
      <c r="H169" s="17" t="str">
        <f t="shared" si="6"/>
        <v/>
      </c>
      <c r="I169" s="17" t="str">
        <f t="shared" si="6"/>
        <v/>
      </c>
      <c r="J169" s="17" t="str">
        <f t="shared" si="6"/>
        <v/>
      </c>
      <c r="K169" s="17" t="str">
        <f t="shared" si="6"/>
        <v/>
      </c>
      <c r="L169" s="17" t="str">
        <f t="shared" si="6"/>
        <v/>
      </c>
      <c r="M169" s="17" t="str">
        <f t="shared" si="6"/>
        <v/>
      </c>
      <c r="N169" s="17" t="str">
        <f t="shared" si="6"/>
        <v/>
      </c>
      <c r="O169" s="17" t="str">
        <f t="shared" si="6"/>
        <v/>
      </c>
      <c r="P169" s="17">
        <f t="shared" si="8"/>
        <v>0.99995460007023751</v>
      </c>
    </row>
    <row r="170" spans="4:16" x14ac:dyDescent="0.3">
      <c r="D170" s="17">
        <v>200</v>
      </c>
      <c r="E170" s="17">
        <f t="shared" si="7"/>
        <v>0.99999999793884642</v>
      </c>
      <c r="F170" s="17">
        <f t="shared" si="7"/>
        <v>0.99999999793884642</v>
      </c>
      <c r="G170" s="17" t="str">
        <f t="shared" si="7"/>
        <v/>
      </c>
      <c r="H170" s="17" t="str">
        <f t="shared" si="7"/>
        <v/>
      </c>
      <c r="I170" s="17" t="str">
        <f t="shared" si="7"/>
        <v/>
      </c>
      <c r="J170" s="17" t="str">
        <f t="shared" si="7"/>
        <v/>
      </c>
      <c r="K170" s="17" t="str">
        <f t="shared" si="7"/>
        <v/>
      </c>
      <c r="L170" s="17" t="str">
        <f t="shared" si="7"/>
        <v/>
      </c>
      <c r="M170" s="17" t="str">
        <f t="shared" si="7"/>
        <v/>
      </c>
      <c r="N170" s="17" t="str">
        <f t="shared" si="7"/>
        <v/>
      </c>
      <c r="O170" s="17" t="str">
        <f t="shared" si="7"/>
        <v/>
      </c>
      <c r="P170" s="17">
        <f t="shared" si="8"/>
        <v>0.99999999793884642</v>
      </c>
    </row>
    <row r="171" spans="4:16" x14ac:dyDescent="0.3">
      <c r="D171" s="17">
        <v>500</v>
      </c>
      <c r="E171" s="17">
        <f t="shared" si="7"/>
        <v>1</v>
      </c>
      <c r="F171" s="17">
        <f t="shared" si="7"/>
        <v>1</v>
      </c>
      <c r="G171" s="17" t="str">
        <f t="shared" si="7"/>
        <v/>
      </c>
      <c r="H171" s="17" t="str">
        <f t="shared" si="7"/>
        <v/>
      </c>
      <c r="I171" s="17" t="str">
        <f t="shared" si="7"/>
        <v/>
      </c>
      <c r="J171" s="17" t="str">
        <f t="shared" si="7"/>
        <v/>
      </c>
      <c r="K171" s="17" t="str">
        <f t="shared" si="7"/>
        <v/>
      </c>
      <c r="L171" s="17" t="str">
        <f t="shared" si="7"/>
        <v/>
      </c>
      <c r="M171" s="17" t="str">
        <f t="shared" si="7"/>
        <v/>
      </c>
      <c r="N171" s="17" t="str">
        <f t="shared" si="7"/>
        <v/>
      </c>
      <c r="O171" s="17" t="str">
        <f t="shared" si="7"/>
        <v/>
      </c>
      <c r="P171" s="17">
        <f t="shared" si="8"/>
        <v>1</v>
      </c>
    </row>
    <row r="172" spans="4:16" x14ac:dyDescent="0.3">
      <c r="D172" s="17">
        <v>1000</v>
      </c>
      <c r="E172" s="17">
        <f t="shared" si="7"/>
        <v>1</v>
      </c>
      <c r="F172" s="17">
        <f t="shared" si="7"/>
        <v>1</v>
      </c>
      <c r="G172" s="17" t="str">
        <f t="shared" si="7"/>
        <v/>
      </c>
      <c r="H172" s="17" t="str">
        <f t="shared" si="7"/>
        <v/>
      </c>
      <c r="I172" s="17" t="str">
        <f t="shared" si="7"/>
        <v/>
      </c>
      <c r="J172" s="17" t="str">
        <f t="shared" si="7"/>
        <v/>
      </c>
      <c r="K172" s="17" t="str">
        <f t="shared" si="7"/>
        <v/>
      </c>
      <c r="L172" s="17" t="str">
        <f t="shared" si="7"/>
        <v/>
      </c>
      <c r="M172" s="17" t="str">
        <f t="shared" si="7"/>
        <v/>
      </c>
      <c r="N172" s="17" t="str">
        <f t="shared" si="7"/>
        <v/>
      </c>
      <c r="O172" s="17" t="str">
        <f t="shared" si="7"/>
        <v/>
      </c>
      <c r="P172" s="17">
        <f t="shared" si="8"/>
        <v>1</v>
      </c>
    </row>
    <row r="173" spans="4:16" x14ac:dyDescent="0.3">
      <c r="D173" s="17">
        <v>2000</v>
      </c>
      <c r="E173" s="17">
        <f t="shared" si="7"/>
        <v>1</v>
      </c>
      <c r="F173" s="17">
        <f t="shared" si="7"/>
        <v>1</v>
      </c>
      <c r="G173" s="17" t="str">
        <f t="shared" si="7"/>
        <v/>
      </c>
      <c r="H173" s="17" t="str">
        <f t="shared" si="7"/>
        <v/>
      </c>
      <c r="I173" s="17" t="str">
        <f t="shared" si="7"/>
        <v/>
      </c>
      <c r="J173" s="17" t="str">
        <f t="shared" si="7"/>
        <v/>
      </c>
      <c r="K173" s="17" t="str">
        <f t="shared" si="7"/>
        <v/>
      </c>
      <c r="L173" s="17" t="str">
        <f t="shared" si="7"/>
        <v/>
      </c>
      <c r="M173" s="17" t="str">
        <f t="shared" si="7"/>
        <v/>
      </c>
      <c r="N173" s="17" t="str">
        <f t="shared" si="7"/>
        <v/>
      </c>
      <c r="O173" s="17" t="str">
        <f t="shared" si="7"/>
        <v/>
      </c>
      <c r="P173" s="17">
        <f t="shared" si="8"/>
        <v>1</v>
      </c>
    </row>
    <row r="174" spans="4:16" x14ac:dyDescent="0.3">
      <c r="D174" s="17">
        <v>5000</v>
      </c>
      <c r="E174" s="17">
        <f t="shared" si="7"/>
        <v>1</v>
      </c>
      <c r="F174" s="17">
        <f t="shared" si="7"/>
        <v>1</v>
      </c>
      <c r="G174" s="17" t="str">
        <f t="shared" si="7"/>
        <v/>
      </c>
      <c r="H174" s="17" t="str">
        <f t="shared" si="7"/>
        <v/>
      </c>
      <c r="I174" s="17" t="str">
        <f t="shared" si="7"/>
        <v/>
      </c>
      <c r="J174" s="17" t="str">
        <f t="shared" si="7"/>
        <v/>
      </c>
      <c r="K174" s="17" t="str">
        <f t="shared" si="7"/>
        <v/>
      </c>
      <c r="L174" s="17" t="str">
        <f t="shared" si="7"/>
        <v/>
      </c>
      <c r="M174" s="17" t="str">
        <f t="shared" si="7"/>
        <v/>
      </c>
      <c r="N174" s="17" t="str">
        <f t="shared" si="7"/>
        <v/>
      </c>
      <c r="O174" s="17" t="str">
        <f t="shared" si="7"/>
        <v/>
      </c>
      <c r="P174" s="17">
        <f t="shared" si="8"/>
        <v>1</v>
      </c>
    </row>
    <row r="175" spans="4:16" x14ac:dyDescent="0.3">
      <c r="D175" s="17">
        <v>10000</v>
      </c>
      <c r="E175" s="17">
        <f t="shared" si="7"/>
        <v>1</v>
      </c>
      <c r="F175" s="17">
        <f t="shared" si="7"/>
        <v>1</v>
      </c>
      <c r="G175" s="17" t="str">
        <f t="shared" si="7"/>
        <v/>
      </c>
      <c r="H175" s="17" t="str">
        <f t="shared" si="7"/>
        <v/>
      </c>
      <c r="I175" s="17" t="str">
        <f t="shared" si="7"/>
        <v/>
      </c>
      <c r="J175" s="17" t="str">
        <f t="shared" si="7"/>
        <v/>
      </c>
      <c r="K175" s="17" t="str">
        <f t="shared" si="7"/>
        <v/>
      </c>
      <c r="L175" s="17" t="str">
        <f t="shared" si="7"/>
        <v/>
      </c>
      <c r="M175" s="17" t="str">
        <f t="shared" si="7"/>
        <v/>
      </c>
      <c r="N175" s="17" t="str">
        <f t="shared" si="7"/>
        <v/>
      </c>
      <c r="O175" s="17" t="str">
        <f t="shared" si="7"/>
        <v/>
      </c>
      <c r="P175" s="17">
        <f>SUM(F175:O175)</f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electrical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2015-06-05T18:19:34Z</dcterms:created>
  <dcterms:modified xsi:type="dcterms:W3CDTF">2023-05-01T18:57:21Z</dcterms:modified>
</cp:coreProperties>
</file>