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thier-lab\Axon Counting\"/>
    </mc:Choice>
  </mc:AlternateContent>
  <bookViews>
    <workbookView xWindow="0" yWindow="0" windowWidth="8145" windowHeight="1725" tabRatio="807" firstSheet="3" activeTab="3"/>
  </bookViews>
  <sheets>
    <sheet name="axonet rat corr" sheetId="6" state="hidden" r:id="rId1"/>
    <sheet name="AJ rat corr" sheetId="7" state="hidden" r:id="rId2"/>
    <sheet name="AM rat corr" sheetId="8" state="hidden" r:id="rId3"/>
    <sheet name="rat dataset" sheetId="1" r:id="rId4"/>
    <sheet name="nhp" sheetId="3" r:id="rId5"/>
    <sheet name="training curve" sheetId="2" r:id="rId6"/>
    <sheet name="rat correlation testing" sheetId="5" r:id="rId7"/>
    <sheet name="nhp correlation testing" sheetId="4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6" i="3" l="1"/>
  <c r="AL16" i="3"/>
  <c r="AK16" i="3"/>
  <c r="AM14" i="3"/>
  <c r="AL14" i="3"/>
  <c r="AK14" i="3"/>
  <c r="X15" i="3"/>
  <c r="W15" i="3"/>
  <c r="W17" i="3"/>
  <c r="Y17" i="3"/>
  <c r="X17" i="3"/>
  <c r="Y15" i="3"/>
  <c r="L14" i="3"/>
  <c r="K14" i="3"/>
  <c r="J14" i="3"/>
  <c r="L12" i="3"/>
  <c r="K12" i="3"/>
  <c r="J12" i="3"/>
  <c r="R15" i="1"/>
  <c r="Q15" i="1"/>
  <c r="P15" i="1"/>
  <c r="R16" i="1" l="1"/>
  <c r="Q16" i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9" i="3"/>
  <c r="B80" i="5" l="1"/>
  <c r="B79" i="5"/>
  <c r="B81" i="5" s="1"/>
  <c r="E80" i="5" s="1"/>
  <c r="B52" i="5"/>
  <c r="B51" i="5"/>
  <c r="B24" i="5"/>
  <c r="B23" i="5"/>
  <c r="B25" i="5" s="1"/>
  <c r="E24" i="5" s="1"/>
  <c r="B80" i="4"/>
  <c r="B79" i="4"/>
  <c r="B81" i="4" s="1"/>
  <c r="E80" i="4" s="1"/>
  <c r="B52" i="4"/>
  <c r="B51" i="4"/>
  <c r="B24" i="4"/>
  <c r="B23" i="4"/>
  <c r="B25" i="4" s="1"/>
  <c r="E24" i="4" s="1"/>
  <c r="Q13" i="3"/>
  <c r="B53" i="4" l="1"/>
  <c r="E52" i="4" s="1"/>
  <c r="B53" i="5"/>
  <c r="E52" i="5" s="1"/>
  <c r="U15" i="1" l="1"/>
  <c r="Q379" i="1" l="1"/>
  <c r="T379" i="1" s="1"/>
  <c r="Q380" i="1"/>
  <c r="X380" i="1" s="1"/>
  <c r="Q381" i="1"/>
  <c r="X381" i="1" s="1"/>
  <c r="Q382" i="1"/>
  <c r="T382" i="1" s="1"/>
  <c r="Q383" i="1"/>
  <c r="T383" i="1" s="1"/>
  <c r="Q384" i="1"/>
  <c r="T384" i="1" s="1"/>
  <c r="Q385" i="1"/>
  <c r="T385" i="1" s="1"/>
  <c r="Q386" i="1"/>
  <c r="X386" i="1" s="1"/>
  <c r="Q387" i="1"/>
  <c r="X387" i="1" s="1"/>
  <c r="Q388" i="1"/>
  <c r="T388" i="1" s="1"/>
  <c r="P380" i="1"/>
  <c r="W380" i="1" s="1"/>
  <c r="AA380" i="1" s="1"/>
  <c r="P381" i="1"/>
  <c r="W381" i="1" s="1"/>
  <c r="P382" i="1"/>
  <c r="S382" i="1" s="1"/>
  <c r="P383" i="1"/>
  <c r="S383" i="1" s="1"/>
  <c r="P384" i="1"/>
  <c r="S384" i="1" s="1"/>
  <c r="P385" i="1"/>
  <c r="S385" i="1" s="1"/>
  <c r="P386" i="1"/>
  <c r="S386" i="1" s="1"/>
  <c r="P387" i="1"/>
  <c r="W387" i="1" s="1"/>
  <c r="P388" i="1"/>
  <c r="W388" i="1" s="1"/>
  <c r="AA388" i="1" s="1"/>
  <c r="P379" i="1"/>
  <c r="S379" i="1" s="1"/>
  <c r="R379" i="1"/>
  <c r="U379" i="1" s="1"/>
  <c r="R380" i="1"/>
  <c r="Y380" i="1" s="1"/>
  <c r="R381" i="1"/>
  <c r="U381" i="1" s="1"/>
  <c r="R382" i="1"/>
  <c r="U382" i="1" s="1"/>
  <c r="R383" i="1"/>
  <c r="U383" i="1" s="1"/>
  <c r="R384" i="1"/>
  <c r="U384" i="1" s="1"/>
  <c r="R385" i="1"/>
  <c r="Y385" i="1" s="1"/>
  <c r="AC385" i="1" s="1"/>
  <c r="R386" i="1"/>
  <c r="Y386" i="1" s="1"/>
  <c r="R387" i="1"/>
  <c r="Y387" i="1" s="1"/>
  <c r="R388" i="1"/>
  <c r="U388" i="1" s="1"/>
  <c r="M2" i="1"/>
  <c r="Q378" i="1"/>
  <c r="R378" i="1"/>
  <c r="G12" i="3"/>
  <c r="H12" i="3" s="1"/>
  <c r="G13" i="3"/>
  <c r="H13" i="3" s="1"/>
  <c r="G14" i="3"/>
  <c r="H14" i="3" s="1"/>
  <c r="G19" i="3"/>
  <c r="H19" i="3" s="1"/>
  <c r="G25" i="3"/>
  <c r="H25" i="3" s="1"/>
  <c r="G27" i="3"/>
  <c r="H27" i="3" s="1"/>
  <c r="G29" i="3"/>
  <c r="H29" i="3" s="1"/>
  <c r="G33" i="3"/>
  <c r="H33" i="3" s="1"/>
  <c r="G36" i="3"/>
  <c r="H36" i="3" s="1"/>
  <c r="G41" i="3"/>
  <c r="H41" i="3" s="1"/>
  <c r="G44" i="3"/>
  <c r="H44" i="3" s="1"/>
  <c r="G49" i="3"/>
  <c r="H49" i="3" s="1"/>
  <c r="G51" i="3"/>
  <c r="H51" i="3" s="1"/>
  <c r="G52" i="3"/>
  <c r="H52" i="3" s="1"/>
  <c r="G53" i="3"/>
  <c r="H53" i="3" s="1"/>
  <c r="G59" i="3"/>
  <c r="H59" i="3" s="1"/>
  <c r="G60" i="3"/>
  <c r="H60" i="3" s="1"/>
  <c r="G61" i="3"/>
  <c r="H61" i="3" s="1"/>
  <c r="G65" i="3"/>
  <c r="H65" i="3" s="1"/>
  <c r="G68" i="3"/>
  <c r="H68" i="3" s="1"/>
  <c r="G69" i="3"/>
  <c r="H69" i="3" s="1"/>
  <c r="G73" i="3"/>
  <c r="H73" i="3" s="1"/>
  <c r="G76" i="3"/>
  <c r="H76" i="3" s="1"/>
  <c r="G81" i="3"/>
  <c r="H81" i="3" s="1"/>
  <c r="G83" i="3"/>
  <c r="H83" i="3" s="1"/>
  <c r="G84" i="3"/>
  <c r="H84" i="3" s="1"/>
  <c r="G86" i="3"/>
  <c r="H86" i="3" s="1"/>
  <c r="G89" i="3"/>
  <c r="H89" i="3" s="1"/>
  <c r="G92" i="3"/>
  <c r="H92" i="3" s="1"/>
  <c r="G94" i="3"/>
  <c r="H94" i="3" s="1"/>
  <c r="G100" i="3"/>
  <c r="H100" i="3" s="1"/>
  <c r="G105" i="3"/>
  <c r="H105" i="3" s="1"/>
  <c r="G107" i="3"/>
  <c r="H107" i="3" s="1"/>
  <c r="G108" i="3"/>
  <c r="H108" i="3" s="1"/>
  <c r="G109" i="3"/>
  <c r="H109" i="3" s="1"/>
  <c r="G115" i="3"/>
  <c r="H115" i="3" s="1"/>
  <c r="G116" i="3"/>
  <c r="H116" i="3" s="1"/>
  <c r="G117" i="3"/>
  <c r="H117" i="3" s="1"/>
  <c r="G121" i="3"/>
  <c r="H121" i="3" s="1"/>
  <c r="G123" i="3"/>
  <c r="H123" i="3" s="1"/>
  <c r="G124" i="3"/>
  <c r="H124" i="3" s="1"/>
  <c r="G125" i="3"/>
  <c r="H125" i="3" s="1"/>
  <c r="G129" i="3"/>
  <c r="H129" i="3" s="1"/>
  <c r="G131" i="3"/>
  <c r="H131" i="3" s="1"/>
  <c r="G132" i="3"/>
  <c r="H132" i="3" s="1"/>
  <c r="G137" i="3"/>
  <c r="H137" i="3" s="1"/>
  <c r="G139" i="3"/>
  <c r="H139" i="3" s="1"/>
  <c r="G140" i="3"/>
  <c r="H140" i="3" s="1"/>
  <c r="G146" i="3"/>
  <c r="H146" i="3" s="1"/>
  <c r="G147" i="3"/>
  <c r="H147" i="3" s="1"/>
  <c r="G148" i="3"/>
  <c r="H148" i="3" s="1"/>
  <c r="G149" i="3"/>
  <c r="H149" i="3" s="1"/>
  <c r="G153" i="3"/>
  <c r="H153" i="3" s="1"/>
  <c r="G155" i="3"/>
  <c r="H155" i="3" s="1"/>
  <c r="G156" i="3"/>
  <c r="H156" i="3" s="1"/>
  <c r="G157" i="3"/>
  <c r="H157" i="3" s="1"/>
  <c r="G161" i="3"/>
  <c r="H161" i="3" s="1"/>
  <c r="G164" i="3"/>
  <c r="H164" i="3" s="1"/>
  <c r="G165" i="3"/>
  <c r="H165" i="3" s="1"/>
  <c r="G166" i="3"/>
  <c r="H166" i="3" s="1"/>
  <c r="G169" i="3"/>
  <c r="H169" i="3" s="1"/>
  <c r="G171" i="3"/>
  <c r="H171" i="3" s="1"/>
  <c r="G172" i="3"/>
  <c r="H172" i="3" s="1"/>
  <c r="G173" i="3"/>
  <c r="H173" i="3" s="1"/>
  <c r="G177" i="3"/>
  <c r="H177" i="3" s="1"/>
  <c r="G180" i="3"/>
  <c r="H180" i="3" s="1"/>
  <c r="G186" i="3"/>
  <c r="H186" i="3" s="1"/>
  <c r="G188" i="3"/>
  <c r="H188" i="3" s="1"/>
  <c r="G189" i="3"/>
  <c r="H189" i="3" s="1"/>
  <c r="G193" i="3"/>
  <c r="H193" i="3" s="1"/>
  <c r="G195" i="3"/>
  <c r="H195" i="3" s="1"/>
  <c r="G196" i="3"/>
  <c r="H196" i="3" s="1"/>
  <c r="G197" i="3"/>
  <c r="H197" i="3" s="1"/>
  <c r="G201" i="3"/>
  <c r="H201" i="3" s="1"/>
  <c r="G204" i="3"/>
  <c r="H204" i="3" s="1"/>
  <c r="G209" i="3"/>
  <c r="H209" i="3" s="1"/>
  <c r="G210" i="3"/>
  <c r="H210" i="3" s="1"/>
  <c r="G212" i="3"/>
  <c r="H212" i="3" s="1"/>
  <c r="G213" i="3"/>
  <c r="H213" i="3" s="1"/>
  <c r="G217" i="3"/>
  <c r="H217" i="3" s="1"/>
  <c r="G220" i="3"/>
  <c r="H220" i="3" s="1"/>
  <c r="G223" i="3"/>
  <c r="H223" i="3" s="1"/>
  <c r="G225" i="3"/>
  <c r="H225" i="3" s="1"/>
  <c r="G226" i="3"/>
  <c r="H226" i="3" s="1"/>
  <c r="G228" i="3"/>
  <c r="H228" i="3" s="1"/>
  <c r="G233" i="3"/>
  <c r="H233" i="3" s="1"/>
  <c r="G235" i="3"/>
  <c r="H235" i="3" s="1"/>
  <c r="G236" i="3"/>
  <c r="H236" i="3" s="1"/>
  <c r="G237" i="3"/>
  <c r="H237" i="3" s="1"/>
  <c r="G241" i="3"/>
  <c r="H241" i="3" s="1"/>
  <c r="G243" i="3"/>
  <c r="H243" i="3" s="1"/>
  <c r="G244" i="3"/>
  <c r="H244" i="3" s="1"/>
  <c r="G245" i="3"/>
  <c r="H245" i="3" s="1"/>
  <c r="G249" i="3"/>
  <c r="H249" i="3" s="1"/>
  <c r="G251" i="3"/>
  <c r="H251" i="3" s="1"/>
  <c r="G252" i="3"/>
  <c r="H252" i="3" s="1"/>
  <c r="G253" i="3"/>
  <c r="H253" i="3" s="1"/>
  <c r="G22" i="3"/>
  <c r="H22" i="3" s="1"/>
  <c r="G38" i="3"/>
  <c r="H38" i="3" s="1"/>
  <c r="G54" i="3"/>
  <c r="H54" i="3" s="1"/>
  <c r="G57" i="3"/>
  <c r="H57" i="3" s="1"/>
  <c r="G70" i="3"/>
  <c r="H70" i="3" s="1"/>
  <c r="G97" i="3"/>
  <c r="H97" i="3" s="1"/>
  <c r="G118" i="3"/>
  <c r="H118" i="3" s="1"/>
  <c r="G126" i="3"/>
  <c r="H126" i="3" s="1"/>
  <c r="G134" i="3"/>
  <c r="H134" i="3" s="1"/>
  <c r="G142" i="3"/>
  <c r="H142" i="3" s="1"/>
  <c r="G145" i="3"/>
  <c r="H145" i="3" s="1"/>
  <c r="G150" i="3"/>
  <c r="H150" i="3" s="1"/>
  <c r="G158" i="3"/>
  <c r="H158" i="3" s="1"/>
  <c r="G174" i="3"/>
  <c r="H174" i="3" s="1"/>
  <c r="G182" i="3"/>
  <c r="H182" i="3" s="1"/>
  <c r="G190" i="3"/>
  <c r="H190" i="3" s="1"/>
  <c r="G198" i="3"/>
  <c r="H198" i="3" s="1"/>
  <c r="G214" i="3"/>
  <c r="H214" i="3" s="1"/>
  <c r="G215" i="3"/>
  <c r="H215" i="3" s="1"/>
  <c r="G222" i="3"/>
  <c r="H222" i="3" s="1"/>
  <c r="G230" i="3"/>
  <c r="H230" i="3" s="1"/>
  <c r="G232" i="3"/>
  <c r="H232" i="3" s="1"/>
  <c r="G238" i="3"/>
  <c r="H238" i="3" s="1"/>
  <c r="G246" i="3"/>
  <c r="H246" i="3" s="1"/>
  <c r="G247" i="3"/>
  <c r="H247" i="3" s="1"/>
  <c r="G254" i="3"/>
  <c r="H254" i="3" s="1"/>
  <c r="Q257" i="3"/>
  <c r="H257" i="3"/>
  <c r="G257" i="3"/>
  <c r="D257" i="3"/>
  <c r="A257" i="3"/>
  <c r="AG255" i="3"/>
  <c r="AH255" i="3" s="1"/>
  <c r="AI255" i="3" s="1"/>
  <c r="S255" i="3"/>
  <c r="T255" i="3" s="1"/>
  <c r="U255" i="3" s="1"/>
  <c r="G255" i="3"/>
  <c r="H255" i="3" s="1"/>
  <c r="AG254" i="3"/>
  <c r="AH254" i="3" s="1"/>
  <c r="AI254" i="3" s="1"/>
  <c r="S254" i="3"/>
  <c r="T254" i="3" s="1"/>
  <c r="U254" i="3" s="1"/>
  <c r="AG253" i="3"/>
  <c r="AH253" i="3" s="1"/>
  <c r="AI253" i="3" s="1"/>
  <c r="S253" i="3"/>
  <c r="T253" i="3" s="1"/>
  <c r="U253" i="3" s="1"/>
  <c r="AG252" i="3"/>
  <c r="AH252" i="3" s="1"/>
  <c r="AI252" i="3" s="1"/>
  <c r="S252" i="3"/>
  <c r="T252" i="3" s="1"/>
  <c r="U252" i="3" s="1"/>
  <c r="AG251" i="3"/>
  <c r="AH251" i="3" s="1"/>
  <c r="AI251" i="3" s="1"/>
  <c r="S251" i="3"/>
  <c r="T251" i="3" s="1"/>
  <c r="U251" i="3" s="1"/>
  <c r="AG250" i="3"/>
  <c r="AH250" i="3" s="1"/>
  <c r="AI250" i="3" s="1"/>
  <c r="S250" i="3"/>
  <c r="T250" i="3" s="1"/>
  <c r="U250" i="3" s="1"/>
  <c r="G250" i="3"/>
  <c r="H250" i="3" s="1"/>
  <c r="AG249" i="3"/>
  <c r="AH249" i="3" s="1"/>
  <c r="AI249" i="3" s="1"/>
  <c r="S249" i="3"/>
  <c r="T249" i="3" s="1"/>
  <c r="U249" i="3" s="1"/>
  <c r="AG248" i="3"/>
  <c r="AH248" i="3" s="1"/>
  <c r="AI248" i="3" s="1"/>
  <c r="S248" i="3"/>
  <c r="T248" i="3" s="1"/>
  <c r="U248" i="3" s="1"/>
  <c r="G248" i="3"/>
  <c r="H248" i="3" s="1"/>
  <c r="AG247" i="3"/>
  <c r="AH247" i="3" s="1"/>
  <c r="AI247" i="3" s="1"/>
  <c r="S247" i="3"/>
  <c r="T247" i="3" s="1"/>
  <c r="U247" i="3" s="1"/>
  <c r="AG246" i="3"/>
  <c r="AH246" i="3" s="1"/>
  <c r="AI246" i="3" s="1"/>
  <c r="S246" i="3"/>
  <c r="T246" i="3" s="1"/>
  <c r="U246" i="3" s="1"/>
  <c r="AG245" i="3"/>
  <c r="AH245" i="3" s="1"/>
  <c r="AI245" i="3" s="1"/>
  <c r="S245" i="3"/>
  <c r="T245" i="3" s="1"/>
  <c r="U245" i="3" s="1"/>
  <c r="AG244" i="3"/>
  <c r="AH244" i="3" s="1"/>
  <c r="AI244" i="3" s="1"/>
  <c r="S244" i="3"/>
  <c r="T244" i="3" s="1"/>
  <c r="U244" i="3" s="1"/>
  <c r="AG243" i="3"/>
  <c r="AH243" i="3" s="1"/>
  <c r="AI243" i="3" s="1"/>
  <c r="S243" i="3"/>
  <c r="T243" i="3" s="1"/>
  <c r="U243" i="3" s="1"/>
  <c r="AG242" i="3"/>
  <c r="AH242" i="3" s="1"/>
  <c r="AI242" i="3" s="1"/>
  <c r="T242" i="3"/>
  <c r="U242" i="3" s="1"/>
  <c r="S242" i="3"/>
  <c r="G242" i="3"/>
  <c r="H242" i="3" s="1"/>
  <c r="AG241" i="3"/>
  <c r="AH241" i="3" s="1"/>
  <c r="AI241" i="3" s="1"/>
  <c r="S241" i="3"/>
  <c r="T241" i="3" s="1"/>
  <c r="U241" i="3" s="1"/>
  <c r="AG240" i="3"/>
  <c r="AH240" i="3" s="1"/>
  <c r="AI240" i="3" s="1"/>
  <c r="S240" i="3"/>
  <c r="T240" i="3" s="1"/>
  <c r="U240" i="3" s="1"/>
  <c r="G240" i="3"/>
  <c r="H240" i="3" s="1"/>
  <c r="AG239" i="3"/>
  <c r="AH239" i="3" s="1"/>
  <c r="AI239" i="3" s="1"/>
  <c r="S239" i="3"/>
  <c r="T239" i="3" s="1"/>
  <c r="U239" i="3" s="1"/>
  <c r="G239" i="3"/>
  <c r="H239" i="3" s="1"/>
  <c r="AG238" i="3"/>
  <c r="AH238" i="3" s="1"/>
  <c r="AI238" i="3" s="1"/>
  <c r="S238" i="3"/>
  <c r="T238" i="3" s="1"/>
  <c r="U238" i="3" s="1"/>
  <c r="AG237" i="3"/>
  <c r="AH237" i="3" s="1"/>
  <c r="AI237" i="3" s="1"/>
  <c r="S237" i="3"/>
  <c r="T237" i="3" s="1"/>
  <c r="U237" i="3" s="1"/>
  <c r="AG236" i="3"/>
  <c r="AH236" i="3" s="1"/>
  <c r="AI236" i="3" s="1"/>
  <c r="S236" i="3"/>
  <c r="T236" i="3" s="1"/>
  <c r="U236" i="3" s="1"/>
  <c r="AG235" i="3"/>
  <c r="AH235" i="3" s="1"/>
  <c r="AI235" i="3" s="1"/>
  <c r="S235" i="3"/>
  <c r="T235" i="3" s="1"/>
  <c r="U235" i="3" s="1"/>
  <c r="AG234" i="3"/>
  <c r="AH234" i="3" s="1"/>
  <c r="AI234" i="3" s="1"/>
  <c r="S234" i="3"/>
  <c r="T234" i="3" s="1"/>
  <c r="U234" i="3" s="1"/>
  <c r="G234" i="3"/>
  <c r="H234" i="3" s="1"/>
  <c r="AG233" i="3"/>
  <c r="AH233" i="3" s="1"/>
  <c r="AI233" i="3" s="1"/>
  <c r="S233" i="3"/>
  <c r="T233" i="3" s="1"/>
  <c r="U233" i="3" s="1"/>
  <c r="AG232" i="3"/>
  <c r="AH232" i="3" s="1"/>
  <c r="AI232" i="3" s="1"/>
  <c r="S232" i="3"/>
  <c r="T232" i="3" s="1"/>
  <c r="U232" i="3" s="1"/>
  <c r="AG231" i="3"/>
  <c r="AH231" i="3" s="1"/>
  <c r="AI231" i="3" s="1"/>
  <c r="S231" i="3"/>
  <c r="T231" i="3" s="1"/>
  <c r="U231" i="3" s="1"/>
  <c r="G231" i="3"/>
  <c r="H231" i="3" s="1"/>
  <c r="AG230" i="3"/>
  <c r="AH230" i="3" s="1"/>
  <c r="AI230" i="3" s="1"/>
  <c r="S230" i="3"/>
  <c r="T230" i="3" s="1"/>
  <c r="U230" i="3" s="1"/>
  <c r="AG229" i="3"/>
  <c r="AH229" i="3" s="1"/>
  <c r="AI229" i="3" s="1"/>
  <c r="S229" i="3"/>
  <c r="T229" i="3" s="1"/>
  <c r="U229" i="3" s="1"/>
  <c r="G229" i="3"/>
  <c r="H229" i="3" s="1"/>
  <c r="AG228" i="3"/>
  <c r="AH228" i="3" s="1"/>
  <c r="AI228" i="3" s="1"/>
  <c r="S228" i="3"/>
  <c r="T228" i="3" s="1"/>
  <c r="U228" i="3" s="1"/>
  <c r="AG227" i="3"/>
  <c r="AH227" i="3" s="1"/>
  <c r="AI227" i="3" s="1"/>
  <c r="S227" i="3"/>
  <c r="T227" i="3" s="1"/>
  <c r="U227" i="3" s="1"/>
  <c r="G227" i="3"/>
  <c r="H227" i="3" s="1"/>
  <c r="AG226" i="3"/>
  <c r="AH226" i="3" s="1"/>
  <c r="AI226" i="3" s="1"/>
  <c r="S226" i="3"/>
  <c r="T226" i="3" s="1"/>
  <c r="U226" i="3" s="1"/>
  <c r="AG225" i="3"/>
  <c r="AH225" i="3" s="1"/>
  <c r="AI225" i="3" s="1"/>
  <c r="S225" i="3"/>
  <c r="T225" i="3" s="1"/>
  <c r="U225" i="3" s="1"/>
  <c r="AG224" i="3"/>
  <c r="AH224" i="3" s="1"/>
  <c r="AI224" i="3" s="1"/>
  <c r="S224" i="3"/>
  <c r="T224" i="3" s="1"/>
  <c r="U224" i="3" s="1"/>
  <c r="G224" i="3"/>
  <c r="H224" i="3" s="1"/>
  <c r="AG223" i="3"/>
  <c r="AH223" i="3" s="1"/>
  <c r="AI223" i="3" s="1"/>
  <c r="S223" i="3"/>
  <c r="T223" i="3" s="1"/>
  <c r="U223" i="3" s="1"/>
  <c r="AG222" i="3"/>
  <c r="AH222" i="3" s="1"/>
  <c r="AI222" i="3" s="1"/>
  <c r="S222" i="3"/>
  <c r="T222" i="3" s="1"/>
  <c r="U222" i="3" s="1"/>
  <c r="AG221" i="3"/>
  <c r="AH221" i="3" s="1"/>
  <c r="AI221" i="3" s="1"/>
  <c r="S221" i="3"/>
  <c r="T221" i="3" s="1"/>
  <c r="U221" i="3" s="1"/>
  <c r="G221" i="3"/>
  <c r="H221" i="3" s="1"/>
  <c r="AG220" i="3"/>
  <c r="AH220" i="3" s="1"/>
  <c r="AI220" i="3" s="1"/>
  <c r="S220" i="3"/>
  <c r="T220" i="3" s="1"/>
  <c r="U220" i="3" s="1"/>
  <c r="AG219" i="3"/>
  <c r="AH219" i="3" s="1"/>
  <c r="AI219" i="3" s="1"/>
  <c r="S219" i="3"/>
  <c r="T219" i="3" s="1"/>
  <c r="U219" i="3" s="1"/>
  <c r="G219" i="3"/>
  <c r="H219" i="3" s="1"/>
  <c r="AG218" i="3"/>
  <c r="AH218" i="3" s="1"/>
  <c r="AI218" i="3" s="1"/>
  <c r="S218" i="3"/>
  <c r="T218" i="3" s="1"/>
  <c r="U218" i="3" s="1"/>
  <c r="G218" i="3"/>
  <c r="H218" i="3" s="1"/>
  <c r="AG217" i="3"/>
  <c r="AH217" i="3" s="1"/>
  <c r="AI217" i="3" s="1"/>
  <c r="S217" i="3"/>
  <c r="T217" i="3" s="1"/>
  <c r="U217" i="3" s="1"/>
  <c r="AG216" i="3"/>
  <c r="AH216" i="3" s="1"/>
  <c r="AI216" i="3" s="1"/>
  <c r="S216" i="3"/>
  <c r="T216" i="3" s="1"/>
  <c r="U216" i="3" s="1"/>
  <c r="G216" i="3"/>
  <c r="H216" i="3" s="1"/>
  <c r="AG215" i="3"/>
  <c r="AH215" i="3" s="1"/>
  <c r="AI215" i="3" s="1"/>
  <c r="S215" i="3"/>
  <c r="T215" i="3" s="1"/>
  <c r="U215" i="3" s="1"/>
  <c r="AG214" i="3"/>
  <c r="AH214" i="3" s="1"/>
  <c r="AI214" i="3" s="1"/>
  <c r="S214" i="3"/>
  <c r="T214" i="3" s="1"/>
  <c r="U214" i="3" s="1"/>
  <c r="AG213" i="3"/>
  <c r="AH213" i="3" s="1"/>
  <c r="AI213" i="3" s="1"/>
  <c r="S213" i="3"/>
  <c r="T213" i="3" s="1"/>
  <c r="U213" i="3" s="1"/>
  <c r="AG212" i="3"/>
  <c r="AH212" i="3" s="1"/>
  <c r="AI212" i="3" s="1"/>
  <c r="S212" i="3"/>
  <c r="T212" i="3" s="1"/>
  <c r="U212" i="3" s="1"/>
  <c r="AG211" i="3"/>
  <c r="AH211" i="3" s="1"/>
  <c r="AI211" i="3" s="1"/>
  <c r="S211" i="3"/>
  <c r="T211" i="3" s="1"/>
  <c r="U211" i="3" s="1"/>
  <c r="G211" i="3"/>
  <c r="H211" i="3" s="1"/>
  <c r="AG210" i="3"/>
  <c r="AH210" i="3" s="1"/>
  <c r="AI210" i="3" s="1"/>
  <c r="S210" i="3"/>
  <c r="T210" i="3" s="1"/>
  <c r="U210" i="3" s="1"/>
  <c r="AG209" i="3"/>
  <c r="AH209" i="3" s="1"/>
  <c r="AI209" i="3" s="1"/>
  <c r="S209" i="3"/>
  <c r="T209" i="3" s="1"/>
  <c r="U209" i="3" s="1"/>
  <c r="AG208" i="3"/>
  <c r="AH208" i="3" s="1"/>
  <c r="AI208" i="3" s="1"/>
  <c r="S208" i="3"/>
  <c r="T208" i="3" s="1"/>
  <c r="U208" i="3" s="1"/>
  <c r="G208" i="3"/>
  <c r="H208" i="3" s="1"/>
  <c r="AG207" i="3"/>
  <c r="AH207" i="3" s="1"/>
  <c r="AI207" i="3" s="1"/>
  <c r="S207" i="3"/>
  <c r="T207" i="3" s="1"/>
  <c r="U207" i="3" s="1"/>
  <c r="G207" i="3"/>
  <c r="H207" i="3" s="1"/>
  <c r="AG206" i="3"/>
  <c r="AH206" i="3" s="1"/>
  <c r="AI206" i="3" s="1"/>
  <c r="S206" i="3"/>
  <c r="T206" i="3" s="1"/>
  <c r="U206" i="3" s="1"/>
  <c r="G206" i="3"/>
  <c r="H206" i="3" s="1"/>
  <c r="AG205" i="3"/>
  <c r="AH205" i="3" s="1"/>
  <c r="AI205" i="3" s="1"/>
  <c r="S205" i="3"/>
  <c r="T205" i="3" s="1"/>
  <c r="U205" i="3" s="1"/>
  <c r="G205" i="3"/>
  <c r="H205" i="3" s="1"/>
  <c r="AG204" i="3"/>
  <c r="AH204" i="3" s="1"/>
  <c r="AI204" i="3" s="1"/>
  <c r="S204" i="3"/>
  <c r="T204" i="3" s="1"/>
  <c r="U204" i="3" s="1"/>
  <c r="AG203" i="3"/>
  <c r="AH203" i="3" s="1"/>
  <c r="AI203" i="3" s="1"/>
  <c r="S203" i="3"/>
  <c r="T203" i="3" s="1"/>
  <c r="U203" i="3" s="1"/>
  <c r="G203" i="3"/>
  <c r="H203" i="3" s="1"/>
  <c r="AG202" i="3"/>
  <c r="AH202" i="3" s="1"/>
  <c r="AI202" i="3" s="1"/>
  <c r="S202" i="3"/>
  <c r="T202" i="3" s="1"/>
  <c r="U202" i="3" s="1"/>
  <c r="G202" i="3"/>
  <c r="H202" i="3" s="1"/>
  <c r="AG201" i="3"/>
  <c r="AH201" i="3" s="1"/>
  <c r="AI201" i="3" s="1"/>
  <c r="S201" i="3"/>
  <c r="T201" i="3" s="1"/>
  <c r="U201" i="3" s="1"/>
  <c r="AG200" i="3"/>
  <c r="AH200" i="3" s="1"/>
  <c r="AI200" i="3" s="1"/>
  <c r="S200" i="3"/>
  <c r="T200" i="3" s="1"/>
  <c r="U200" i="3" s="1"/>
  <c r="G200" i="3"/>
  <c r="H200" i="3" s="1"/>
  <c r="AG199" i="3"/>
  <c r="AH199" i="3" s="1"/>
  <c r="AI199" i="3" s="1"/>
  <c r="S199" i="3"/>
  <c r="T199" i="3" s="1"/>
  <c r="U199" i="3" s="1"/>
  <c r="G199" i="3"/>
  <c r="H199" i="3" s="1"/>
  <c r="AG198" i="3"/>
  <c r="AH198" i="3" s="1"/>
  <c r="AI198" i="3" s="1"/>
  <c r="S198" i="3"/>
  <c r="T198" i="3" s="1"/>
  <c r="U198" i="3" s="1"/>
  <c r="AG197" i="3"/>
  <c r="AH197" i="3" s="1"/>
  <c r="AI197" i="3" s="1"/>
  <c r="S197" i="3"/>
  <c r="T197" i="3" s="1"/>
  <c r="U197" i="3" s="1"/>
  <c r="AG196" i="3"/>
  <c r="AH196" i="3" s="1"/>
  <c r="AI196" i="3" s="1"/>
  <c r="S196" i="3"/>
  <c r="T196" i="3" s="1"/>
  <c r="U196" i="3" s="1"/>
  <c r="AG195" i="3"/>
  <c r="AH195" i="3" s="1"/>
  <c r="AI195" i="3" s="1"/>
  <c r="S195" i="3"/>
  <c r="T195" i="3" s="1"/>
  <c r="U195" i="3" s="1"/>
  <c r="AG194" i="3"/>
  <c r="AH194" i="3" s="1"/>
  <c r="AI194" i="3" s="1"/>
  <c r="S194" i="3"/>
  <c r="T194" i="3" s="1"/>
  <c r="U194" i="3" s="1"/>
  <c r="G194" i="3"/>
  <c r="H194" i="3" s="1"/>
  <c r="AG193" i="3"/>
  <c r="AH193" i="3" s="1"/>
  <c r="AI193" i="3" s="1"/>
  <c r="S193" i="3"/>
  <c r="T193" i="3" s="1"/>
  <c r="U193" i="3" s="1"/>
  <c r="AG192" i="3"/>
  <c r="AH192" i="3" s="1"/>
  <c r="AI192" i="3" s="1"/>
  <c r="S192" i="3"/>
  <c r="T192" i="3" s="1"/>
  <c r="U192" i="3" s="1"/>
  <c r="G192" i="3"/>
  <c r="H192" i="3" s="1"/>
  <c r="AG191" i="3"/>
  <c r="AH191" i="3" s="1"/>
  <c r="AI191" i="3" s="1"/>
  <c r="S191" i="3"/>
  <c r="T191" i="3" s="1"/>
  <c r="U191" i="3" s="1"/>
  <c r="G191" i="3"/>
  <c r="H191" i="3" s="1"/>
  <c r="AG190" i="3"/>
  <c r="AH190" i="3" s="1"/>
  <c r="AI190" i="3" s="1"/>
  <c r="S190" i="3"/>
  <c r="T190" i="3" s="1"/>
  <c r="U190" i="3" s="1"/>
  <c r="AG189" i="3"/>
  <c r="AH189" i="3" s="1"/>
  <c r="AI189" i="3" s="1"/>
  <c r="S189" i="3"/>
  <c r="T189" i="3" s="1"/>
  <c r="U189" i="3" s="1"/>
  <c r="AG188" i="3"/>
  <c r="AH188" i="3" s="1"/>
  <c r="AI188" i="3" s="1"/>
  <c r="S188" i="3"/>
  <c r="T188" i="3" s="1"/>
  <c r="U188" i="3" s="1"/>
  <c r="AG187" i="3"/>
  <c r="AH187" i="3" s="1"/>
  <c r="AI187" i="3" s="1"/>
  <c r="S187" i="3"/>
  <c r="T187" i="3" s="1"/>
  <c r="U187" i="3" s="1"/>
  <c r="G187" i="3"/>
  <c r="H187" i="3" s="1"/>
  <c r="AG186" i="3"/>
  <c r="AH186" i="3" s="1"/>
  <c r="AI186" i="3" s="1"/>
  <c r="S186" i="3"/>
  <c r="T186" i="3" s="1"/>
  <c r="U186" i="3" s="1"/>
  <c r="AG185" i="3"/>
  <c r="AH185" i="3" s="1"/>
  <c r="AI185" i="3" s="1"/>
  <c r="S185" i="3"/>
  <c r="T185" i="3" s="1"/>
  <c r="U185" i="3" s="1"/>
  <c r="G185" i="3"/>
  <c r="H185" i="3" s="1"/>
  <c r="AG184" i="3"/>
  <c r="AH184" i="3" s="1"/>
  <c r="AI184" i="3" s="1"/>
  <c r="S184" i="3"/>
  <c r="T184" i="3" s="1"/>
  <c r="U184" i="3" s="1"/>
  <c r="G184" i="3"/>
  <c r="H184" i="3" s="1"/>
  <c r="AG183" i="3"/>
  <c r="AH183" i="3" s="1"/>
  <c r="AI183" i="3" s="1"/>
  <c r="S183" i="3"/>
  <c r="T183" i="3" s="1"/>
  <c r="U183" i="3" s="1"/>
  <c r="G183" i="3"/>
  <c r="H183" i="3" s="1"/>
  <c r="AG182" i="3"/>
  <c r="AH182" i="3" s="1"/>
  <c r="AI182" i="3" s="1"/>
  <c r="S182" i="3"/>
  <c r="T182" i="3" s="1"/>
  <c r="U182" i="3" s="1"/>
  <c r="AG181" i="3"/>
  <c r="AH181" i="3" s="1"/>
  <c r="AI181" i="3" s="1"/>
  <c r="S181" i="3"/>
  <c r="T181" i="3" s="1"/>
  <c r="U181" i="3" s="1"/>
  <c r="G181" i="3"/>
  <c r="H181" i="3" s="1"/>
  <c r="AG180" i="3"/>
  <c r="AH180" i="3" s="1"/>
  <c r="AI180" i="3" s="1"/>
  <c r="S180" i="3"/>
  <c r="T180" i="3" s="1"/>
  <c r="U180" i="3" s="1"/>
  <c r="AG179" i="3"/>
  <c r="AH179" i="3" s="1"/>
  <c r="AI179" i="3" s="1"/>
  <c r="S179" i="3"/>
  <c r="T179" i="3" s="1"/>
  <c r="U179" i="3" s="1"/>
  <c r="G179" i="3"/>
  <c r="H179" i="3" s="1"/>
  <c r="AG178" i="3"/>
  <c r="AH178" i="3" s="1"/>
  <c r="AI178" i="3" s="1"/>
  <c r="S178" i="3"/>
  <c r="T178" i="3" s="1"/>
  <c r="U178" i="3" s="1"/>
  <c r="G178" i="3"/>
  <c r="H178" i="3" s="1"/>
  <c r="AG177" i="3"/>
  <c r="AH177" i="3" s="1"/>
  <c r="AI177" i="3" s="1"/>
  <c r="S177" i="3"/>
  <c r="T177" i="3" s="1"/>
  <c r="U177" i="3" s="1"/>
  <c r="AG176" i="3"/>
  <c r="AH176" i="3" s="1"/>
  <c r="AI176" i="3" s="1"/>
  <c r="S176" i="3"/>
  <c r="T176" i="3" s="1"/>
  <c r="U176" i="3" s="1"/>
  <c r="G176" i="3"/>
  <c r="H176" i="3" s="1"/>
  <c r="AG175" i="3"/>
  <c r="AH175" i="3" s="1"/>
  <c r="AI175" i="3" s="1"/>
  <c r="S175" i="3"/>
  <c r="T175" i="3" s="1"/>
  <c r="U175" i="3" s="1"/>
  <c r="G175" i="3"/>
  <c r="H175" i="3" s="1"/>
  <c r="AG174" i="3"/>
  <c r="AH174" i="3" s="1"/>
  <c r="AI174" i="3" s="1"/>
  <c r="S174" i="3"/>
  <c r="T174" i="3" s="1"/>
  <c r="U174" i="3" s="1"/>
  <c r="AG173" i="3"/>
  <c r="AH173" i="3" s="1"/>
  <c r="AI173" i="3" s="1"/>
  <c r="S173" i="3"/>
  <c r="T173" i="3" s="1"/>
  <c r="U173" i="3" s="1"/>
  <c r="AG172" i="3"/>
  <c r="AH172" i="3" s="1"/>
  <c r="AI172" i="3" s="1"/>
  <c r="S172" i="3"/>
  <c r="T172" i="3" s="1"/>
  <c r="U172" i="3" s="1"/>
  <c r="AG171" i="3"/>
  <c r="AH171" i="3" s="1"/>
  <c r="AI171" i="3" s="1"/>
  <c r="S171" i="3"/>
  <c r="T171" i="3" s="1"/>
  <c r="U171" i="3" s="1"/>
  <c r="AG170" i="3"/>
  <c r="AH170" i="3" s="1"/>
  <c r="AI170" i="3" s="1"/>
  <c r="S170" i="3"/>
  <c r="T170" i="3" s="1"/>
  <c r="U170" i="3" s="1"/>
  <c r="G170" i="3"/>
  <c r="H170" i="3" s="1"/>
  <c r="AG169" i="3"/>
  <c r="AH169" i="3" s="1"/>
  <c r="AI169" i="3" s="1"/>
  <c r="S169" i="3"/>
  <c r="T169" i="3" s="1"/>
  <c r="U169" i="3" s="1"/>
  <c r="AG168" i="3"/>
  <c r="AH168" i="3" s="1"/>
  <c r="AI168" i="3" s="1"/>
  <c r="S168" i="3"/>
  <c r="T168" i="3" s="1"/>
  <c r="U168" i="3" s="1"/>
  <c r="G168" i="3"/>
  <c r="H168" i="3" s="1"/>
  <c r="AH167" i="3"/>
  <c r="AI167" i="3" s="1"/>
  <c r="AG167" i="3"/>
  <c r="S167" i="3"/>
  <c r="T167" i="3" s="1"/>
  <c r="U167" i="3" s="1"/>
  <c r="G167" i="3"/>
  <c r="H167" i="3" s="1"/>
  <c r="AG166" i="3"/>
  <c r="AH166" i="3" s="1"/>
  <c r="AI166" i="3" s="1"/>
  <c r="S166" i="3"/>
  <c r="T166" i="3" s="1"/>
  <c r="U166" i="3" s="1"/>
  <c r="AG165" i="3"/>
  <c r="AH165" i="3" s="1"/>
  <c r="AI165" i="3" s="1"/>
  <c r="S165" i="3"/>
  <c r="T165" i="3" s="1"/>
  <c r="U165" i="3" s="1"/>
  <c r="AG164" i="3"/>
  <c r="AH164" i="3" s="1"/>
  <c r="AI164" i="3" s="1"/>
  <c r="S164" i="3"/>
  <c r="T164" i="3" s="1"/>
  <c r="U164" i="3" s="1"/>
  <c r="AG163" i="3"/>
  <c r="AH163" i="3" s="1"/>
  <c r="AI163" i="3" s="1"/>
  <c r="S163" i="3"/>
  <c r="T163" i="3" s="1"/>
  <c r="U163" i="3" s="1"/>
  <c r="G163" i="3"/>
  <c r="H163" i="3" s="1"/>
  <c r="AG162" i="3"/>
  <c r="AH162" i="3" s="1"/>
  <c r="AI162" i="3" s="1"/>
  <c r="S162" i="3"/>
  <c r="T162" i="3" s="1"/>
  <c r="U162" i="3" s="1"/>
  <c r="G162" i="3"/>
  <c r="H162" i="3" s="1"/>
  <c r="AG161" i="3"/>
  <c r="AH161" i="3" s="1"/>
  <c r="AI161" i="3" s="1"/>
  <c r="S161" i="3"/>
  <c r="T161" i="3" s="1"/>
  <c r="U161" i="3" s="1"/>
  <c r="AG160" i="3"/>
  <c r="AH160" i="3" s="1"/>
  <c r="AI160" i="3" s="1"/>
  <c r="S160" i="3"/>
  <c r="T160" i="3" s="1"/>
  <c r="U160" i="3" s="1"/>
  <c r="G160" i="3"/>
  <c r="H160" i="3" s="1"/>
  <c r="AG159" i="3"/>
  <c r="AH159" i="3" s="1"/>
  <c r="AI159" i="3" s="1"/>
  <c r="S159" i="3"/>
  <c r="T159" i="3" s="1"/>
  <c r="U159" i="3" s="1"/>
  <c r="G159" i="3"/>
  <c r="H159" i="3" s="1"/>
  <c r="AG158" i="3"/>
  <c r="AH158" i="3" s="1"/>
  <c r="AI158" i="3" s="1"/>
  <c r="S158" i="3"/>
  <c r="T158" i="3" s="1"/>
  <c r="U158" i="3" s="1"/>
  <c r="AG157" i="3"/>
  <c r="AH157" i="3" s="1"/>
  <c r="AI157" i="3" s="1"/>
  <c r="S157" i="3"/>
  <c r="T157" i="3" s="1"/>
  <c r="U157" i="3" s="1"/>
  <c r="AG156" i="3"/>
  <c r="AH156" i="3" s="1"/>
  <c r="AI156" i="3" s="1"/>
  <c r="S156" i="3"/>
  <c r="T156" i="3" s="1"/>
  <c r="U156" i="3" s="1"/>
  <c r="AG155" i="3"/>
  <c r="AH155" i="3" s="1"/>
  <c r="AI155" i="3" s="1"/>
  <c r="S155" i="3"/>
  <c r="T155" i="3" s="1"/>
  <c r="U155" i="3" s="1"/>
  <c r="AG154" i="3"/>
  <c r="AH154" i="3" s="1"/>
  <c r="AI154" i="3" s="1"/>
  <c r="S154" i="3"/>
  <c r="T154" i="3" s="1"/>
  <c r="U154" i="3" s="1"/>
  <c r="G154" i="3"/>
  <c r="H154" i="3" s="1"/>
  <c r="AG153" i="3"/>
  <c r="AH153" i="3" s="1"/>
  <c r="AI153" i="3" s="1"/>
  <c r="S153" i="3"/>
  <c r="T153" i="3" s="1"/>
  <c r="U153" i="3" s="1"/>
  <c r="AG152" i="3"/>
  <c r="AH152" i="3" s="1"/>
  <c r="AI152" i="3" s="1"/>
  <c r="S152" i="3"/>
  <c r="T152" i="3" s="1"/>
  <c r="U152" i="3" s="1"/>
  <c r="G152" i="3"/>
  <c r="H152" i="3" s="1"/>
  <c r="AG151" i="3"/>
  <c r="AH151" i="3" s="1"/>
  <c r="AI151" i="3" s="1"/>
  <c r="S151" i="3"/>
  <c r="T151" i="3" s="1"/>
  <c r="U151" i="3" s="1"/>
  <c r="G151" i="3"/>
  <c r="H151" i="3" s="1"/>
  <c r="AG150" i="3"/>
  <c r="AH150" i="3" s="1"/>
  <c r="AI150" i="3" s="1"/>
  <c r="S150" i="3"/>
  <c r="T150" i="3" s="1"/>
  <c r="U150" i="3" s="1"/>
  <c r="AG149" i="3"/>
  <c r="AH149" i="3" s="1"/>
  <c r="AI149" i="3" s="1"/>
  <c r="S149" i="3"/>
  <c r="T149" i="3" s="1"/>
  <c r="U149" i="3" s="1"/>
  <c r="AG148" i="3"/>
  <c r="AH148" i="3" s="1"/>
  <c r="AI148" i="3" s="1"/>
  <c r="S148" i="3"/>
  <c r="T148" i="3" s="1"/>
  <c r="U148" i="3" s="1"/>
  <c r="AG147" i="3"/>
  <c r="AH147" i="3" s="1"/>
  <c r="AI147" i="3" s="1"/>
  <c r="S147" i="3"/>
  <c r="T147" i="3" s="1"/>
  <c r="U147" i="3" s="1"/>
  <c r="AG146" i="3"/>
  <c r="AH146" i="3" s="1"/>
  <c r="AI146" i="3" s="1"/>
  <c r="S146" i="3"/>
  <c r="T146" i="3" s="1"/>
  <c r="U146" i="3" s="1"/>
  <c r="AG145" i="3"/>
  <c r="AH145" i="3" s="1"/>
  <c r="AI145" i="3" s="1"/>
  <c r="S145" i="3"/>
  <c r="T145" i="3" s="1"/>
  <c r="U145" i="3" s="1"/>
  <c r="AG144" i="3"/>
  <c r="AH144" i="3" s="1"/>
  <c r="AI144" i="3" s="1"/>
  <c r="S144" i="3"/>
  <c r="T144" i="3" s="1"/>
  <c r="U144" i="3" s="1"/>
  <c r="G144" i="3"/>
  <c r="H144" i="3" s="1"/>
  <c r="AG143" i="3"/>
  <c r="AH143" i="3" s="1"/>
  <c r="AI143" i="3" s="1"/>
  <c r="S143" i="3"/>
  <c r="T143" i="3" s="1"/>
  <c r="U143" i="3" s="1"/>
  <c r="G143" i="3"/>
  <c r="H143" i="3" s="1"/>
  <c r="AG142" i="3"/>
  <c r="AH142" i="3" s="1"/>
  <c r="AI142" i="3" s="1"/>
  <c r="S142" i="3"/>
  <c r="T142" i="3" s="1"/>
  <c r="U142" i="3" s="1"/>
  <c r="AG141" i="3"/>
  <c r="AH141" i="3" s="1"/>
  <c r="AI141" i="3" s="1"/>
  <c r="S141" i="3"/>
  <c r="T141" i="3" s="1"/>
  <c r="U141" i="3" s="1"/>
  <c r="G141" i="3"/>
  <c r="H141" i="3" s="1"/>
  <c r="AG140" i="3"/>
  <c r="AH140" i="3" s="1"/>
  <c r="AI140" i="3" s="1"/>
  <c r="S140" i="3"/>
  <c r="T140" i="3" s="1"/>
  <c r="U140" i="3" s="1"/>
  <c r="AG139" i="3"/>
  <c r="AH139" i="3" s="1"/>
  <c r="AI139" i="3" s="1"/>
  <c r="S139" i="3"/>
  <c r="T139" i="3" s="1"/>
  <c r="U139" i="3" s="1"/>
  <c r="AG138" i="3"/>
  <c r="AH138" i="3" s="1"/>
  <c r="AI138" i="3" s="1"/>
  <c r="S138" i="3"/>
  <c r="T138" i="3" s="1"/>
  <c r="U138" i="3" s="1"/>
  <c r="G138" i="3"/>
  <c r="H138" i="3" s="1"/>
  <c r="AG137" i="3"/>
  <c r="AH137" i="3" s="1"/>
  <c r="AI137" i="3" s="1"/>
  <c r="S137" i="3"/>
  <c r="T137" i="3" s="1"/>
  <c r="U137" i="3" s="1"/>
  <c r="AG136" i="3"/>
  <c r="AH136" i="3" s="1"/>
  <c r="AI136" i="3" s="1"/>
  <c r="S136" i="3"/>
  <c r="T136" i="3" s="1"/>
  <c r="U136" i="3" s="1"/>
  <c r="G136" i="3"/>
  <c r="H136" i="3" s="1"/>
  <c r="AG135" i="3"/>
  <c r="AH135" i="3" s="1"/>
  <c r="AI135" i="3" s="1"/>
  <c r="S135" i="3"/>
  <c r="T135" i="3" s="1"/>
  <c r="U135" i="3" s="1"/>
  <c r="G135" i="3"/>
  <c r="H135" i="3" s="1"/>
  <c r="AG134" i="3"/>
  <c r="AH134" i="3" s="1"/>
  <c r="AI134" i="3" s="1"/>
  <c r="S134" i="3"/>
  <c r="T134" i="3" s="1"/>
  <c r="U134" i="3" s="1"/>
  <c r="AG133" i="3"/>
  <c r="AH133" i="3" s="1"/>
  <c r="AI133" i="3" s="1"/>
  <c r="S133" i="3"/>
  <c r="T133" i="3" s="1"/>
  <c r="U133" i="3" s="1"/>
  <c r="G133" i="3"/>
  <c r="H133" i="3" s="1"/>
  <c r="AG132" i="3"/>
  <c r="AH132" i="3" s="1"/>
  <c r="AI132" i="3" s="1"/>
  <c r="S132" i="3"/>
  <c r="T132" i="3" s="1"/>
  <c r="U132" i="3" s="1"/>
  <c r="AG131" i="3"/>
  <c r="AH131" i="3" s="1"/>
  <c r="AI131" i="3" s="1"/>
  <c r="S131" i="3"/>
  <c r="T131" i="3" s="1"/>
  <c r="U131" i="3" s="1"/>
  <c r="AG130" i="3"/>
  <c r="AH130" i="3" s="1"/>
  <c r="AI130" i="3" s="1"/>
  <c r="S130" i="3"/>
  <c r="T130" i="3" s="1"/>
  <c r="U130" i="3" s="1"/>
  <c r="G130" i="3"/>
  <c r="H130" i="3" s="1"/>
  <c r="AG129" i="3"/>
  <c r="AH129" i="3" s="1"/>
  <c r="AI129" i="3" s="1"/>
  <c r="S129" i="3"/>
  <c r="T129" i="3" s="1"/>
  <c r="U129" i="3" s="1"/>
  <c r="AG128" i="3"/>
  <c r="AH128" i="3" s="1"/>
  <c r="AI128" i="3" s="1"/>
  <c r="S128" i="3"/>
  <c r="T128" i="3" s="1"/>
  <c r="U128" i="3" s="1"/>
  <c r="G128" i="3"/>
  <c r="H128" i="3" s="1"/>
  <c r="AG127" i="3"/>
  <c r="AH127" i="3" s="1"/>
  <c r="AI127" i="3" s="1"/>
  <c r="S127" i="3"/>
  <c r="T127" i="3" s="1"/>
  <c r="U127" i="3" s="1"/>
  <c r="G127" i="3"/>
  <c r="H127" i="3" s="1"/>
  <c r="AG126" i="3"/>
  <c r="AH126" i="3" s="1"/>
  <c r="AI126" i="3" s="1"/>
  <c r="S126" i="3"/>
  <c r="T126" i="3" s="1"/>
  <c r="U126" i="3" s="1"/>
  <c r="AG125" i="3"/>
  <c r="AH125" i="3" s="1"/>
  <c r="AI125" i="3" s="1"/>
  <c r="S125" i="3"/>
  <c r="T125" i="3" s="1"/>
  <c r="U125" i="3" s="1"/>
  <c r="AG124" i="3"/>
  <c r="AH124" i="3" s="1"/>
  <c r="AI124" i="3" s="1"/>
  <c r="S124" i="3"/>
  <c r="T124" i="3" s="1"/>
  <c r="U124" i="3" s="1"/>
  <c r="AG123" i="3"/>
  <c r="AH123" i="3" s="1"/>
  <c r="AI123" i="3" s="1"/>
  <c r="S123" i="3"/>
  <c r="T123" i="3" s="1"/>
  <c r="U123" i="3" s="1"/>
  <c r="AG122" i="3"/>
  <c r="AH122" i="3" s="1"/>
  <c r="AI122" i="3" s="1"/>
  <c r="S122" i="3"/>
  <c r="T122" i="3" s="1"/>
  <c r="U122" i="3" s="1"/>
  <c r="G122" i="3"/>
  <c r="H122" i="3" s="1"/>
  <c r="AG121" i="3"/>
  <c r="AH121" i="3" s="1"/>
  <c r="AI121" i="3" s="1"/>
  <c r="S121" i="3"/>
  <c r="T121" i="3" s="1"/>
  <c r="U121" i="3" s="1"/>
  <c r="AG120" i="3"/>
  <c r="AH120" i="3" s="1"/>
  <c r="AI120" i="3" s="1"/>
  <c r="S120" i="3"/>
  <c r="T120" i="3" s="1"/>
  <c r="U120" i="3" s="1"/>
  <c r="G120" i="3"/>
  <c r="H120" i="3" s="1"/>
  <c r="AG119" i="3"/>
  <c r="AH119" i="3" s="1"/>
  <c r="AI119" i="3" s="1"/>
  <c r="S119" i="3"/>
  <c r="T119" i="3" s="1"/>
  <c r="U119" i="3" s="1"/>
  <c r="G119" i="3"/>
  <c r="H119" i="3" s="1"/>
  <c r="AG118" i="3"/>
  <c r="AH118" i="3" s="1"/>
  <c r="AI118" i="3" s="1"/>
  <c r="S118" i="3"/>
  <c r="T118" i="3" s="1"/>
  <c r="U118" i="3" s="1"/>
  <c r="AG117" i="3"/>
  <c r="AH117" i="3" s="1"/>
  <c r="AI117" i="3" s="1"/>
  <c r="S117" i="3"/>
  <c r="T117" i="3" s="1"/>
  <c r="U117" i="3" s="1"/>
  <c r="AG116" i="3"/>
  <c r="AH116" i="3" s="1"/>
  <c r="AI116" i="3" s="1"/>
  <c r="S116" i="3"/>
  <c r="T116" i="3" s="1"/>
  <c r="U116" i="3" s="1"/>
  <c r="AG115" i="3"/>
  <c r="AH115" i="3" s="1"/>
  <c r="AI115" i="3" s="1"/>
  <c r="S115" i="3"/>
  <c r="T115" i="3" s="1"/>
  <c r="U115" i="3" s="1"/>
  <c r="AG114" i="3"/>
  <c r="AH114" i="3" s="1"/>
  <c r="AI114" i="3" s="1"/>
  <c r="S114" i="3"/>
  <c r="T114" i="3" s="1"/>
  <c r="U114" i="3" s="1"/>
  <c r="G114" i="3"/>
  <c r="H114" i="3" s="1"/>
  <c r="AH113" i="3"/>
  <c r="AI113" i="3" s="1"/>
  <c r="AG113" i="3"/>
  <c r="S113" i="3"/>
  <c r="T113" i="3" s="1"/>
  <c r="U113" i="3" s="1"/>
  <c r="G113" i="3"/>
  <c r="H113" i="3" s="1"/>
  <c r="AG112" i="3"/>
  <c r="AH112" i="3" s="1"/>
  <c r="AI112" i="3" s="1"/>
  <c r="S112" i="3"/>
  <c r="T112" i="3" s="1"/>
  <c r="U112" i="3" s="1"/>
  <c r="G112" i="3"/>
  <c r="H112" i="3" s="1"/>
  <c r="AG111" i="3"/>
  <c r="AH111" i="3" s="1"/>
  <c r="AI111" i="3" s="1"/>
  <c r="S111" i="3"/>
  <c r="T111" i="3" s="1"/>
  <c r="U111" i="3" s="1"/>
  <c r="G111" i="3"/>
  <c r="H111" i="3" s="1"/>
  <c r="AG110" i="3"/>
  <c r="AH110" i="3" s="1"/>
  <c r="AI110" i="3" s="1"/>
  <c r="S110" i="3"/>
  <c r="T110" i="3" s="1"/>
  <c r="U110" i="3" s="1"/>
  <c r="G110" i="3"/>
  <c r="H110" i="3" s="1"/>
  <c r="AG109" i="3"/>
  <c r="AH109" i="3" s="1"/>
  <c r="AI109" i="3" s="1"/>
  <c r="S109" i="3"/>
  <c r="T109" i="3" s="1"/>
  <c r="U109" i="3" s="1"/>
  <c r="AG108" i="3"/>
  <c r="AH108" i="3" s="1"/>
  <c r="AI108" i="3" s="1"/>
  <c r="S108" i="3"/>
  <c r="T108" i="3" s="1"/>
  <c r="U108" i="3" s="1"/>
  <c r="AG107" i="3"/>
  <c r="AH107" i="3" s="1"/>
  <c r="AI107" i="3" s="1"/>
  <c r="S107" i="3"/>
  <c r="T107" i="3" s="1"/>
  <c r="U107" i="3" s="1"/>
  <c r="AG106" i="3"/>
  <c r="AH106" i="3" s="1"/>
  <c r="AI106" i="3" s="1"/>
  <c r="T106" i="3"/>
  <c r="U106" i="3" s="1"/>
  <c r="S106" i="3"/>
  <c r="G106" i="3"/>
  <c r="H106" i="3" s="1"/>
  <c r="AG105" i="3"/>
  <c r="AH105" i="3" s="1"/>
  <c r="AI105" i="3" s="1"/>
  <c r="S105" i="3"/>
  <c r="T105" i="3" s="1"/>
  <c r="U105" i="3" s="1"/>
  <c r="AG104" i="3"/>
  <c r="AH104" i="3" s="1"/>
  <c r="AI104" i="3" s="1"/>
  <c r="S104" i="3"/>
  <c r="T104" i="3" s="1"/>
  <c r="U104" i="3" s="1"/>
  <c r="G104" i="3"/>
  <c r="H104" i="3" s="1"/>
  <c r="AH103" i="3"/>
  <c r="AI103" i="3" s="1"/>
  <c r="AG103" i="3"/>
  <c r="S103" i="3"/>
  <c r="T103" i="3" s="1"/>
  <c r="U103" i="3" s="1"/>
  <c r="G103" i="3"/>
  <c r="H103" i="3" s="1"/>
  <c r="AH102" i="3"/>
  <c r="AI102" i="3" s="1"/>
  <c r="AG102" i="3"/>
  <c r="S102" i="3"/>
  <c r="T102" i="3" s="1"/>
  <c r="U102" i="3" s="1"/>
  <c r="G102" i="3"/>
  <c r="H102" i="3" s="1"/>
  <c r="AG101" i="3"/>
  <c r="AH101" i="3" s="1"/>
  <c r="AI101" i="3" s="1"/>
  <c r="S101" i="3"/>
  <c r="T101" i="3" s="1"/>
  <c r="U101" i="3" s="1"/>
  <c r="G101" i="3"/>
  <c r="H101" i="3" s="1"/>
  <c r="AG100" i="3"/>
  <c r="AH100" i="3" s="1"/>
  <c r="AI100" i="3" s="1"/>
  <c r="S100" i="3"/>
  <c r="T100" i="3" s="1"/>
  <c r="U100" i="3" s="1"/>
  <c r="AG99" i="3"/>
  <c r="AH99" i="3" s="1"/>
  <c r="AI99" i="3" s="1"/>
  <c r="S99" i="3"/>
  <c r="T99" i="3" s="1"/>
  <c r="U99" i="3" s="1"/>
  <c r="G99" i="3"/>
  <c r="H99" i="3" s="1"/>
  <c r="AG98" i="3"/>
  <c r="AH98" i="3" s="1"/>
  <c r="AI98" i="3" s="1"/>
  <c r="S98" i="3"/>
  <c r="T98" i="3" s="1"/>
  <c r="U98" i="3" s="1"/>
  <c r="G98" i="3"/>
  <c r="H98" i="3" s="1"/>
  <c r="AG97" i="3"/>
  <c r="AH97" i="3" s="1"/>
  <c r="AI97" i="3" s="1"/>
  <c r="S97" i="3"/>
  <c r="T97" i="3" s="1"/>
  <c r="U97" i="3" s="1"/>
  <c r="AG96" i="3"/>
  <c r="AH96" i="3" s="1"/>
  <c r="AI96" i="3" s="1"/>
  <c r="S96" i="3"/>
  <c r="T96" i="3" s="1"/>
  <c r="U96" i="3" s="1"/>
  <c r="G96" i="3"/>
  <c r="H96" i="3" s="1"/>
  <c r="AG95" i="3"/>
  <c r="AH95" i="3" s="1"/>
  <c r="AI95" i="3" s="1"/>
  <c r="S95" i="3"/>
  <c r="T95" i="3" s="1"/>
  <c r="U95" i="3" s="1"/>
  <c r="G95" i="3"/>
  <c r="H95" i="3" s="1"/>
  <c r="AG94" i="3"/>
  <c r="AH94" i="3" s="1"/>
  <c r="AI94" i="3" s="1"/>
  <c r="S94" i="3"/>
  <c r="T94" i="3" s="1"/>
  <c r="U94" i="3" s="1"/>
  <c r="AG93" i="3"/>
  <c r="AH93" i="3" s="1"/>
  <c r="AI93" i="3" s="1"/>
  <c r="S93" i="3"/>
  <c r="T93" i="3" s="1"/>
  <c r="U93" i="3" s="1"/>
  <c r="G93" i="3"/>
  <c r="H93" i="3" s="1"/>
  <c r="AG92" i="3"/>
  <c r="AH92" i="3" s="1"/>
  <c r="AI92" i="3" s="1"/>
  <c r="S92" i="3"/>
  <c r="T92" i="3" s="1"/>
  <c r="U92" i="3" s="1"/>
  <c r="AG91" i="3"/>
  <c r="AH91" i="3" s="1"/>
  <c r="AI91" i="3" s="1"/>
  <c r="S91" i="3"/>
  <c r="T91" i="3" s="1"/>
  <c r="U91" i="3" s="1"/>
  <c r="G91" i="3"/>
  <c r="H91" i="3" s="1"/>
  <c r="AG90" i="3"/>
  <c r="AH90" i="3" s="1"/>
  <c r="AI90" i="3" s="1"/>
  <c r="S90" i="3"/>
  <c r="T90" i="3" s="1"/>
  <c r="U90" i="3" s="1"/>
  <c r="G90" i="3"/>
  <c r="H90" i="3" s="1"/>
  <c r="AG89" i="3"/>
  <c r="AH89" i="3" s="1"/>
  <c r="AI89" i="3" s="1"/>
  <c r="S89" i="3"/>
  <c r="T89" i="3" s="1"/>
  <c r="U89" i="3" s="1"/>
  <c r="AG88" i="3"/>
  <c r="AH88" i="3" s="1"/>
  <c r="AI88" i="3" s="1"/>
  <c r="S88" i="3"/>
  <c r="T88" i="3" s="1"/>
  <c r="U88" i="3" s="1"/>
  <c r="G88" i="3"/>
  <c r="H88" i="3" s="1"/>
  <c r="AG87" i="3"/>
  <c r="AH87" i="3" s="1"/>
  <c r="AI87" i="3" s="1"/>
  <c r="S87" i="3"/>
  <c r="T87" i="3" s="1"/>
  <c r="U87" i="3" s="1"/>
  <c r="G87" i="3"/>
  <c r="H87" i="3" s="1"/>
  <c r="AG86" i="3"/>
  <c r="AH86" i="3" s="1"/>
  <c r="AI86" i="3" s="1"/>
  <c r="S86" i="3"/>
  <c r="T86" i="3" s="1"/>
  <c r="U86" i="3" s="1"/>
  <c r="AG85" i="3"/>
  <c r="AH85" i="3" s="1"/>
  <c r="AI85" i="3" s="1"/>
  <c r="S85" i="3"/>
  <c r="T85" i="3" s="1"/>
  <c r="U85" i="3" s="1"/>
  <c r="G85" i="3"/>
  <c r="H85" i="3" s="1"/>
  <c r="AG84" i="3"/>
  <c r="AH84" i="3" s="1"/>
  <c r="AI84" i="3" s="1"/>
  <c r="S84" i="3"/>
  <c r="T84" i="3" s="1"/>
  <c r="U84" i="3" s="1"/>
  <c r="AG83" i="3"/>
  <c r="AH83" i="3" s="1"/>
  <c r="AI83" i="3" s="1"/>
  <c r="S83" i="3"/>
  <c r="T83" i="3" s="1"/>
  <c r="U83" i="3" s="1"/>
  <c r="AG82" i="3"/>
  <c r="AH82" i="3" s="1"/>
  <c r="AI82" i="3" s="1"/>
  <c r="S82" i="3"/>
  <c r="T82" i="3" s="1"/>
  <c r="U82" i="3" s="1"/>
  <c r="G82" i="3"/>
  <c r="H82" i="3" s="1"/>
  <c r="AG81" i="3"/>
  <c r="AH81" i="3" s="1"/>
  <c r="AI81" i="3" s="1"/>
  <c r="S81" i="3"/>
  <c r="T81" i="3" s="1"/>
  <c r="U81" i="3" s="1"/>
  <c r="AG80" i="3"/>
  <c r="AH80" i="3" s="1"/>
  <c r="AI80" i="3" s="1"/>
  <c r="S80" i="3"/>
  <c r="T80" i="3" s="1"/>
  <c r="U80" i="3" s="1"/>
  <c r="G80" i="3"/>
  <c r="H80" i="3" s="1"/>
  <c r="AG79" i="3"/>
  <c r="AH79" i="3" s="1"/>
  <c r="AI79" i="3" s="1"/>
  <c r="S79" i="3"/>
  <c r="T79" i="3" s="1"/>
  <c r="U79" i="3" s="1"/>
  <c r="G79" i="3"/>
  <c r="H79" i="3" s="1"/>
  <c r="AG78" i="3"/>
  <c r="AH78" i="3" s="1"/>
  <c r="AI78" i="3" s="1"/>
  <c r="S78" i="3"/>
  <c r="T78" i="3" s="1"/>
  <c r="U78" i="3" s="1"/>
  <c r="G78" i="3"/>
  <c r="H78" i="3" s="1"/>
  <c r="AG77" i="3"/>
  <c r="AH77" i="3" s="1"/>
  <c r="AI77" i="3" s="1"/>
  <c r="S77" i="3"/>
  <c r="T77" i="3" s="1"/>
  <c r="U77" i="3" s="1"/>
  <c r="G77" i="3"/>
  <c r="H77" i="3" s="1"/>
  <c r="AG76" i="3"/>
  <c r="AH76" i="3" s="1"/>
  <c r="AI76" i="3" s="1"/>
  <c r="S76" i="3"/>
  <c r="T76" i="3" s="1"/>
  <c r="U76" i="3" s="1"/>
  <c r="AG75" i="3"/>
  <c r="AH75" i="3" s="1"/>
  <c r="AI75" i="3" s="1"/>
  <c r="S75" i="3"/>
  <c r="T75" i="3" s="1"/>
  <c r="U75" i="3" s="1"/>
  <c r="G75" i="3"/>
  <c r="H75" i="3" s="1"/>
  <c r="AG74" i="3"/>
  <c r="AH74" i="3" s="1"/>
  <c r="AI74" i="3" s="1"/>
  <c r="S74" i="3"/>
  <c r="T74" i="3" s="1"/>
  <c r="U74" i="3" s="1"/>
  <c r="G74" i="3"/>
  <c r="H74" i="3" s="1"/>
  <c r="AG73" i="3"/>
  <c r="AH73" i="3" s="1"/>
  <c r="AI73" i="3" s="1"/>
  <c r="S73" i="3"/>
  <c r="T73" i="3" s="1"/>
  <c r="U73" i="3" s="1"/>
  <c r="AG72" i="3"/>
  <c r="AH72" i="3" s="1"/>
  <c r="AI72" i="3" s="1"/>
  <c r="S72" i="3"/>
  <c r="T72" i="3" s="1"/>
  <c r="U72" i="3" s="1"/>
  <c r="G72" i="3"/>
  <c r="H72" i="3" s="1"/>
  <c r="AG71" i="3"/>
  <c r="AH71" i="3" s="1"/>
  <c r="AI71" i="3" s="1"/>
  <c r="S71" i="3"/>
  <c r="T71" i="3" s="1"/>
  <c r="U71" i="3" s="1"/>
  <c r="G71" i="3"/>
  <c r="H71" i="3" s="1"/>
  <c r="AG70" i="3"/>
  <c r="AH70" i="3" s="1"/>
  <c r="AI70" i="3" s="1"/>
  <c r="S70" i="3"/>
  <c r="T70" i="3" s="1"/>
  <c r="U70" i="3" s="1"/>
  <c r="AG69" i="3"/>
  <c r="AH69" i="3" s="1"/>
  <c r="AI69" i="3" s="1"/>
  <c r="S69" i="3"/>
  <c r="T69" i="3" s="1"/>
  <c r="U69" i="3" s="1"/>
  <c r="AG68" i="3"/>
  <c r="AH68" i="3" s="1"/>
  <c r="AI68" i="3" s="1"/>
  <c r="S68" i="3"/>
  <c r="T68" i="3" s="1"/>
  <c r="U68" i="3" s="1"/>
  <c r="AG67" i="3"/>
  <c r="AH67" i="3" s="1"/>
  <c r="AI67" i="3" s="1"/>
  <c r="S67" i="3"/>
  <c r="T67" i="3" s="1"/>
  <c r="U67" i="3" s="1"/>
  <c r="G67" i="3"/>
  <c r="H67" i="3" s="1"/>
  <c r="AG66" i="3"/>
  <c r="AH66" i="3" s="1"/>
  <c r="AI66" i="3" s="1"/>
  <c r="S66" i="3"/>
  <c r="T66" i="3" s="1"/>
  <c r="U66" i="3" s="1"/>
  <c r="G66" i="3"/>
  <c r="H66" i="3" s="1"/>
  <c r="AG65" i="3"/>
  <c r="AH65" i="3" s="1"/>
  <c r="AI65" i="3" s="1"/>
  <c r="S65" i="3"/>
  <c r="T65" i="3" s="1"/>
  <c r="U65" i="3" s="1"/>
  <c r="AG64" i="3"/>
  <c r="AH64" i="3" s="1"/>
  <c r="AI64" i="3" s="1"/>
  <c r="S64" i="3"/>
  <c r="T64" i="3" s="1"/>
  <c r="U64" i="3" s="1"/>
  <c r="G64" i="3"/>
  <c r="H64" i="3" s="1"/>
  <c r="AG63" i="3"/>
  <c r="AH63" i="3" s="1"/>
  <c r="AI63" i="3" s="1"/>
  <c r="S63" i="3"/>
  <c r="T63" i="3" s="1"/>
  <c r="U63" i="3" s="1"/>
  <c r="G63" i="3"/>
  <c r="H63" i="3" s="1"/>
  <c r="AG62" i="3"/>
  <c r="AH62" i="3" s="1"/>
  <c r="AI62" i="3" s="1"/>
  <c r="S62" i="3"/>
  <c r="T62" i="3" s="1"/>
  <c r="U62" i="3" s="1"/>
  <c r="G62" i="3"/>
  <c r="H62" i="3" s="1"/>
  <c r="AG61" i="3"/>
  <c r="AH61" i="3" s="1"/>
  <c r="AI61" i="3" s="1"/>
  <c r="S61" i="3"/>
  <c r="T61" i="3" s="1"/>
  <c r="U61" i="3" s="1"/>
  <c r="AG60" i="3"/>
  <c r="AH60" i="3" s="1"/>
  <c r="AI60" i="3" s="1"/>
  <c r="S60" i="3"/>
  <c r="T60" i="3" s="1"/>
  <c r="U60" i="3" s="1"/>
  <c r="AG59" i="3"/>
  <c r="AH59" i="3" s="1"/>
  <c r="AI59" i="3" s="1"/>
  <c r="S59" i="3"/>
  <c r="T59" i="3" s="1"/>
  <c r="U59" i="3" s="1"/>
  <c r="AG58" i="3"/>
  <c r="AH58" i="3" s="1"/>
  <c r="AI58" i="3" s="1"/>
  <c r="S58" i="3"/>
  <c r="T58" i="3" s="1"/>
  <c r="U58" i="3" s="1"/>
  <c r="G58" i="3"/>
  <c r="H58" i="3" s="1"/>
  <c r="AG57" i="3"/>
  <c r="AH57" i="3" s="1"/>
  <c r="AI57" i="3" s="1"/>
  <c r="S57" i="3"/>
  <c r="T57" i="3" s="1"/>
  <c r="U57" i="3" s="1"/>
  <c r="AG56" i="3"/>
  <c r="AH56" i="3" s="1"/>
  <c r="AI56" i="3" s="1"/>
  <c r="S56" i="3"/>
  <c r="T56" i="3" s="1"/>
  <c r="U56" i="3" s="1"/>
  <c r="G56" i="3"/>
  <c r="H56" i="3" s="1"/>
  <c r="AG55" i="3"/>
  <c r="AH55" i="3" s="1"/>
  <c r="AI55" i="3" s="1"/>
  <c r="S55" i="3"/>
  <c r="T55" i="3" s="1"/>
  <c r="U55" i="3" s="1"/>
  <c r="G55" i="3"/>
  <c r="H55" i="3" s="1"/>
  <c r="AG54" i="3"/>
  <c r="AH54" i="3" s="1"/>
  <c r="AI54" i="3" s="1"/>
  <c r="S54" i="3"/>
  <c r="T54" i="3" s="1"/>
  <c r="U54" i="3" s="1"/>
  <c r="AG53" i="3"/>
  <c r="AH53" i="3" s="1"/>
  <c r="AI53" i="3" s="1"/>
  <c r="S53" i="3"/>
  <c r="T53" i="3" s="1"/>
  <c r="U53" i="3" s="1"/>
  <c r="AG52" i="3"/>
  <c r="AH52" i="3" s="1"/>
  <c r="AI52" i="3" s="1"/>
  <c r="S52" i="3"/>
  <c r="T52" i="3" s="1"/>
  <c r="U52" i="3" s="1"/>
  <c r="AG51" i="3"/>
  <c r="AH51" i="3" s="1"/>
  <c r="AI51" i="3" s="1"/>
  <c r="S51" i="3"/>
  <c r="T51" i="3" s="1"/>
  <c r="U51" i="3" s="1"/>
  <c r="AG50" i="3"/>
  <c r="AH50" i="3" s="1"/>
  <c r="AI50" i="3" s="1"/>
  <c r="S50" i="3"/>
  <c r="T50" i="3" s="1"/>
  <c r="U50" i="3" s="1"/>
  <c r="G50" i="3"/>
  <c r="H50" i="3" s="1"/>
  <c r="AG49" i="3"/>
  <c r="AH49" i="3" s="1"/>
  <c r="AI49" i="3" s="1"/>
  <c r="S49" i="3"/>
  <c r="T49" i="3" s="1"/>
  <c r="U49" i="3" s="1"/>
  <c r="AG48" i="3"/>
  <c r="AH48" i="3" s="1"/>
  <c r="AI48" i="3" s="1"/>
  <c r="S48" i="3"/>
  <c r="T48" i="3" s="1"/>
  <c r="U48" i="3" s="1"/>
  <c r="G48" i="3"/>
  <c r="H48" i="3" s="1"/>
  <c r="AG47" i="3"/>
  <c r="AH47" i="3" s="1"/>
  <c r="AI47" i="3" s="1"/>
  <c r="S47" i="3"/>
  <c r="T47" i="3" s="1"/>
  <c r="U47" i="3" s="1"/>
  <c r="G47" i="3"/>
  <c r="H47" i="3" s="1"/>
  <c r="AG46" i="3"/>
  <c r="AH46" i="3" s="1"/>
  <c r="AI46" i="3" s="1"/>
  <c r="S46" i="3"/>
  <c r="T46" i="3" s="1"/>
  <c r="U46" i="3" s="1"/>
  <c r="G46" i="3"/>
  <c r="H46" i="3" s="1"/>
  <c r="AG45" i="3"/>
  <c r="AH45" i="3" s="1"/>
  <c r="AI45" i="3" s="1"/>
  <c r="S45" i="3"/>
  <c r="T45" i="3" s="1"/>
  <c r="U45" i="3" s="1"/>
  <c r="G45" i="3"/>
  <c r="H45" i="3" s="1"/>
  <c r="AG44" i="3"/>
  <c r="AH44" i="3" s="1"/>
  <c r="AI44" i="3" s="1"/>
  <c r="S44" i="3"/>
  <c r="T44" i="3" s="1"/>
  <c r="U44" i="3" s="1"/>
  <c r="AG43" i="3"/>
  <c r="AH43" i="3" s="1"/>
  <c r="AI43" i="3" s="1"/>
  <c r="S43" i="3"/>
  <c r="T43" i="3" s="1"/>
  <c r="U43" i="3" s="1"/>
  <c r="G43" i="3"/>
  <c r="H43" i="3" s="1"/>
  <c r="AG42" i="3"/>
  <c r="AH42" i="3" s="1"/>
  <c r="AI42" i="3" s="1"/>
  <c r="S42" i="3"/>
  <c r="T42" i="3" s="1"/>
  <c r="U42" i="3" s="1"/>
  <c r="G42" i="3"/>
  <c r="H42" i="3" s="1"/>
  <c r="AG41" i="3"/>
  <c r="AH41" i="3" s="1"/>
  <c r="AI41" i="3" s="1"/>
  <c r="S41" i="3"/>
  <c r="T41" i="3" s="1"/>
  <c r="U41" i="3" s="1"/>
  <c r="AG40" i="3"/>
  <c r="AH40" i="3" s="1"/>
  <c r="AI40" i="3" s="1"/>
  <c r="S40" i="3"/>
  <c r="T40" i="3" s="1"/>
  <c r="U40" i="3" s="1"/>
  <c r="G40" i="3"/>
  <c r="H40" i="3" s="1"/>
  <c r="AG39" i="3"/>
  <c r="AH39" i="3" s="1"/>
  <c r="AI39" i="3" s="1"/>
  <c r="S39" i="3"/>
  <c r="T39" i="3" s="1"/>
  <c r="U39" i="3" s="1"/>
  <c r="G39" i="3"/>
  <c r="H39" i="3" s="1"/>
  <c r="AG38" i="3"/>
  <c r="AH38" i="3" s="1"/>
  <c r="AI38" i="3" s="1"/>
  <c r="S38" i="3"/>
  <c r="T38" i="3" s="1"/>
  <c r="U38" i="3" s="1"/>
  <c r="AG37" i="3"/>
  <c r="AH37" i="3" s="1"/>
  <c r="AI37" i="3" s="1"/>
  <c r="S37" i="3"/>
  <c r="T37" i="3" s="1"/>
  <c r="U37" i="3" s="1"/>
  <c r="G37" i="3"/>
  <c r="H37" i="3" s="1"/>
  <c r="AG36" i="3"/>
  <c r="AH36" i="3" s="1"/>
  <c r="AI36" i="3" s="1"/>
  <c r="S36" i="3"/>
  <c r="T36" i="3" s="1"/>
  <c r="U36" i="3" s="1"/>
  <c r="AG35" i="3"/>
  <c r="AH35" i="3" s="1"/>
  <c r="AI35" i="3" s="1"/>
  <c r="S35" i="3"/>
  <c r="T35" i="3" s="1"/>
  <c r="U35" i="3" s="1"/>
  <c r="G35" i="3"/>
  <c r="H35" i="3" s="1"/>
  <c r="AG34" i="3"/>
  <c r="AH34" i="3" s="1"/>
  <c r="AI34" i="3" s="1"/>
  <c r="S34" i="3"/>
  <c r="T34" i="3" s="1"/>
  <c r="U34" i="3" s="1"/>
  <c r="G34" i="3"/>
  <c r="H34" i="3" s="1"/>
  <c r="AG33" i="3"/>
  <c r="AH33" i="3" s="1"/>
  <c r="AI33" i="3" s="1"/>
  <c r="S33" i="3"/>
  <c r="T33" i="3" s="1"/>
  <c r="U33" i="3" s="1"/>
  <c r="AG32" i="3"/>
  <c r="AH32" i="3" s="1"/>
  <c r="AI32" i="3" s="1"/>
  <c r="S32" i="3"/>
  <c r="T32" i="3" s="1"/>
  <c r="U32" i="3" s="1"/>
  <c r="G32" i="3"/>
  <c r="H32" i="3" s="1"/>
  <c r="AG31" i="3"/>
  <c r="AH31" i="3" s="1"/>
  <c r="AI31" i="3" s="1"/>
  <c r="S31" i="3"/>
  <c r="T31" i="3" s="1"/>
  <c r="U31" i="3" s="1"/>
  <c r="G31" i="3"/>
  <c r="H31" i="3" s="1"/>
  <c r="AG30" i="3"/>
  <c r="AH30" i="3" s="1"/>
  <c r="AI30" i="3" s="1"/>
  <c r="S30" i="3"/>
  <c r="T30" i="3" s="1"/>
  <c r="U30" i="3" s="1"/>
  <c r="G30" i="3"/>
  <c r="H30" i="3" s="1"/>
  <c r="AG29" i="3"/>
  <c r="AH29" i="3" s="1"/>
  <c r="AI29" i="3" s="1"/>
  <c r="S29" i="3"/>
  <c r="T29" i="3" s="1"/>
  <c r="U29" i="3" s="1"/>
  <c r="AG28" i="3"/>
  <c r="AH28" i="3" s="1"/>
  <c r="AI28" i="3" s="1"/>
  <c r="S28" i="3"/>
  <c r="T28" i="3" s="1"/>
  <c r="U28" i="3" s="1"/>
  <c r="G28" i="3"/>
  <c r="H28" i="3" s="1"/>
  <c r="AG27" i="3"/>
  <c r="AH27" i="3" s="1"/>
  <c r="AI27" i="3" s="1"/>
  <c r="S27" i="3"/>
  <c r="T27" i="3" s="1"/>
  <c r="U27" i="3" s="1"/>
  <c r="AG26" i="3"/>
  <c r="AH26" i="3" s="1"/>
  <c r="AI26" i="3" s="1"/>
  <c r="S26" i="3"/>
  <c r="T26" i="3" s="1"/>
  <c r="U26" i="3" s="1"/>
  <c r="G26" i="3"/>
  <c r="H26" i="3" s="1"/>
  <c r="AG25" i="3"/>
  <c r="AH25" i="3" s="1"/>
  <c r="AI25" i="3" s="1"/>
  <c r="S25" i="3"/>
  <c r="T25" i="3" s="1"/>
  <c r="U25" i="3" s="1"/>
  <c r="AG24" i="3"/>
  <c r="AH24" i="3" s="1"/>
  <c r="AI24" i="3" s="1"/>
  <c r="S24" i="3"/>
  <c r="T24" i="3" s="1"/>
  <c r="U24" i="3" s="1"/>
  <c r="G24" i="3"/>
  <c r="H24" i="3" s="1"/>
  <c r="AG23" i="3"/>
  <c r="AH23" i="3" s="1"/>
  <c r="AI23" i="3" s="1"/>
  <c r="S23" i="3"/>
  <c r="T23" i="3" s="1"/>
  <c r="U23" i="3" s="1"/>
  <c r="G23" i="3"/>
  <c r="H23" i="3" s="1"/>
  <c r="AG22" i="3"/>
  <c r="AH22" i="3" s="1"/>
  <c r="AI22" i="3" s="1"/>
  <c r="S22" i="3"/>
  <c r="T22" i="3" s="1"/>
  <c r="U22" i="3" s="1"/>
  <c r="AG21" i="3"/>
  <c r="AH21" i="3" s="1"/>
  <c r="AI21" i="3" s="1"/>
  <c r="S21" i="3"/>
  <c r="T21" i="3" s="1"/>
  <c r="U21" i="3" s="1"/>
  <c r="G21" i="3"/>
  <c r="H21" i="3" s="1"/>
  <c r="AG20" i="3"/>
  <c r="AH20" i="3" s="1"/>
  <c r="AI20" i="3" s="1"/>
  <c r="T20" i="3"/>
  <c r="U20" i="3" s="1"/>
  <c r="S20" i="3"/>
  <c r="G20" i="3"/>
  <c r="H20" i="3" s="1"/>
  <c r="AG19" i="3"/>
  <c r="AH19" i="3" s="1"/>
  <c r="AI19" i="3" s="1"/>
  <c r="S19" i="3"/>
  <c r="T19" i="3" s="1"/>
  <c r="U19" i="3" s="1"/>
  <c r="AG18" i="3"/>
  <c r="AH18" i="3" s="1"/>
  <c r="AI18" i="3" s="1"/>
  <c r="S18" i="3"/>
  <c r="T18" i="3" s="1"/>
  <c r="U18" i="3" s="1"/>
  <c r="G18" i="3"/>
  <c r="H18" i="3" s="1"/>
  <c r="AH17" i="3"/>
  <c r="AI17" i="3" s="1"/>
  <c r="AG17" i="3"/>
  <c r="S17" i="3"/>
  <c r="T17" i="3" s="1"/>
  <c r="U17" i="3" s="1"/>
  <c r="G17" i="3"/>
  <c r="H17" i="3" s="1"/>
  <c r="AG16" i="3"/>
  <c r="AH16" i="3" s="1"/>
  <c r="AI16" i="3" s="1"/>
  <c r="S16" i="3"/>
  <c r="T16" i="3" s="1"/>
  <c r="U16" i="3" s="1"/>
  <c r="G16" i="3"/>
  <c r="H16" i="3" s="1"/>
  <c r="AG15" i="3"/>
  <c r="AH15" i="3" s="1"/>
  <c r="AI15" i="3" s="1"/>
  <c r="S15" i="3"/>
  <c r="T15" i="3" s="1"/>
  <c r="U15" i="3" s="1"/>
  <c r="G15" i="3"/>
  <c r="H15" i="3" s="1"/>
  <c r="AG14" i="3"/>
  <c r="AH14" i="3" s="1"/>
  <c r="AI14" i="3" s="1"/>
  <c r="S14" i="3"/>
  <c r="T14" i="3" s="1"/>
  <c r="U14" i="3" s="1"/>
  <c r="AG13" i="3"/>
  <c r="AH13" i="3" s="1"/>
  <c r="AI13" i="3" s="1"/>
  <c r="S13" i="3"/>
  <c r="T13" i="3" s="1"/>
  <c r="U13" i="3" s="1"/>
  <c r="AG12" i="3"/>
  <c r="AH12" i="3" s="1"/>
  <c r="AI12" i="3" s="1"/>
  <c r="S12" i="3"/>
  <c r="T12" i="3" s="1"/>
  <c r="U12" i="3" s="1"/>
  <c r="AG11" i="3"/>
  <c r="AH11" i="3" s="1"/>
  <c r="AI11" i="3" s="1"/>
  <c r="S11" i="3"/>
  <c r="T11" i="3" s="1"/>
  <c r="U11" i="3" s="1"/>
  <c r="G11" i="3"/>
  <c r="H11" i="3" s="1"/>
  <c r="AG10" i="3"/>
  <c r="AH10" i="3" s="1"/>
  <c r="AI10" i="3" s="1"/>
  <c r="S10" i="3"/>
  <c r="T10" i="3" s="1"/>
  <c r="U10" i="3" s="1"/>
  <c r="G10" i="3"/>
  <c r="AG9" i="3"/>
  <c r="AH9" i="3" s="1"/>
  <c r="S9" i="3"/>
  <c r="T9" i="3" s="1"/>
  <c r="G9" i="3"/>
  <c r="H9" i="3" s="1"/>
  <c r="U385" i="1" l="1"/>
  <c r="X388" i="1"/>
  <c r="AB388" i="1" s="1"/>
  <c r="X382" i="1"/>
  <c r="AB382" i="1" s="1"/>
  <c r="Y384" i="1"/>
  <c r="AC384" i="1" s="1"/>
  <c r="S388" i="1"/>
  <c r="U387" i="1"/>
  <c r="X383" i="1"/>
  <c r="AE383" i="1" s="1"/>
  <c r="T387" i="1"/>
  <c r="S387" i="1"/>
  <c r="W386" i="1"/>
  <c r="AA386" i="1" s="1"/>
  <c r="T381" i="1"/>
  <c r="U386" i="1"/>
  <c r="S380" i="1"/>
  <c r="AD387" i="1"/>
  <c r="AA387" i="1"/>
  <c r="T380" i="1"/>
  <c r="S381" i="1"/>
  <c r="X384" i="1"/>
  <c r="AB384" i="1" s="1"/>
  <c r="W379" i="1"/>
  <c r="AA379" i="1" s="1"/>
  <c r="AC380" i="1"/>
  <c r="AF380" i="1"/>
  <c r="AB386" i="1"/>
  <c r="AE386" i="1"/>
  <c r="AF387" i="1"/>
  <c r="AC387" i="1"/>
  <c r="AC386" i="1"/>
  <c r="AF386" i="1"/>
  <c r="AA381" i="1"/>
  <c r="AD381" i="1"/>
  <c r="AB381" i="1"/>
  <c r="AE381" i="1"/>
  <c r="AB380" i="1"/>
  <c r="AE380" i="1"/>
  <c r="AE387" i="1"/>
  <c r="AB387" i="1"/>
  <c r="X385" i="1"/>
  <c r="U380" i="1"/>
  <c r="Y379" i="1"/>
  <c r="W385" i="1"/>
  <c r="Y383" i="1"/>
  <c r="AC383" i="1" s="1"/>
  <c r="X379" i="1"/>
  <c r="T386" i="1"/>
  <c r="Y382" i="1"/>
  <c r="Y388" i="1"/>
  <c r="W384" i="1"/>
  <c r="AA384" i="1" s="1"/>
  <c r="W383" i="1"/>
  <c r="W382" i="1"/>
  <c r="AA382" i="1" s="1"/>
  <c r="Y381" i="1"/>
  <c r="AC381" i="1" s="1"/>
  <c r="AD388" i="1"/>
  <c r="AD380" i="1"/>
  <c r="AF385" i="1"/>
  <c r="AI9" i="3"/>
  <c r="AK12" i="3"/>
  <c r="H10" i="3"/>
  <c r="W13" i="3"/>
  <c r="U9" i="3"/>
  <c r="AB383" i="1" l="1"/>
  <c r="AE382" i="1"/>
  <c r="AF383" i="1"/>
  <c r="AD382" i="1"/>
  <c r="AE388" i="1"/>
  <c r="AF384" i="1"/>
  <c r="AE384" i="1"/>
  <c r="AD386" i="1"/>
  <c r="AD379" i="1"/>
  <c r="AD384" i="1"/>
  <c r="AB379" i="1"/>
  <c r="AE379" i="1"/>
  <c r="AF382" i="1"/>
  <c r="AC382" i="1"/>
  <c r="AF379" i="1"/>
  <c r="AC379" i="1"/>
  <c r="AA385" i="1"/>
  <c r="AD385" i="1"/>
  <c r="AD383" i="1"/>
  <c r="AA383" i="1"/>
  <c r="AF381" i="1"/>
  <c r="AC388" i="1"/>
  <c r="AF388" i="1"/>
  <c r="AE385" i="1"/>
  <c r="AB385" i="1"/>
  <c r="J10" i="3"/>
  <c r="K10" i="3"/>
  <c r="X11" i="3"/>
  <c r="W11" i="3"/>
  <c r="AL10" i="3"/>
  <c r="AK10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P16" i="1" l="1"/>
  <c r="W16" i="1" s="1"/>
  <c r="X16" i="1"/>
  <c r="P17" i="1"/>
  <c r="W17" i="1" s="1"/>
  <c r="Q17" i="1"/>
  <c r="X17" i="1" s="1"/>
  <c r="P18" i="1"/>
  <c r="W18" i="1" s="1"/>
  <c r="Q18" i="1"/>
  <c r="X18" i="1" s="1"/>
  <c r="P19" i="1"/>
  <c r="Q19" i="1"/>
  <c r="X19" i="1" s="1"/>
  <c r="P20" i="1"/>
  <c r="Q20" i="1"/>
  <c r="X20" i="1" s="1"/>
  <c r="P21" i="1"/>
  <c r="W21" i="1" s="1"/>
  <c r="Q21" i="1"/>
  <c r="X21" i="1" s="1"/>
  <c r="P22" i="1"/>
  <c r="W22" i="1" s="1"/>
  <c r="Q22" i="1"/>
  <c r="X22" i="1" s="1"/>
  <c r="P23" i="1"/>
  <c r="Q23" i="1"/>
  <c r="X23" i="1" s="1"/>
  <c r="P24" i="1"/>
  <c r="W24" i="1" s="1"/>
  <c r="Q24" i="1"/>
  <c r="X24" i="1" s="1"/>
  <c r="P25" i="1"/>
  <c r="W25" i="1" s="1"/>
  <c r="Q25" i="1"/>
  <c r="X25" i="1" s="1"/>
  <c r="P26" i="1"/>
  <c r="W26" i="1" s="1"/>
  <c r="Q26" i="1"/>
  <c r="X26" i="1" s="1"/>
  <c r="P27" i="1"/>
  <c r="Q27" i="1"/>
  <c r="X27" i="1" s="1"/>
  <c r="P28" i="1"/>
  <c r="W28" i="1" s="1"/>
  <c r="Q28" i="1"/>
  <c r="X28" i="1" s="1"/>
  <c r="P29" i="1"/>
  <c r="W29" i="1" s="1"/>
  <c r="Q29" i="1"/>
  <c r="X29" i="1" s="1"/>
  <c r="P30" i="1"/>
  <c r="Q30" i="1"/>
  <c r="X30" i="1" s="1"/>
  <c r="P31" i="1"/>
  <c r="Q31" i="1"/>
  <c r="X31" i="1" s="1"/>
  <c r="P32" i="1"/>
  <c r="Q32" i="1"/>
  <c r="X32" i="1" s="1"/>
  <c r="P33" i="1"/>
  <c r="W33" i="1" s="1"/>
  <c r="Q33" i="1"/>
  <c r="X33" i="1" s="1"/>
  <c r="P34" i="1"/>
  <c r="W34" i="1" s="1"/>
  <c r="Q34" i="1"/>
  <c r="X34" i="1" s="1"/>
  <c r="P35" i="1"/>
  <c r="Q35" i="1"/>
  <c r="X35" i="1" s="1"/>
  <c r="P36" i="1"/>
  <c r="Q36" i="1"/>
  <c r="X36" i="1" s="1"/>
  <c r="P37" i="1"/>
  <c r="W37" i="1" s="1"/>
  <c r="Q37" i="1"/>
  <c r="X37" i="1" s="1"/>
  <c r="P38" i="1"/>
  <c r="W38" i="1" s="1"/>
  <c r="Q38" i="1"/>
  <c r="X38" i="1" s="1"/>
  <c r="P39" i="1"/>
  <c r="Q39" i="1"/>
  <c r="X39" i="1" s="1"/>
  <c r="P40" i="1"/>
  <c r="Q40" i="1"/>
  <c r="X40" i="1" s="1"/>
  <c r="P41" i="1"/>
  <c r="Q41" i="1"/>
  <c r="X41" i="1" s="1"/>
  <c r="P42" i="1"/>
  <c r="W42" i="1" s="1"/>
  <c r="Q42" i="1"/>
  <c r="X42" i="1" s="1"/>
  <c r="P43" i="1"/>
  <c r="Q43" i="1"/>
  <c r="X43" i="1" s="1"/>
  <c r="P44" i="1"/>
  <c r="W44" i="1" s="1"/>
  <c r="Q44" i="1"/>
  <c r="X44" i="1" s="1"/>
  <c r="P45" i="1"/>
  <c r="W45" i="1" s="1"/>
  <c r="Q45" i="1"/>
  <c r="X45" i="1" s="1"/>
  <c r="P46" i="1"/>
  <c r="W46" i="1" s="1"/>
  <c r="Q46" i="1"/>
  <c r="X46" i="1" s="1"/>
  <c r="P47" i="1"/>
  <c r="Q47" i="1"/>
  <c r="X47" i="1" s="1"/>
  <c r="P48" i="1"/>
  <c r="Q48" i="1"/>
  <c r="X48" i="1" s="1"/>
  <c r="P49" i="1"/>
  <c r="W49" i="1" s="1"/>
  <c r="Q49" i="1"/>
  <c r="X49" i="1" s="1"/>
  <c r="P50" i="1"/>
  <c r="Q50" i="1"/>
  <c r="X50" i="1" s="1"/>
  <c r="P51" i="1"/>
  <c r="Q51" i="1"/>
  <c r="X51" i="1" s="1"/>
  <c r="P52" i="1"/>
  <c r="Q52" i="1"/>
  <c r="X52" i="1" s="1"/>
  <c r="P53" i="1"/>
  <c r="W53" i="1" s="1"/>
  <c r="Q53" i="1"/>
  <c r="X53" i="1" s="1"/>
  <c r="P54" i="1"/>
  <c r="W54" i="1" s="1"/>
  <c r="Q54" i="1"/>
  <c r="X54" i="1" s="1"/>
  <c r="P55" i="1"/>
  <c r="Q55" i="1"/>
  <c r="X55" i="1" s="1"/>
  <c r="P56" i="1"/>
  <c r="W56" i="1" s="1"/>
  <c r="Q56" i="1"/>
  <c r="X56" i="1" s="1"/>
  <c r="P57" i="1"/>
  <c r="W57" i="1" s="1"/>
  <c r="Q57" i="1"/>
  <c r="X57" i="1" s="1"/>
  <c r="P58" i="1"/>
  <c r="W58" i="1" s="1"/>
  <c r="Q58" i="1"/>
  <c r="X58" i="1" s="1"/>
  <c r="P59" i="1"/>
  <c r="Q59" i="1"/>
  <c r="X59" i="1" s="1"/>
  <c r="P60" i="1"/>
  <c r="Q60" i="1"/>
  <c r="X60" i="1" s="1"/>
  <c r="P61" i="1"/>
  <c r="W61" i="1" s="1"/>
  <c r="Q61" i="1"/>
  <c r="X61" i="1" s="1"/>
  <c r="P62" i="1"/>
  <c r="Q62" i="1"/>
  <c r="X62" i="1" s="1"/>
  <c r="P63" i="1"/>
  <c r="Q63" i="1"/>
  <c r="X63" i="1" s="1"/>
  <c r="P64" i="1"/>
  <c r="Q64" i="1"/>
  <c r="X64" i="1" s="1"/>
  <c r="P65" i="1"/>
  <c r="W65" i="1" s="1"/>
  <c r="Q65" i="1"/>
  <c r="X65" i="1" s="1"/>
  <c r="P66" i="1"/>
  <c r="W66" i="1" s="1"/>
  <c r="Q66" i="1"/>
  <c r="X66" i="1" s="1"/>
  <c r="P67" i="1"/>
  <c r="Q67" i="1"/>
  <c r="X67" i="1" s="1"/>
  <c r="P68" i="1"/>
  <c r="W68" i="1" s="1"/>
  <c r="Q68" i="1"/>
  <c r="X68" i="1" s="1"/>
  <c r="P69" i="1"/>
  <c r="W69" i="1" s="1"/>
  <c r="Q69" i="1"/>
  <c r="X69" i="1" s="1"/>
  <c r="P70" i="1"/>
  <c r="W70" i="1" s="1"/>
  <c r="Q70" i="1"/>
  <c r="X70" i="1" s="1"/>
  <c r="P71" i="1"/>
  <c r="Q71" i="1"/>
  <c r="X71" i="1" s="1"/>
  <c r="P72" i="1"/>
  <c r="Q72" i="1"/>
  <c r="X72" i="1" s="1"/>
  <c r="P73" i="1"/>
  <c r="Q73" i="1"/>
  <c r="X73" i="1" s="1"/>
  <c r="P74" i="1"/>
  <c r="Q74" i="1"/>
  <c r="X74" i="1" s="1"/>
  <c r="P75" i="1"/>
  <c r="Q75" i="1"/>
  <c r="X75" i="1" s="1"/>
  <c r="P76" i="1"/>
  <c r="W76" i="1" s="1"/>
  <c r="Q76" i="1"/>
  <c r="X76" i="1" s="1"/>
  <c r="P77" i="1"/>
  <c r="Q77" i="1"/>
  <c r="X77" i="1" s="1"/>
  <c r="P78" i="1"/>
  <c r="W78" i="1" s="1"/>
  <c r="Q78" i="1"/>
  <c r="X78" i="1" s="1"/>
  <c r="P79" i="1"/>
  <c r="Q79" i="1"/>
  <c r="X79" i="1" s="1"/>
  <c r="P80" i="1"/>
  <c r="Q80" i="1"/>
  <c r="X80" i="1" s="1"/>
  <c r="P81" i="1"/>
  <c r="W81" i="1" s="1"/>
  <c r="Q81" i="1"/>
  <c r="X81" i="1" s="1"/>
  <c r="P82" i="1"/>
  <c r="W82" i="1" s="1"/>
  <c r="Q82" i="1"/>
  <c r="X82" i="1" s="1"/>
  <c r="P83" i="1"/>
  <c r="Q83" i="1"/>
  <c r="X83" i="1" s="1"/>
  <c r="P84" i="1"/>
  <c r="Q84" i="1"/>
  <c r="X84" i="1" s="1"/>
  <c r="P85" i="1"/>
  <c r="W85" i="1" s="1"/>
  <c r="Q85" i="1"/>
  <c r="X85" i="1" s="1"/>
  <c r="P86" i="1"/>
  <c r="Q86" i="1"/>
  <c r="X86" i="1" s="1"/>
  <c r="P87" i="1"/>
  <c r="Q87" i="1"/>
  <c r="X87" i="1" s="1"/>
  <c r="P88" i="1"/>
  <c r="W88" i="1" s="1"/>
  <c r="Q88" i="1"/>
  <c r="X88" i="1" s="1"/>
  <c r="P89" i="1"/>
  <c r="W89" i="1" s="1"/>
  <c r="Q89" i="1"/>
  <c r="X89" i="1" s="1"/>
  <c r="P90" i="1"/>
  <c r="Q90" i="1"/>
  <c r="X90" i="1" s="1"/>
  <c r="P91" i="1"/>
  <c r="Q91" i="1"/>
  <c r="X91" i="1" s="1"/>
  <c r="P92" i="1"/>
  <c r="W92" i="1" s="1"/>
  <c r="Q92" i="1"/>
  <c r="X92" i="1" s="1"/>
  <c r="P93" i="1"/>
  <c r="Q93" i="1"/>
  <c r="X93" i="1" s="1"/>
  <c r="P94" i="1"/>
  <c r="Q94" i="1"/>
  <c r="X94" i="1" s="1"/>
  <c r="P95" i="1"/>
  <c r="Q95" i="1"/>
  <c r="X95" i="1" s="1"/>
  <c r="P96" i="1"/>
  <c r="Q96" i="1"/>
  <c r="X96" i="1" s="1"/>
  <c r="P97" i="1"/>
  <c r="W97" i="1" s="1"/>
  <c r="Q97" i="1"/>
  <c r="X97" i="1" s="1"/>
  <c r="P98" i="1"/>
  <c r="W98" i="1" s="1"/>
  <c r="Q98" i="1"/>
  <c r="X98" i="1" s="1"/>
  <c r="P99" i="1"/>
  <c r="Q99" i="1"/>
  <c r="X99" i="1" s="1"/>
  <c r="P100" i="1"/>
  <c r="Q100" i="1"/>
  <c r="X100" i="1" s="1"/>
  <c r="P101" i="1"/>
  <c r="W101" i="1" s="1"/>
  <c r="Q101" i="1"/>
  <c r="X101" i="1" s="1"/>
  <c r="P102" i="1"/>
  <c r="Q102" i="1"/>
  <c r="X102" i="1" s="1"/>
  <c r="P103" i="1"/>
  <c r="Q103" i="1"/>
  <c r="X103" i="1" s="1"/>
  <c r="P104" i="1"/>
  <c r="Q104" i="1"/>
  <c r="X104" i="1" s="1"/>
  <c r="P105" i="1"/>
  <c r="Q105" i="1"/>
  <c r="X105" i="1" s="1"/>
  <c r="P106" i="1"/>
  <c r="W106" i="1" s="1"/>
  <c r="Q106" i="1"/>
  <c r="X106" i="1" s="1"/>
  <c r="P107" i="1"/>
  <c r="Q107" i="1"/>
  <c r="X107" i="1" s="1"/>
  <c r="P108" i="1"/>
  <c r="W108" i="1" s="1"/>
  <c r="Q108" i="1"/>
  <c r="X108" i="1" s="1"/>
  <c r="P109" i="1"/>
  <c r="Q109" i="1"/>
  <c r="X109" i="1" s="1"/>
  <c r="P110" i="1"/>
  <c r="W110" i="1" s="1"/>
  <c r="Q110" i="1"/>
  <c r="X110" i="1" s="1"/>
  <c r="P111" i="1"/>
  <c r="Q111" i="1"/>
  <c r="X111" i="1" s="1"/>
  <c r="P112" i="1"/>
  <c r="Q112" i="1"/>
  <c r="X112" i="1" s="1"/>
  <c r="P113" i="1"/>
  <c r="Q113" i="1"/>
  <c r="X113" i="1" s="1"/>
  <c r="P114" i="1"/>
  <c r="W114" i="1" s="1"/>
  <c r="Q114" i="1"/>
  <c r="X114" i="1" s="1"/>
  <c r="P115" i="1"/>
  <c r="Q115" i="1"/>
  <c r="X115" i="1" s="1"/>
  <c r="P116" i="1"/>
  <c r="Q116" i="1"/>
  <c r="X116" i="1" s="1"/>
  <c r="P117" i="1"/>
  <c r="Q117" i="1"/>
  <c r="X117" i="1" s="1"/>
  <c r="P118" i="1"/>
  <c r="W118" i="1" s="1"/>
  <c r="Q118" i="1"/>
  <c r="X118" i="1" s="1"/>
  <c r="P119" i="1"/>
  <c r="Q119" i="1"/>
  <c r="X119" i="1" s="1"/>
  <c r="P120" i="1"/>
  <c r="W120" i="1" s="1"/>
  <c r="Q120" i="1"/>
  <c r="X120" i="1" s="1"/>
  <c r="P121" i="1"/>
  <c r="W121" i="1" s="1"/>
  <c r="Q121" i="1"/>
  <c r="X121" i="1" s="1"/>
  <c r="P122" i="1"/>
  <c r="W122" i="1" s="1"/>
  <c r="Q122" i="1"/>
  <c r="X122" i="1" s="1"/>
  <c r="P123" i="1"/>
  <c r="Q123" i="1"/>
  <c r="X123" i="1" s="1"/>
  <c r="P124" i="1"/>
  <c r="Q124" i="1"/>
  <c r="X124" i="1" s="1"/>
  <c r="P125" i="1"/>
  <c r="Q125" i="1"/>
  <c r="X125" i="1" s="1"/>
  <c r="P126" i="1"/>
  <c r="Q126" i="1"/>
  <c r="X126" i="1" s="1"/>
  <c r="P127" i="1"/>
  <c r="Q127" i="1"/>
  <c r="X127" i="1" s="1"/>
  <c r="P128" i="1"/>
  <c r="Q128" i="1"/>
  <c r="X128" i="1" s="1"/>
  <c r="P129" i="1"/>
  <c r="W129" i="1" s="1"/>
  <c r="Q129" i="1"/>
  <c r="X129" i="1" s="1"/>
  <c r="P130" i="1"/>
  <c r="Q130" i="1"/>
  <c r="X130" i="1" s="1"/>
  <c r="P131" i="1"/>
  <c r="Q131" i="1"/>
  <c r="X131" i="1" s="1"/>
  <c r="P132" i="1"/>
  <c r="Q132" i="1"/>
  <c r="X132" i="1" s="1"/>
  <c r="P133" i="1"/>
  <c r="W133" i="1" s="1"/>
  <c r="Q133" i="1"/>
  <c r="X133" i="1" s="1"/>
  <c r="P134" i="1"/>
  <c r="W134" i="1" s="1"/>
  <c r="Q134" i="1"/>
  <c r="X134" i="1" s="1"/>
  <c r="P135" i="1"/>
  <c r="Q135" i="1"/>
  <c r="X135" i="1" s="1"/>
  <c r="P136" i="1"/>
  <c r="Q136" i="1"/>
  <c r="X136" i="1" s="1"/>
  <c r="P137" i="1"/>
  <c r="Q137" i="1"/>
  <c r="X137" i="1" s="1"/>
  <c r="P138" i="1"/>
  <c r="W138" i="1" s="1"/>
  <c r="Q138" i="1"/>
  <c r="X138" i="1" s="1"/>
  <c r="P139" i="1"/>
  <c r="Q139" i="1"/>
  <c r="X139" i="1" s="1"/>
  <c r="P140" i="1"/>
  <c r="W140" i="1" s="1"/>
  <c r="Q140" i="1"/>
  <c r="X140" i="1" s="1"/>
  <c r="P141" i="1"/>
  <c r="Q141" i="1"/>
  <c r="X141" i="1" s="1"/>
  <c r="P142" i="1"/>
  <c r="W142" i="1" s="1"/>
  <c r="Q142" i="1"/>
  <c r="X142" i="1" s="1"/>
  <c r="P143" i="1"/>
  <c r="Q143" i="1"/>
  <c r="X143" i="1" s="1"/>
  <c r="P144" i="1"/>
  <c r="Q144" i="1"/>
  <c r="X144" i="1" s="1"/>
  <c r="P145" i="1"/>
  <c r="Q145" i="1"/>
  <c r="X145" i="1" s="1"/>
  <c r="P146" i="1"/>
  <c r="W146" i="1" s="1"/>
  <c r="Q146" i="1"/>
  <c r="X146" i="1" s="1"/>
  <c r="P147" i="1"/>
  <c r="Q147" i="1"/>
  <c r="X147" i="1" s="1"/>
  <c r="P148" i="1"/>
  <c r="Q148" i="1"/>
  <c r="X148" i="1" s="1"/>
  <c r="P149" i="1"/>
  <c r="Q149" i="1"/>
  <c r="X149" i="1" s="1"/>
  <c r="P150" i="1"/>
  <c r="W150" i="1" s="1"/>
  <c r="Q150" i="1"/>
  <c r="X150" i="1" s="1"/>
  <c r="P151" i="1"/>
  <c r="Q151" i="1"/>
  <c r="X151" i="1" s="1"/>
  <c r="P152" i="1"/>
  <c r="W152" i="1" s="1"/>
  <c r="Q152" i="1"/>
  <c r="X152" i="1" s="1"/>
  <c r="P153" i="1"/>
  <c r="Q153" i="1"/>
  <c r="X153" i="1" s="1"/>
  <c r="P154" i="1"/>
  <c r="W154" i="1" s="1"/>
  <c r="Q154" i="1"/>
  <c r="X154" i="1" s="1"/>
  <c r="P155" i="1"/>
  <c r="Q155" i="1"/>
  <c r="X155" i="1" s="1"/>
  <c r="P156" i="1"/>
  <c r="Q156" i="1"/>
  <c r="X156" i="1" s="1"/>
  <c r="P157" i="1"/>
  <c r="W157" i="1" s="1"/>
  <c r="Q157" i="1"/>
  <c r="X157" i="1" s="1"/>
  <c r="P158" i="1"/>
  <c r="Q158" i="1"/>
  <c r="X158" i="1" s="1"/>
  <c r="P159" i="1"/>
  <c r="Q159" i="1"/>
  <c r="X159" i="1" s="1"/>
  <c r="P160" i="1"/>
  <c r="Q160" i="1"/>
  <c r="X160" i="1" s="1"/>
  <c r="P161" i="1"/>
  <c r="W161" i="1" s="1"/>
  <c r="Q161" i="1"/>
  <c r="X161" i="1" s="1"/>
  <c r="P162" i="1"/>
  <c r="Q162" i="1"/>
  <c r="X162" i="1" s="1"/>
  <c r="P163" i="1"/>
  <c r="Q163" i="1"/>
  <c r="X163" i="1" s="1"/>
  <c r="P164" i="1"/>
  <c r="W164" i="1" s="1"/>
  <c r="Q164" i="1"/>
  <c r="X164" i="1" s="1"/>
  <c r="P165" i="1"/>
  <c r="Q165" i="1"/>
  <c r="X165" i="1" s="1"/>
  <c r="P166" i="1"/>
  <c r="Q166" i="1"/>
  <c r="X166" i="1" s="1"/>
  <c r="P167" i="1"/>
  <c r="Q167" i="1"/>
  <c r="X167" i="1" s="1"/>
  <c r="P168" i="1"/>
  <c r="Q168" i="1"/>
  <c r="X168" i="1" s="1"/>
  <c r="P169" i="1"/>
  <c r="Q169" i="1"/>
  <c r="X169" i="1" s="1"/>
  <c r="P170" i="1"/>
  <c r="W170" i="1" s="1"/>
  <c r="Q170" i="1"/>
  <c r="X170" i="1" s="1"/>
  <c r="P171" i="1"/>
  <c r="Q171" i="1"/>
  <c r="X171" i="1" s="1"/>
  <c r="P172" i="1"/>
  <c r="Q172" i="1"/>
  <c r="X172" i="1" s="1"/>
  <c r="P173" i="1"/>
  <c r="W173" i="1" s="1"/>
  <c r="Q173" i="1"/>
  <c r="X173" i="1" s="1"/>
  <c r="P174" i="1"/>
  <c r="W174" i="1" s="1"/>
  <c r="Q174" i="1"/>
  <c r="X174" i="1" s="1"/>
  <c r="P175" i="1"/>
  <c r="Q175" i="1"/>
  <c r="X175" i="1" s="1"/>
  <c r="P176" i="1"/>
  <c r="W176" i="1" s="1"/>
  <c r="Q176" i="1"/>
  <c r="X176" i="1" s="1"/>
  <c r="P177" i="1"/>
  <c r="W177" i="1" s="1"/>
  <c r="Q177" i="1"/>
  <c r="X177" i="1" s="1"/>
  <c r="P178" i="1"/>
  <c r="Q178" i="1"/>
  <c r="X178" i="1" s="1"/>
  <c r="P179" i="1"/>
  <c r="Q179" i="1"/>
  <c r="X179" i="1" s="1"/>
  <c r="P180" i="1"/>
  <c r="Q180" i="1"/>
  <c r="X180" i="1" s="1"/>
  <c r="P181" i="1"/>
  <c r="Q181" i="1"/>
  <c r="X181" i="1" s="1"/>
  <c r="P182" i="1"/>
  <c r="W182" i="1" s="1"/>
  <c r="Q182" i="1"/>
  <c r="X182" i="1" s="1"/>
  <c r="P183" i="1"/>
  <c r="Q183" i="1"/>
  <c r="X183" i="1" s="1"/>
  <c r="P184" i="1"/>
  <c r="Q184" i="1"/>
  <c r="X184" i="1" s="1"/>
  <c r="P185" i="1"/>
  <c r="Q185" i="1"/>
  <c r="X185" i="1" s="1"/>
  <c r="P186" i="1"/>
  <c r="W186" i="1" s="1"/>
  <c r="Q186" i="1"/>
  <c r="X186" i="1" s="1"/>
  <c r="P187" i="1"/>
  <c r="Q187" i="1"/>
  <c r="X187" i="1" s="1"/>
  <c r="P188" i="1"/>
  <c r="W188" i="1" s="1"/>
  <c r="Q188" i="1"/>
  <c r="X188" i="1" s="1"/>
  <c r="P189" i="1"/>
  <c r="W189" i="1" s="1"/>
  <c r="Q189" i="1"/>
  <c r="X189" i="1" s="1"/>
  <c r="P190" i="1"/>
  <c r="Q190" i="1"/>
  <c r="X190" i="1" s="1"/>
  <c r="P191" i="1"/>
  <c r="Q191" i="1"/>
  <c r="X191" i="1" s="1"/>
  <c r="P192" i="1"/>
  <c r="Q192" i="1"/>
  <c r="X192" i="1" s="1"/>
  <c r="P193" i="1"/>
  <c r="W193" i="1" s="1"/>
  <c r="Q193" i="1"/>
  <c r="X193" i="1" s="1"/>
  <c r="P194" i="1"/>
  <c r="Q194" i="1"/>
  <c r="X194" i="1" s="1"/>
  <c r="P195" i="1"/>
  <c r="Q195" i="1"/>
  <c r="X195" i="1" s="1"/>
  <c r="P196" i="1"/>
  <c r="W196" i="1" s="1"/>
  <c r="Q196" i="1"/>
  <c r="X196" i="1" s="1"/>
  <c r="P197" i="1"/>
  <c r="Q197" i="1"/>
  <c r="X197" i="1" s="1"/>
  <c r="P198" i="1"/>
  <c r="Q198" i="1"/>
  <c r="X198" i="1" s="1"/>
  <c r="P199" i="1"/>
  <c r="Q199" i="1"/>
  <c r="X199" i="1" s="1"/>
  <c r="P200" i="1"/>
  <c r="Q200" i="1"/>
  <c r="X200" i="1" s="1"/>
  <c r="P201" i="1"/>
  <c r="Q201" i="1"/>
  <c r="X201" i="1" s="1"/>
  <c r="P202" i="1"/>
  <c r="W202" i="1" s="1"/>
  <c r="Q202" i="1"/>
  <c r="X202" i="1" s="1"/>
  <c r="P203" i="1"/>
  <c r="Q203" i="1"/>
  <c r="X203" i="1" s="1"/>
  <c r="P204" i="1"/>
  <c r="Q204" i="1"/>
  <c r="X204" i="1" s="1"/>
  <c r="P205" i="1"/>
  <c r="W205" i="1" s="1"/>
  <c r="Q205" i="1"/>
  <c r="X205" i="1" s="1"/>
  <c r="P206" i="1"/>
  <c r="W206" i="1" s="1"/>
  <c r="Q206" i="1"/>
  <c r="X206" i="1" s="1"/>
  <c r="P207" i="1"/>
  <c r="Q207" i="1"/>
  <c r="X207" i="1" s="1"/>
  <c r="P208" i="1"/>
  <c r="Q208" i="1"/>
  <c r="X208" i="1" s="1"/>
  <c r="P209" i="1"/>
  <c r="W209" i="1" s="1"/>
  <c r="Q209" i="1"/>
  <c r="X209" i="1" s="1"/>
  <c r="P210" i="1"/>
  <c r="Q210" i="1"/>
  <c r="X210" i="1" s="1"/>
  <c r="P211" i="1"/>
  <c r="Q211" i="1"/>
  <c r="X211" i="1" s="1"/>
  <c r="P212" i="1"/>
  <c r="Q212" i="1"/>
  <c r="X212" i="1" s="1"/>
  <c r="P213" i="1"/>
  <c r="W213" i="1" s="1"/>
  <c r="Q213" i="1"/>
  <c r="X213" i="1" s="1"/>
  <c r="P214" i="1"/>
  <c r="W214" i="1" s="1"/>
  <c r="Q214" i="1"/>
  <c r="X214" i="1" s="1"/>
  <c r="P215" i="1"/>
  <c r="Q215" i="1"/>
  <c r="X215" i="1" s="1"/>
  <c r="P216" i="1"/>
  <c r="Q216" i="1"/>
  <c r="X216" i="1" s="1"/>
  <c r="P217" i="1"/>
  <c r="W217" i="1" s="1"/>
  <c r="Q217" i="1"/>
  <c r="X217" i="1" s="1"/>
  <c r="P218" i="1"/>
  <c r="Q218" i="1"/>
  <c r="X218" i="1" s="1"/>
  <c r="P219" i="1"/>
  <c r="Q219" i="1"/>
  <c r="X219" i="1" s="1"/>
  <c r="P220" i="1"/>
  <c r="Q220" i="1"/>
  <c r="X220" i="1" s="1"/>
  <c r="P221" i="1"/>
  <c r="W221" i="1" s="1"/>
  <c r="Q221" i="1"/>
  <c r="X221" i="1" s="1"/>
  <c r="P222" i="1"/>
  <c r="Q222" i="1"/>
  <c r="X222" i="1" s="1"/>
  <c r="P223" i="1"/>
  <c r="Q223" i="1"/>
  <c r="X223" i="1" s="1"/>
  <c r="P224" i="1"/>
  <c r="Q224" i="1"/>
  <c r="X224" i="1" s="1"/>
  <c r="P225" i="1"/>
  <c r="Q225" i="1"/>
  <c r="X225" i="1" s="1"/>
  <c r="P226" i="1"/>
  <c r="W226" i="1" s="1"/>
  <c r="Q226" i="1"/>
  <c r="X226" i="1" s="1"/>
  <c r="P227" i="1"/>
  <c r="Q227" i="1"/>
  <c r="X227" i="1" s="1"/>
  <c r="P228" i="1"/>
  <c r="Q228" i="1"/>
  <c r="X228" i="1" s="1"/>
  <c r="P229" i="1"/>
  <c r="W229" i="1" s="1"/>
  <c r="Q229" i="1"/>
  <c r="X229" i="1" s="1"/>
  <c r="P230" i="1"/>
  <c r="W230" i="1" s="1"/>
  <c r="Q230" i="1"/>
  <c r="X230" i="1" s="1"/>
  <c r="P231" i="1"/>
  <c r="Q231" i="1"/>
  <c r="X231" i="1" s="1"/>
  <c r="P232" i="1"/>
  <c r="Q232" i="1"/>
  <c r="X232" i="1" s="1"/>
  <c r="P233" i="1"/>
  <c r="Q233" i="1"/>
  <c r="X233" i="1" s="1"/>
  <c r="P234" i="1"/>
  <c r="W234" i="1" s="1"/>
  <c r="Q234" i="1"/>
  <c r="X234" i="1" s="1"/>
  <c r="P235" i="1"/>
  <c r="Q235" i="1"/>
  <c r="X235" i="1" s="1"/>
  <c r="P236" i="1"/>
  <c r="Q236" i="1"/>
  <c r="X236" i="1" s="1"/>
  <c r="P237" i="1"/>
  <c r="Q237" i="1"/>
  <c r="X237" i="1" s="1"/>
  <c r="P238" i="1"/>
  <c r="Q238" i="1"/>
  <c r="X238" i="1" s="1"/>
  <c r="P239" i="1"/>
  <c r="Q239" i="1"/>
  <c r="X239" i="1" s="1"/>
  <c r="P240" i="1"/>
  <c r="Q240" i="1"/>
  <c r="X240" i="1" s="1"/>
  <c r="P241" i="1"/>
  <c r="Q241" i="1"/>
  <c r="X241" i="1" s="1"/>
  <c r="P242" i="1"/>
  <c r="W242" i="1" s="1"/>
  <c r="Q242" i="1"/>
  <c r="X242" i="1" s="1"/>
  <c r="P243" i="1"/>
  <c r="Q243" i="1"/>
  <c r="X243" i="1" s="1"/>
  <c r="P244" i="1"/>
  <c r="Q244" i="1"/>
  <c r="X244" i="1" s="1"/>
  <c r="P245" i="1"/>
  <c r="W245" i="1" s="1"/>
  <c r="Q245" i="1"/>
  <c r="X245" i="1" s="1"/>
  <c r="P246" i="1"/>
  <c r="W246" i="1" s="1"/>
  <c r="Q246" i="1"/>
  <c r="X246" i="1" s="1"/>
  <c r="P247" i="1"/>
  <c r="Q247" i="1"/>
  <c r="X247" i="1" s="1"/>
  <c r="P248" i="1"/>
  <c r="Q248" i="1"/>
  <c r="X248" i="1" s="1"/>
  <c r="P249" i="1"/>
  <c r="W249" i="1" s="1"/>
  <c r="Q249" i="1"/>
  <c r="X249" i="1" s="1"/>
  <c r="P250" i="1"/>
  <c r="Q250" i="1"/>
  <c r="X250" i="1" s="1"/>
  <c r="P251" i="1"/>
  <c r="Q251" i="1"/>
  <c r="X251" i="1" s="1"/>
  <c r="P252" i="1"/>
  <c r="W252" i="1" s="1"/>
  <c r="Q252" i="1"/>
  <c r="X252" i="1" s="1"/>
  <c r="P253" i="1"/>
  <c r="Q253" i="1"/>
  <c r="X253" i="1" s="1"/>
  <c r="P254" i="1"/>
  <c r="Q254" i="1"/>
  <c r="X254" i="1" s="1"/>
  <c r="P255" i="1"/>
  <c r="Q255" i="1"/>
  <c r="X255" i="1" s="1"/>
  <c r="P256" i="1"/>
  <c r="Q256" i="1"/>
  <c r="X256" i="1" s="1"/>
  <c r="P257" i="1"/>
  <c r="W257" i="1" s="1"/>
  <c r="Q257" i="1"/>
  <c r="X257" i="1" s="1"/>
  <c r="P258" i="1"/>
  <c r="Q258" i="1"/>
  <c r="X258" i="1" s="1"/>
  <c r="P259" i="1"/>
  <c r="Q259" i="1"/>
  <c r="X259" i="1" s="1"/>
  <c r="P260" i="1"/>
  <c r="W260" i="1" s="1"/>
  <c r="Q260" i="1"/>
  <c r="X260" i="1" s="1"/>
  <c r="P261" i="1"/>
  <c r="Q261" i="1"/>
  <c r="X261" i="1" s="1"/>
  <c r="P262" i="1"/>
  <c r="W262" i="1" s="1"/>
  <c r="Q262" i="1"/>
  <c r="X262" i="1" s="1"/>
  <c r="P263" i="1"/>
  <c r="Q263" i="1"/>
  <c r="X263" i="1" s="1"/>
  <c r="P264" i="1"/>
  <c r="Q264" i="1"/>
  <c r="X264" i="1" s="1"/>
  <c r="P265" i="1"/>
  <c r="Q265" i="1"/>
  <c r="X265" i="1" s="1"/>
  <c r="P266" i="1"/>
  <c r="Q266" i="1"/>
  <c r="X266" i="1" s="1"/>
  <c r="P267" i="1"/>
  <c r="Q267" i="1"/>
  <c r="X267" i="1" s="1"/>
  <c r="P268" i="1"/>
  <c r="W268" i="1" s="1"/>
  <c r="Q268" i="1"/>
  <c r="X268" i="1" s="1"/>
  <c r="P269" i="1"/>
  <c r="W269" i="1" s="1"/>
  <c r="Q269" i="1"/>
  <c r="X269" i="1" s="1"/>
  <c r="P270" i="1"/>
  <c r="W270" i="1" s="1"/>
  <c r="Q270" i="1"/>
  <c r="X270" i="1" s="1"/>
  <c r="P271" i="1"/>
  <c r="Q271" i="1"/>
  <c r="X271" i="1" s="1"/>
  <c r="P272" i="1"/>
  <c r="Q272" i="1"/>
  <c r="X272" i="1" s="1"/>
  <c r="P273" i="1"/>
  <c r="W273" i="1" s="1"/>
  <c r="Q273" i="1"/>
  <c r="X273" i="1" s="1"/>
  <c r="P274" i="1"/>
  <c r="Q274" i="1"/>
  <c r="X274" i="1" s="1"/>
  <c r="P275" i="1"/>
  <c r="Q275" i="1"/>
  <c r="X275" i="1" s="1"/>
  <c r="P276" i="1"/>
  <c r="Q276" i="1"/>
  <c r="X276" i="1" s="1"/>
  <c r="P277" i="1"/>
  <c r="Q277" i="1"/>
  <c r="X277" i="1" s="1"/>
  <c r="P278" i="1"/>
  <c r="Q278" i="1"/>
  <c r="X278" i="1" s="1"/>
  <c r="P279" i="1"/>
  <c r="Q279" i="1"/>
  <c r="X279" i="1" s="1"/>
  <c r="P280" i="1"/>
  <c r="Q280" i="1"/>
  <c r="X280" i="1" s="1"/>
  <c r="P281" i="1"/>
  <c r="W281" i="1" s="1"/>
  <c r="Q281" i="1"/>
  <c r="X281" i="1" s="1"/>
  <c r="P282" i="1"/>
  <c r="W282" i="1" s="1"/>
  <c r="Q282" i="1"/>
  <c r="X282" i="1" s="1"/>
  <c r="P283" i="1"/>
  <c r="Q283" i="1"/>
  <c r="X283" i="1" s="1"/>
  <c r="P284" i="1"/>
  <c r="W284" i="1" s="1"/>
  <c r="Q284" i="1"/>
  <c r="X284" i="1" s="1"/>
  <c r="P285" i="1"/>
  <c r="W285" i="1" s="1"/>
  <c r="Q285" i="1"/>
  <c r="X285" i="1" s="1"/>
  <c r="P286" i="1"/>
  <c r="Q286" i="1"/>
  <c r="X286" i="1" s="1"/>
  <c r="P287" i="1"/>
  <c r="Q287" i="1"/>
  <c r="X287" i="1" s="1"/>
  <c r="P288" i="1"/>
  <c r="Q288" i="1"/>
  <c r="X288" i="1" s="1"/>
  <c r="P289" i="1"/>
  <c r="Q289" i="1"/>
  <c r="X289" i="1" s="1"/>
  <c r="P290" i="1"/>
  <c r="W290" i="1" s="1"/>
  <c r="Q290" i="1"/>
  <c r="X290" i="1" s="1"/>
  <c r="P291" i="1"/>
  <c r="Q291" i="1"/>
  <c r="X291" i="1" s="1"/>
  <c r="P292" i="1"/>
  <c r="Q292" i="1"/>
  <c r="X292" i="1" s="1"/>
  <c r="P293" i="1"/>
  <c r="Q293" i="1"/>
  <c r="X293" i="1" s="1"/>
  <c r="P294" i="1"/>
  <c r="W294" i="1" s="1"/>
  <c r="Q294" i="1"/>
  <c r="X294" i="1" s="1"/>
  <c r="P295" i="1"/>
  <c r="Q295" i="1"/>
  <c r="X295" i="1" s="1"/>
  <c r="P296" i="1"/>
  <c r="Q296" i="1"/>
  <c r="X296" i="1" s="1"/>
  <c r="P297" i="1"/>
  <c r="Q297" i="1"/>
  <c r="X297" i="1" s="1"/>
  <c r="P298" i="1"/>
  <c r="Q298" i="1"/>
  <c r="X298" i="1" s="1"/>
  <c r="P299" i="1"/>
  <c r="Q299" i="1"/>
  <c r="X299" i="1" s="1"/>
  <c r="P300" i="1"/>
  <c r="Q300" i="1"/>
  <c r="X300" i="1" s="1"/>
  <c r="P301" i="1"/>
  <c r="W301" i="1" s="1"/>
  <c r="Q301" i="1"/>
  <c r="X301" i="1" s="1"/>
  <c r="P302" i="1"/>
  <c r="W302" i="1" s="1"/>
  <c r="Q302" i="1"/>
  <c r="X302" i="1" s="1"/>
  <c r="P303" i="1"/>
  <c r="Q303" i="1"/>
  <c r="X303" i="1" s="1"/>
  <c r="P304" i="1"/>
  <c r="Q304" i="1"/>
  <c r="X304" i="1" s="1"/>
  <c r="P305" i="1"/>
  <c r="W305" i="1" s="1"/>
  <c r="Q305" i="1"/>
  <c r="X305" i="1" s="1"/>
  <c r="P306" i="1"/>
  <c r="Q306" i="1"/>
  <c r="X306" i="1" s="1"/>
  <c r="P307" i="1"/>
  <c r="Q307" i="1"/>
  <c r="X307" i="1" s="1"/>
  <c r="P308" i="1"/>
  <c r="Q308" i="1"/>
  <c r="X308" i="1" s="1"/>
  <c r="P309" i="1"/>
  <c r="W309" i="1" s="1"/>
  <c r="Q309" i="1"/>
  <c r="X309" i="1" s="1"/>
  <c r="P310" i="1"/>
  <c r="W310" i="1" s="1"/>
  <c r="Q310" i="1"/>
  <c r="X310" i="1" s="1"/>
  <c r="P311" i="1"/>
  <c r="Q311" i="1"/>
  <c r="X311" i="1" s="1"/>
  <c r="P312" i="1"/>
  <c r="Q312" i="1"/>
  <c r="X312" i="1" s="1"/>
  <c r="P313" i="1"/>
  <c r="W313" i="1" s="1"/>
  <c r="Q313" i="1"/>
  <c r="X313" i="1" s="1"/>
  <c r="P314" i="1"/>
  <c r="Q314" i="1"/>
  <c r="X314" i="1" s="1"/>
  <c r="P315" i="1"/>
  <c r="Q315" i="1"/>
  <c r="X315" i="1" s="1"/>
  <c r="P316" i="1"/>
  <c r="Q316" i="1"/>
  <c r="X316" i="1" s="1"/>
  <c r="P317" i="1"/>
  <c r="W317" i="1" s="1"/>
  <c r="Q317" i="1"/>
  <c r="X317" i="1" s="1"/>
  <c r="P318" i="1"/>
  <c r="Q318" i="1"/>
  <c r="X318" i="1" s="1"/>
  <c r="P319" i="1"/>
  <c r="Q319" i="1"/>
  <c r="X319" i="1" s="1"/>
  <c r="P320" i="1"/>
  <c r="Q320" i="1"/>
  <c r="X320" i="1" s="1"/>
  <c r="P321" i="1"/>
  <c r="Q321" i="1"/>
  <c r="X321" i="1" s="1"/>
  <c r="P322" i="1"/>
  <c r="W322" i="1" s="1"/>
  <c r="Q322" i="1"/>
  <c r="X322" i="1" s="1"/>
  <c r="P323" i="1"/>
  <c r="Q323" i="1"/>
  <c r="X323" i="1" s="1"/>
  <c r="P324" i="1"/>
  <c r="Q324" i="1"/>
  <c r="X324" i="1" s="1"/>
  <c r="P325" i="1"/>
  <c r="W325" i="1" s="1"/>
  <c r="Q325" i="1"/>
  <c r="X325" i="1" s="1"/>
  <c r="P326" i="1"/>
  <c r="W326" i="1" s="1"/>
  <c r="Q326" i="1"/>
  <c r="X326" i="1" s="1"/>
  <c r="P327" i="1"/>
  <c r="Q327" i="1"/>
  <c r="X327" i="1" s="1"/>
  <c r="P328" i="1"/>
  <c r="Q328" i="1"/>
  <c r="X328" i="1" s="1"/>
  <c r="P329" i="1"/>
  <c r="Q329" i="1"/>
  <c r="X329" i="1" s="1"/>
  <c r="P330" i="1"/>
  <c r="W330" i="1" s="1"/>
  <c r="Q330" i="1"/>
  <c r="X330" i="1" s="1"/>
  <c r="P331" i="1"/>
  <c r="Q331" i="1"/>
  <c r="X331" i="1" s="1"/>
  <c r="P332" i="1"/>
  <c r="Q332" i="1"/>
  <c r="X332" i="1" s="1"/>
  <c r="P333" i="1"/>
  <c r="Q333" i="1"/>
  <c r="X333" i="1" s="1"/>
  <c r="P334" i="1"/>
  <c r="Q334" i="1"/>
  <c r="X334" i="1" s="1"/>
  <c r="P335" i="1"/>
  <c r="Q335" i="1"/>
  <c r="X335" i="1" s="1"/>
  <c r="P336" i="1"/>
  <c r="Q336" i="1"/>
  <c r="X336" i="1" s="1"/>
  <c r="P337" i="1"/>
  <c r="W337" i="1" s="1"/>
  <c r="Q337" i="1"/>
  <c r="X337" i="1" s="1"/>
  <c r="P338" i="1"/>
  <c r="Q338" i="1"/>
  <c r="X338" i="1" s="1"/>
  <c r="P339" i="1"/>
  <c r="Q339" i="1"/>
  <c r="X339" i="1" s="1"/>
  <c r="P340" i="1"/>
  <c r="Q340" i="1"/>
  <c r="X340" i="1" s="1"/>
  <c r="P341" i="1"/>
  <c r="W341" i="1" s="1"/>
  <c r="Q341" i="1"/>
  <c r="X341" i="1" s="1"/>
  <c r="P342" i="1"/>
  <c r="W342" i="1" s="1"/>
  <c r="Q342" i="1"/>
  <c r="X342" i="1" s="1"/>
  <c r="P343" i="1"/>
  <c r="Q343" i="1"/>
  <c r="X343" i="1" s="1"/>
  <c r="P344" i="1"/>
  <c r="W344" i="1" s="1"/>
  <c r="Q344" i="1"/>
  <c r="X344" i="1" s="1"/>
  <c r="P345" i="1"/>
  <c r="Q345" i="1"/>
  <c r="X345" i="1" s="1"/>
  <c r="P346" i="1"/>
  <c r="W346" i="1" s="1"/>
  <c r="Q346" i="1"/>
  <c r="X346" i="1" s="1"/>
  <c r="P347" i="1"/>
  <c r="Q347" i="1"/>
  <c r="X347" i="1" s="1"/>
  <c r="P348" i="1"/>
  <c r="Q348" i="1"/>
  <c r="X348" i="1" s="1"/>
  <c r="P349" i="1"/>
  <c r="W349" i="1" s="1"/>
  <c r="Q349" i="1"/>
  <c r="X349" i="1" s="1"/>
  <c r="P350" i="1"/>
  <c r="Q350" i="1"/>
  <c r="X350" i="1" s="1"/>
  <c r="P351" i="1"/>
  <c r="Q351" i="1"/>
  <c r="X351" i="1" s="1"/>
  <c r="P352" i="1"/>
  <c r="Q352" i="1"/>
  <c r="X352" i="1" s="1"/>
  <c r="P353" i="1"/>
  <c r="Q353" i="1"/>
  <c r="X353" i="1" s="1"/>
  <c r="P354" i="1"/>
  <c r="W354" i="1" s="1"/>
  <c r="Q354" i="1"/>
  <c r="X354" i="1" s="1"/>
  <c r="P355" i="1"/>
  <c r="Q355" i="1"/>
  <c r="X355" i="1" s="1"/>
  <c r="P356" i="1"/>
  <c r="Q356" i="1"/>
  <c r="X356" i="1" s="1"/>
  <c r="P357" i="1"/>
  <c r="W357" i="1" s="1"/>
  <c r="Q357" i="1"/>
  <c r="X357" i="1" s="1"/>
  <c r="P358" i="1"/>
  <c r="Q358" i="1"/>
  <c r="X358" i="1" s="1"/>
  <c r="P359" i="1"/>
  <c r="Q359" i="1"/>
  <c r="X359" i="1" s="1"/>
  <c r="P360" i="1"/>
  <c r="Q360" i="1"/>
  <c r="X360" i="1" s="1"/>
  <c r="P361" i="1"/>
  <c r="Q361" i="1"/>
  <c r="X361" i="1" s="1"/>
  <c r="P362" i="1"/>
  <c r="W362" i="1" s="1"/>
  <c r="Q362" i="1"/>
  <c r="X362" i="1" s="1"/>
  <c r="P363" i="1"/>
  <c r="Q363" i="1"/>
  <c r="X363" i="1" s="1"/>
  <c r="P364" i="1"/>
  <c r="Q364" i="1"/>
  <c r="X364" i="1" s="1"/>
  <c r="P365" i="1"/>
  <c r="Q365" i="1"/>
  <c r="X365" i="1" s="1"/>
  <c r="P366" i="1"/>
  <c r="W366" i="1" s="1"/>
  <c r="Q366" i="1"/>
  <c r="X366" i="1" s="1"/>
  <c r="P367" i="1"/>
  <c r="Q367" i="1"/>
  <c r="X367" i="1" s="1"/>
  <c r="P368" i="1"/>
  <c r="Q368" i="1"/>
  <c r="X368" i="1" s="1"/>
  <c r="P369" i="1"/>
  <c r="W369" i="1" s="1"/>
  <c r="Q369" i="1"/>
  <c r="X369" i="1" s="1"/>
  <c r="P370" i="1"/>
  <c r="W370" i="1" s="1"/>
  <c r="Q370" i="1"/>
  <c r="X370" i="1" s="1"/>
  <c r="P371" i="1"/>
  <c r="Q371" i="1"/>
  <c r="X371" i="1" s="1"/>
  <c r="P372" i="1"/>
  <c r="Q372" i="1"/>
  <c r="X372" i="1" s="1"/>
  <c r="P373" i="1"/>
  <c r="Q373" i="1"/>
  <c r="X373" i="1" s="1"/>
  <c r="P374" i="1"/>
  <c r="Q374" i="1"/>
  <c r="X374" i="1" s="1"/>
  <c r="P375" i="1"/>
  <c r="Q375" i="1"/>
  <c r="X375" i="1" s="1"/>
  <c r="P376" i="1"/>
  <c r="Q376" i="1"/>
  <c r="X376" i="1" s="1"/>
  <c r="P377" i="1"/>
  <c r="Q377" i="1"/>
  <c r="X377" i="1" s="1"/>
  <c r="P378" i="1"/>
  <c r="W378" i="1" s="1"/>
  <c r="X378" i="1"/>
  <c r="S17" i="1"/>
  <c r="S21" i="1"/>
  <c r="S25" i="1"/>
  <c r="S29" i="1"/>
  <c r="S34" i="1"/>
  <c r="S44" i="1"/>
  <c r="S45" i="1"/>
  <c r="S53" i="1"/>
  <c r="S61" i="1"/>
  <c r="S81" i="1"/>
  <c r="S82" i="1"/>
  <c r="S89" i="1"/>
  <c r="S97" i="1"/>
  <c r="S101" i="1"/>
  <c r="S152" i="1"/>
  <c r="S164" i="1"/>
  <c r="S196" i="1"/>
  <c r="R17" i="1"/>
  <c r="R18" i="1"/>
  <c r="R19" i="1"/>
  <c r="Y19" i="1" s="1"/>
  <c r="R20" i="1"/>
  <c r="R21" i="1"/>
  <c r="R22" i="1"/>
  <c r="R23" i="1"/>
  <c r="Y23" i="1" s="1"/>
  <c r="R24" i="1"/>
  <c r="R25" i="1"/>
  <c r="R26" i="1"/>
  <c r="R27" i="1"/>
  <c r="Y27" i="1" s="1"/>
  <c r="R28" i="1"/>
  <c r="R29" i="1"/>
  <c r="R30" i="1"/>
  <c r="R31" i="1"/>
  <c r="Y31" i="1" s="1"/>
  <c r="R32" i="1"/>
  <c r="R33" i="1"/>
  <c r="R34" i="1"/>
  <c r="R35" i="1"/>
  <c r="Y35" i="1" s="1"/>
  <c r="R36" i="1"/>
  <c r="R37" i="1"/>
  <c r="R38" i="1"/>
  <c r="R39" i="1"/>
  <c r="Y39" i="1" s="1"/>
  <c r="R40" i="1"/>
  <c r="R41" i="1"/>
  <c r="R42" i="1"/>
  <c r="R43" i="1"/>
  <c r="Y43" i="1" s="1"/>
  <c r="R44" i="1"/>
  <c r="R45" i="1"/>
  <c r="R46" i="1"/>
  <c r="R47" i="1"/>
  <c r="Y47" i="1" s="1"/>
  <c r="R48" i="1"/>
  <c r="R49" i="1"/>
  <c r="R50" i="1"/>
  <c r="R51" i="1"/>
  <c r="Y51" i="1" s="1"/>
  <c r="R52" i="1"/>
  <c r="R53" i="1"/>
  <c r="R54" i="1"/>
  <c r="R55" i="1"/>
  <c r="Y55" i="1" s="1"/>
  <c r="R56" i="1"/>
  <c r="R57" i="1"/>
  <c r="R58" i="1"/>
  <c r="R59" i="1"/>
  <c r="Y59" i="1" s="1"/>
  <c r="R60" i="1"/>
  <c r="R61" i="1"/>
  <c r="R62" i="1"/>
  <c r="R63" i="1"/>
  <c r="Y63" i="1" s="1"/>
  <c r="R64" i="1"/>
  <c r="R65" i="1"/>
  <c r="R66" i="1"/>
  <c r="R67" i="1"/>
  <c r="Y67" i="1" s="1"/>
  <c r="R68" i="1"/>
  <c r="R69" i="1"/>
  <c r="R70" i="1"/>
  <c r="R71" i="1"/>
  <c r="Y71" i="1" s="1"/>
  <c r="R72" i="1"/>
  <c r="R73" i="1"/>
  <c r="R74" i="1"/>
  <c r="R75" i="1"/>
  <c r="Y75" i="1" s="1"/>
  <c r="R76" i="1"/>
  <c r="R77" i="1"/>
  <c r="R78" i="1"/>
  <c r="R79" i="1"/>
  <c r="Y79" i="1" s="1"/>
  <c r="R80" i="1"/>
  <c r="R81" i="1"/>
  <c r="R82" i="1"/>
  <c r="R83" i="1"/>
  <c r="Y83" i="1" s="1"/>
  <c r="R84" i="1"/>
  <c r="R85" i="1"/>
  <c r="R86" i="1"/>
  <c r="R87" i="1"/>
  <c r="Y87" i="1" s="1"/>
  <c r="R88" i="1"/>
  <c r="R89" i="1"/>
  <c r="R90" i="1"/>
  <c r="R91" i="1"/>
  <c r="Y91" i="1" s="1"/>
  <c r="R92" i="1"/>
  <c r="R93" i="1"/>
  <c r="R94" i="1"/>
  <c r="R95" i="1"/>
  <c r="Y95" i="1" s="1"/>
  <c r="R96" i="1"/>
  <c r="R97" i="1"/>
  <c r="R98" i="1"/>
  <c r="R99" i="1"/>
  <c r="Y99" i="1" s="1"/>
  <c r="R100" i="1"/>
  <c r="R101" i="1"/>
  <c r="R102" i="1"/>
  <c r="R103" i="1"/>
  <c r="Y103" i="1" s="1"/>
  <c r="R104" i="1"/>
  <c r="R105" i="1"/>
  <c r="R106" i="1"/>
  <c r="R107" i="1"/>
  <c r="Y107" i="1" s="1"/>
  <c r="R108" i="1"/>
  <c r="R109" i="1"/>
  <c r="R110" i="1"/>
  <c r="R111" i="1"/>
  <c r="Y111" i="1" s="1"/>
  <c r="R112" i="1"/>
  <c r="R113" i="1"/>
  <c r="R114" i="1"/>
  <c r="R115" i="1"/>
  <c r="Y115" i="1" s="1"/>
  <c r="R116" i="1"/>
  <c r="R117" i="1"/>
  <c r="R118" i="1"/>
  <c r="R119" i="1"/>
  <c r="Y119" i="1" s="1"/>
  <c r="R120" i="1"/>
  <c r="R121" i="1"/>
  <c r="R122" i="1"/>
  <c r="R123" i="1"/>
  <c r="Y123" i="1" s="1"/>
  <c r="R124" i="1"/>
  <c r="R125" i="1"/>
  <c r="R126" i="1"/>
  <c r="R127" i="1"/>
  <c r="Y127" i="1" s="1"/>
  <c r="R128" i="1"/>
  <c r="R129" i="1"/>
  <c r="R130" i="1"/>
  <c r="R131" i="1"/>
  <c r="Y131" i="1" s="1"/>
  <c r="R132" i="1"/>
  <c r="R133" i="1"/>
  <c r="R134" i="1"/>
  <c r="R135" i="1"/>
  <c r="Y135" i="1" s="1"/>
  <c r="R136" i="1"/>
  <c r="R137" i="1"/>
  <c r="R138" i="1"/>
  <c r="R139" i="1"/>
  <c r="Y139" i="1" s="1"/>
  <c r="R140" i="1"/>
  <c r="R141" i="1"/>
  <c r="R142" i="1"/>
  <c r="R143" i="1"/>
  <c r="Y143" i="1" s="1"/>
  <c r="R144" i="1"/>
  <c r="R145" i="1"/>
  <c r="R146" i="1"/>
  <c r="R147" i="1"/>
  <c r="Y147" i="1" s="1"/>
  <c r="R148" i="1"/>
  <c r="R149" i="1"/>
  <c r="R150" i="1"/>
  <c r="R151" i="1"/>
  <c r="Y151" i="1" s="1"/>
  <c r="R152" i="1"/>
  <c r="R153" i="1"/>
  <c r="R154" i="1"/>
  <c r="R155" i="1"/>
  <c r="Y155" i="1" s="1"/>
  <c r="R156" i="1"/>
  <c r="R157" i="1"/>
  <c r="R158" i="1"/>
  <c r="R159" i="1"/>
  <c r="Y159" i="1" s="1"/>
  <c r="R160" i="1"/>
  <c r="R161" i="1"/>
  <c r="R162" i="1"/>
  <c r="R163" i="1"/>
  <c r="Y163" i="1" s="1"/>
  <c r="R164" i="1"/>
  <c r="R165" i="1"/>
  <c r="R166" i="1"/>
  <c r="R167" i="1"/>
  <c r="Y167" i="1" s="1"/>
  <c r="R168" i="1"/>
  <c r="R169" i="1"/>
  <c r="R170" i="1"/>
  <c r="R171" i="1"/>
  <c r="Y171" i="1" s="1"/>
  <c r="R172" i="1"/>
  <c r="R173" i="1"/>
  <c r="R174" i="1"/>
  <c r="R175" i="1"/>
  <c r="Y175" i="1" s="1"/>
  <c r="R176" i="1"/>
  <c r="R177" i="1"/>
  <c r="R178" i="1"/>
  <c r="R179" i="1"/>
  <c r="Y179" i="1" s="1"/>
  <c r="R180" i="1"/>
  <c r="R181" i="1"/>
  <c r="R182" i="1"/>
  <c r="R183" i="1"/>
  <c r="Y183" i="1" s="1"/>
  <c r="R184" i="1"/>
  <c r="R185" i="1"/>
  <c r="R186" i="1"/>
  <c r="R187" i="1"/>
  <c r="Y187" i="1" s="1"/>
  <c r="R188" i="1"/>
  <c r="R189" i="1"/>
  <c r="R190" i="1"/>
  <c r="R191" i="1"/>
  <c r="Y191" i="1" s="1"/>
  <c r="R192" i="1"/>
  <c r="R193" i="1"/>
  <c r="R194" i="1"/>
  <c r="R195" i="1"/>
  <c r="Y195" i="1" s="1"/>
  <c r="R196" i="1"/>
  <c r="R197" i="1"/>
  <c r="R198" i="1"/>
  <c r="R199" i="1"/>
  <c r="Y199" i="1" s="1"/>
  <c r="R200" i="1"/>
  <c r="R201" i="1"/>
  <c r="R202" i="1"/>
  <c r="R203" i="1"/>
  <c r="Y203" i="1" s="1"/>
  <c r="R204" i="1"/>
  <c r="R205" i="1"/>
  <c r="R206" i="1"/>
  <c r="R207" i="1"/>
  <c r="Y207" i="1" s="1"/>
  <c r="R208" i="1"/>
  <c r="R209" i="1"/>
  <c r="R210" i="1"/>
  <c r="R211" i="1"/>
  <c r="Y211" i="1" s="1"/>
  <c r="R212" i="1"/>
  <c r="R213" i="1"/>
  <c r="R214" i="1"/>
  <c r="R215" i="1"/>
  <c r="Y215" i="1" s="1"/>
  <c r="R216" i="1"/>
  <c r="R217" i="1"/>
  <c r="R218" i="1"/>
  <c r="R219" i="1"/>
  <c r="Y219" i="1" s="1"/>
  <c r="R220" i="1"/>
  <c r="R221" i="1"/>
  <c r="R222" i="1"/>
  <c r="R223" i="1"/>
  <c r="Y223" i="1" s="1"/>
  <c r="R224" i="1"/>
  <c r="R225" i="1"/>
  <c r="R226" i="1"/>
  <c r="R227" i="1"/>
  <c r="Y227" i="1" s="1"/>
  <c r="R228" i="1"/>
  <c r="R229" i="1"/>
  <c r="R230" i="1"/>
  <c r="R231" i="1"/>
  <c r="Y231" i="1" s="1"/>
  <c r="R232" i="1"/>
  <c r="R233" i="1"/>
  <c r="R234" i="1"/>
  <c r="R235" i="1"/>
  <c r="Y235" i="1" s="1"/>
  <c r="R236" i="1"/>
  <c r="R237" i="1"/>
  <c r="R238" i="1"/>
  <c r="R239" i="1"/>
  <c r="Y239" i="1" s="1"/>
  <c r="R240" i="1"/>
  <c r="R241" i="1"/>
  <c r="R242" i="1"/>
  <c r="R243" i="1"/>
  <c r="Y243" i="1" s="1"/>
  <c r="R244" i="1"/>
  <c r="R245" i="1"/>
  <c r="R246" i="1"/>
  <c r="R247" i="1"/>
  <c r="Y247" i="1" s="1"/>
  <c r="R248" i="1"/>
  <c r="R249" i="1"/>
  <c r="R250" i="1"/>
  <c r="R251" i="1"/>
  <c r="Y251" i="1" s="1"/>
  <c r="R252" i="1"/>
  <c r="R253" i="1"/>
  <c r="R254" i="1"/>
  <c r="R255" i="1"/>
  <c r="Y255" i="1" s="1"/>
  <c r="R256" i="1"/>
  <c r="R257" i="1"/>
  <c r="R258" i="1"/>
  <c r="R259" i="1"/>
  <c r="Y259" i="1" s="1"/>
  <c r="R260" i="1"/>
  <c r="R261" i="1"/>
  <c r="R262" i="1"/>
  <c r="R263" i="1"/>
  <c r="Y263" i="1" s="1"/>
  <c r="R264" i="1"/>
  <c r="R265" i="1"/>
  <c r="R266" i="1"/>
  <c r="R267" i="1"/>
  <c r="Y267" i="1" s="1"/>
  <c r="R268" i="1"/>
  <c r="R269" i="1"/>
  <c r="R270" i="1"/>
  <c r="R271" i="1"/>
  <c r="Y271" i="1" s="1"/>
  <c r="R272" i="1"/>
  <c r="R273" i="1"/>
  <c r="R274" i="1"/>
  <c r="R275" i="1"/>
  <c r="Y275" i="1" s="1"/>
  <c r="R276" i="1"/>
  <c r="R277" i="1"/>
  <c r="R278" i="1"/>
  <c r="Y278" i="1" s="1"/>
  <c r="R279" i="1"/>
  <c r="Y279" i="1" s="1"/>
  <c r="R280" i="1"/>
  <c r="R281" i="1"/>
  <c r="R282" i="1"/>
  <c r="Y282" i="1" s="1"/>
  <c r="R283" i="1"/>
  <c r="Y283" i="1" s="1"/>
  <c r="R284" i="1"/>
  <c r="R285" i="1"/>
  <c r="R286" i="1"/>
  <c r="Y286" i="1" s="1"/>
  <c r="R287" i="1"/>
  <c r="Y287" i="1" s="1"/>
  <c r="R288" i="1"/>
  <c r="R289" i="1"/>
  <c r="R290" i="1"/>
  <c r="Y290" i="1" s="1"/>
  <c r="R291" i="1"/>
  <c r="Y291" i="1" s="1"/>
  <c r="R292" i="1"/>
  <c r="R293" i="1"/>
  <c r="R294" i="1"/>
  <c r="Y294" i="1" s="1"/>
  <c r="R295" i="1"/>
  <c r="Y295" i="1" s="1"/>
  <c r="R296" i="1"/>
  <c r="R297" i="1"/>
  <c r="R298" i="1"/>
  <c r="Y298" i="1" s="1"/>
  <c r="R299" i="1"/>
  <c r="Y299" i="1" s="1"/>
  <c r="R300" i="1"/>
  <c r="R301" i="1"/>
  <c r="R302" i="1"/>
  <c r="Y302" i="1" s="1"/>
  <c r="R303" i="1"/>
  <c r="Y303" i="1" s="1"/>
  <c r="R304" i="1"/>
  <c r="R305" i="1"/>
  <c r="R306" i="1"/>
  <c r="Y306" i="1" s="1"/>
  <c r="R307" i="1"/>
  <c r="Y307" i="1" s="1"/>
  <c r="R308" i="1"/>
  <c r="R309" i="1"/>
  <c r="R310" i="1"/>
  <c r="Y310" i="1" s="1"/>
  <c r="R311" i="1"/>
  <c r="Y311" i="1" s="1"/>
  <c r="R312" i="1"/>
  <c r="R313" i="1"/>
  <c r="R314" i="1"/>
  <c r="Y314" i="1" s="1"/>
  <c r="R315" i="1"/>
  <c r="Y315" i="1" s="1"/>
  <c r="R316" i="1"/>
  <c r="R317" i="1"/>
  <c r="R318" i="1"/>
  <c r="Y318" i="1" s="1"/>
  <c r="R319" i="1"/>
  <c r="Y319" i="1" s="1"/>
  <c r="R320" i="1"/>
  <c r="R321" i="1"/>
  <c r="R322" i="1"/>
  <c r="Y322" i="1" s="1"/>
  <c r="R323" i="1"/>
  <c r="Y323" i="1" s="1"/>
  <c r="R324" i="1"/>
  <c r="R325" i="1"/>
  <c r="R326" i="1"/>
  <c r="Y326" i="1" s="1"/>
  <c r="R327" i="1"/>
  <c r="Y327" i="1" s="1"/>
  <c r="R328" i="1"/>
  <c r="R329" i="1"/>
  <c r="R330" i="1"/>
  <c r="Y330" i="1" s="1"/>
  <c r="R331" i="1"/>
  <c r="Y331" i="1" s="1"/>
  <c r="R332" i="1"/>
  <c r="R333" i="1"/>
  <c r="R334" i="1"/>
  <c r="Y334" i="1" s="1"/>
  <c r="R335" i="1"/>
  <c r="Y335" i="1" s="1"/>
  <c r="R336" i="1"/>
  <c r="R337" i="1"/>
  <c r="R338" i="1"/>
  <c r="Y338" i="1" s="1"/>
  <c r="R339" i="1"/>
  <c r="Y339" i="1" s="1"/>
  <c r="R340" i="1"/>
  <c r="R341" i="1"/>
  <c r="R342" i="1"/>
  <c r="Y342" i="1" s="1"/>
  <c r="R343" i="1"/>
  <c r="Y343" i="1" s="1"/>
  <c r="R344" i="1"/>
  <c r="R345" i="1"/>
  <c r="R346" i="1"/>
  <c r="Y346" i="1" s="1"/>
  <c r="R347" i="1"/>
  <c r="Y347" i="1" s="1"/>
  <c r="R348" i="1"/>
  <c r="R349" i="1"/>
  <c r="R350" i="1"/>
  <c r="Y350" i="1" s="1"/>
  <c r="R351" i="1"/>
  <c r="Y351" i="1" s="1"/>
  <c r="R352" i="1"/>
  <c r="R353" i="1"/>
  <c r="R354" i="1"/>
  <c r="Y354" i="1" s="1"/>
  <c r="R355" i="1"/>
  <c r="Y355" i="1" s="1"/>
  <c r="R356" i="1"/>
  <c r="R357" i="1"/>
  <c r="Y357" i="1" s="1"/>
  <c r="R358" i="1"/>
  <c r="Y358" i="1" s="1"/>
  <c r="R359" i="1"/>
  <c r="Y359" i="1" s="1"/>
  <c r="R360" i="1"/>
  <c r="R361" i="1"/>
  <c r="Y361" i="1" s="1"/>
  <c r="R362" i="1"/>
  <c r="Y362" i="1" s="1"/>
  <c r="R363" i="1"/>
  <c r="Y363" i="1" s="1"/>
  <c r="R364" i="1"/>
  <c r="R365" i="1"/>
  <c r="Y365" i="1" s="1"/>
  <c r="R366" i="1"/>
  <c r="Y366" i="1" s="1"/>
  <c r="R367" i="1"/>
  <c r="Y367" i="1" s="1"/>
  <c r="R368" i="1"/>
  <c r="R369" i="1"/>
  <c r="Y369" i="1" s="1"/>
  <c r="R370" i="1"/>
  <c r="Y370" i="1" s="1"/>
  <c r="R371" i="1"/>
  <c r="Y371" i="1" s="1"/>
  <c r="R372" i="1"/>
  <c r="R373" i="1"/>
  <c r="Y373" i="1" s="1"/>
  <c r="R374" i="1"/>
  <c r="Y374" i="1" s="1"/>
  <c r="R375" i="1"/>
  <c r="Y375" i="1" s="1"/>
  <c r="R376" i="1"/>
  <c r="R377" i="1"/>
  <c r="Y377" i="1" s="1"/>
  <c r="Y378" i="1"/>
  <c r="Y15" i="1"/>
  <c r="S38" i="1" l="1"/>
  <c r="S70" i="1"/>
  <c r="S26" i="1"/>
  <c r="S134" i="1"/>
  <c r="S106" i="1"/>
  <c r="S18" i="1"/>
  <c r="W15" i="1"/>
  <c r="S15" i="1"/>
  <c r="X15" i="1"/>
  <c r="AE15" i="1" s="1"/>
  <c r="T15" i="1"/>
  <c r="S92" i="1"/>
  <c r="S33" i="1"/>
  <c r="S85" i="1"/>
  <c r="S65" i="1"/>
  <c r="S56" i="1"/>
  <c r="S76" i="1"/>
  <c r="S24" i="1"/>
  <c r="S69" i="1"/>
  <c r="S58" i="1"/>
  <c r="S121" i="1"/>
  <c r="S49" i="1"/>
  <c r="S110" i="1"/>
  <c r="X9" i="1"/>
  <c r="X3" i="1"/>
  <c r="AF15" i="1"/>
  <c r="S242" i="1"/>
  <c r="S174" i="1"/>
  <c r="S182" i="1"/>
  <c r="S118" i="1"/>
  <c r="S88" i="1"/>
  <c r="S68" i="1"/>
  <c r="S46" i="1"/>
  <c r="S28" i="1"/>
  <c r="S16" i="1"/>
  <c r="S146" i="1"/>
  <c r="S98" i="1"/>
  <c r="S78" i="1"/>
  <c r="S57" i="1"/>
  <c r="S37" i="1"/>
  <c r="S22" i="1"/>
  <c r="S217" i="1"/>
  <c r="S129" i="1"/>
  <c r="S252" i="1"/>
  <c r="S284" i="1"/>
  <c r="S205" i="1"/>
  <c r="S268" i="1"/>
  <c r="S202" i="1"/>
  <c r="S157" i="1"/>
  <c r="S246" i="1"/>
  <c r="S189" i="1"/>
  <c r="S150" i="1"/>
  <c r="S226" i="1"/>
  <c r="S176" i="1"/>
  <c r="S140" i="1"/>
  <c r="S326" i="1"/>
  <c r="S209" i="1"/>
  <c r="S173" i="1"/>
  <c r="S273" i="1"/>
  <c r="S229" i="1"/>
  <c r="S122" i="1"/>
  <c r="S370" i="1"/>
  <c r="S260" i="1"/>
  <c r="S221" i="1"/>
  <c r="S193" i="1"/>
  <c r="S170" i="1"/>
  <c r="S142" i="1"/>
  <c r="S120" i="1"/>
  <c r="S42" i="1"/>
  <c r="S357" i="1"/>
  <c r="S249" i="1"/>
  <c r="S213" i="1"/>
  <c r="S188" i="1"/>
  <c r="S161" i="1"/>
  <c r="S138" i="1"/>
  <c r="S114" i="1"/>
  <c r="S54" i="1"/>
  <c r="S302" i="1"/>
  <c r="S245" i="1"/>
  <c r="S206" i="1"/>
  <c r="S177" i="1"/>
  <c r="S154" i="1"/>
  <c r="S133" i="1"/>
  <c r="S108" i="1"/>
  <c r="S66" i="1"/>
  <c r="S344" i="1"/>
  <c r="S305" i="1"/>
  <c r="S301" i="1"/>
  <c r="S349" i="1"/>
  <c r="S290" i="1"/>
  <c r="S341" i="1"/>
  <c r="S281" i="1"/>
  <c r="S186" i="1"/>
  <c r="S317" i="1"/>
  <c r="S270" i="1"/>
  <c r="S230" i="1"/>
  <c r="S330" i="1"/>
  <c r="S294" i="1"/>
  <c r="S269" i="1"/>
  <c r="S214" i="1"/>
  <c r="S366" i="1"/>
  <c r="S325" i="1"/>
  <c r="S285" i="1"/>
  <c r="S262" i="1"/>
  <c r="S234" i="1"/>
  <c r="S354" i="1"/>
  <c r="S310" i="1"/>
  <c r="S282" i="1"/>
  <c r="S257" i="1"/>
  <c r="S346" i="1"/>
  <c r="S322" i="1"/>
  <c r="S369" i="1"/>
  <c r="S342" i="1"/>
  <c r="S313" i="1"/>
  <c r="S378" i="1"/>
  <c r="S362" i="1"/>
  <c r="S337" i="1"/>
  <c r="S309" i="1"/>
  <c r="AC370" i="1"/>
  <c r="AF370" i="1"/>
  <c r="AC346" i="1"/>
  <c r="AF346" i="1"/>
  <c r="AB371" i="1"/>
  <c r="AE371" i="1"/>
  <c r="AB351" i="1"/>
  <c r="AE351" i="1"/>
  <c r="AC377" i="1"/>
  <c r="AF377" i="1"/>
  <c r="AB378" i="1"/>
  <c r="AE378" i="1"/>
  <c r="AB374" i="1"/>
  <c r="AE374" i="1"/>
  <c r="AB370" i="1"/>
  <c r="AE370" i="1"/>
  <c r="AB366" i="1"/>
  <c r="AE366" i="1"/>
  <c r="AB362" i="1"/>
  <c r="AE362" i="1"/>
  <c r="AB358" i="1"/>
  <c r="AE358" i="1"/>
  <c r="AB354" i="1"/>
  <c r="AE354" i="1"/>
  <c r="AB350" i="1"/>
  <c r="AE350" i="1"/>
  <c r="AB346" i="1"/>
  <c r="AE346" i="1"/>
  <c r="AB30" i="1"/>
  <c r="AE30" i="1"/>
  <c r="AB26" i="1"/>
  <c r="AE26" i="1"/>
  <c r="AB22" i="1"/>
  <c r="AE22" i="1"/>
  <c r="AB18" i="1"/>
  <c r="AE18" i="1"/>
  <c r="AC362" i="1"/>
  <c r="AF362" i="1"/>
  <c r="AB359" i="1"/>
  <c r="AE359" i="1"/>
  <c r="AB23" i="1"/>
  <c r="AE23" i="1"/>
  <c r="AC361" i="1"/>
  <c r="AF361" i="1"/>
  <c r="AC367" i="1"/>
  <c r="AF367" i="1"/>
  <c r="AC23" i="1"/>
  <c r="AF23" i="1"/>
  <c r="AA378" i="1"/>
  <c r="AD378" i="1"/>
  <c r="AA370" i="1"/>
  <c r="AD370" i="1"/>
  <c r="AA366" i="1"/>
  <c r="AD366" i="1"/>
  <c r="AA362" i="1"/>
  <c r="AD362" i="1"/>
  <c r="AA354" i="1"/>
  <c r="AD354" i="1"/>
  <c r="AA346" i="1"/>
  <c r="AD346" i="1"/>
  <c r="AA26" i="1"/>
  <c r="AD26" i="1"/>
  <c r="AA22" i="1"/>
  <c r="AD22" i="1"/>
  <c r="AA18" i="1"/>
  <c r="AD18" i="1"/>
  <c r="AC354" i="1"/>
  <c r="AF354" i="1"/>
  <c r="AB375" i="1"/>
  <c r="AE375" i="1"/>
  <c r="AB27" i="1"/>
  <c r="AE27" i="1"/>
  <c r="AC359" i="1"/>
  <c r="AF359" i="1"/>
  <c r="AC366" i="1"/>
  <c r="AF366" i="1"/>
  <c r="AC350" i="1"/>
  <c r="AF350" i="1"/>
  <c r="AB377" i="1"/>
  <c r="AE377" i="1"/>
  <c r="AB373" i="1"/>
  <c r="AE373" i="1"/>
  <c r="AB369" i="1"/>
  <c r="AE369" i="1"/>
  <c r="AB365" i="1"/>
  <c r="AE365" i="1"/>
  <c r="AB361" i="1"/>
  <c r="AE361" i="1"/>
  <c r="AB357" i="1"/>
  <c r="AE357" i="1"/>
  <c r="AB353" i="1"/>
  <c r="AE353" i="1"/>
  <c r="AB349" i="1"/>
  <c r="AE349" i="1"/>
  <c r="AB345" i="1"/>
  <c r="AE345" i="1"/>
  <c r="AB29" i="1"/>
  <c r="AE29" i="1"/>
  <c r="AB25" i="1"/>
  <c r="AE25" i="1"/>
  <c r="AB21" i="1"/>
  <c r="AE21" i="1"/>
  <c r="AB17" i="1"/>
  <c r="AE17" i="1"/>
  <c r="AB367" i="1"/>
  <c r="AE367" i="1"/>
  <c r="AB343" i="1"/>
  <c r="AE343" i="1"/>
  <c r="AB19" i="1"/>
  <c r="AE19" i="1"/>
  <c r="AC351" i="1"/>
  <c r="AF351" i="1"/>
  <c r="AC374" i="1"/>
  <c r="AF374" i="1"/>
  <c r="AC358" i="1"/>
  <c r="AF358" i="1"/>
  <c r="AC373" i="1"/>
  <c r="AF373" i="1"/>
  <c r="AC365" i="1"/>
  <c r="AF365" i="1"/>
  <c r="AC357" i="1"/>
  <c r="AF357" i="1"/>
  <c r="AA369" i="1"/>
  <c r="AD369" i="1"/>
  <c r="AA357" i="1"/>
  <c r="AD357" i="1"/>
  <c r="AA349" i="1"/>
  <c r="AD349" i="1"/>
  <c r="AA29" i="1"/>
  <c r="AD29" i="1"/>
  <c r="AA25" i="1"/>
  <c r="AD25" i="1"/>
  <c r="AA21" i="1"/>
  <c r="AD21" i="1"/>
  <c r="AA17" i="1"/>
  <c r="AD17" i="1"/>
  <c r="AB355" i="1"/>
  <c r="AE355" i="1"/>
  <c r="AC369" i="1"/>
  <c r="AF369" i="1"/>
  <c r="AC375" i="1"/>
  <c r="AF375" i="1"/>
  <c r="AC343" i="1"/>
  <c r="AF343" i="1"/>
  <c r="AB376" i="1"/>
  <c r="AE376" i="1"/>
  <c r="AB372" i="1"/>
  <c r="AE372" i="1"/>
  <c r="AB368" i="1"/>
  <c r="AE368" i="1"/>
  <c r="AB364" i="1"/>
  <c r="AE364" i="1"/>
  <c r="AB360" i="1"/>
  <c r="AE360" i="1"/>
  <c r="AB356" i="1"/>
  <c r="AE356" i="1"/>
  <c r="AB352" i="1"/>
  <c r="AE352" i="1"/>
  <c r="AB348" i="1"/>
  <c r="AE348" i="1"/>
  <c r="AB344" i="1"/>
  <c r="AE344" i="1"/>
  <c r="AB28" i="1"/>
  <c r="AE28" i="1"/>
  <c r="AB24" i="1"/>
  <c r="AE24" i="1"/>
  <c r="AB20" i="1"/>
  <c r="AE20" i="1"/>
  <c r="AB16" i="1"/>
  <c r="AE16" i="1"/>
  <c r="AC378" i="1"/>
  <c r="AF378" i="1"/>
  <c r="AB363" i="1"/>
  <c r="AE363" i="1"/>
  <c r="AB347" i="1"/>
  <c r="AE347" i="1"/>
  <c r="AC371" i="1"/>
  <c r="AF371" i="1"/>
  <c r="AC363" i="1"/>
  <c r="AF363" i="1"/>
  <c r="AC355" i="1"/>
  <c r="AF355" i="1"/>
  <c r="AC347" i="1"/>
  <c r="AF347" i="1"/>
  <c r="AC27" i="1"/>
  <c r="AF27" i="1"/>
  <c r="AC19" i="1"/>
  <c r="AF19" i="1"/>
  <c r="AA344" i="1"/>
  <c r="AD344" i="1"/>
  <c r="AA28" i="1"/>
  <c r="AD28" i="1"/>
  <c r="AA24" i="1"/>
  <c r="AD24" i="1"/>
  <c r="AA16" i="1"/>
  <c r="AD16" i="1"/>
  <c r="AC331" i="1"/>
  <c r="AF331" i="1"/>
  <c r="AC306" i="1"/>
  <c r="AF306" i="1"/>
  <c r="AB339" i="1"/>
  <c r="AE339" i="1"/>
  <c r="AB335" i="1"/>
  <c r="AE335" i="1"/>
  <c r="AB331" i="1"/>
  <c r="AE331" i="1"/>
  <c r="AB327" i="1"/>
  <c r="AE327" i="1"/>
  <c r="AB323" i="1"/>
  <c r="AE323" i="1"/>
  <c r="AB319" i="1"/>
  <c r="AE319" i="1"/>
  <c r="AB315" i="1"/>
  <c r="AE315" i="1"/>
  <c r="AB311" i="1"/>
  <c r="AE311" i="1"/>
  <c r="AB307" i="1"/>
  <c r="AE307" i="1"/>
  <c r="AB303" i="1"/>
  <c r="AE303" i="1"/>
  <c r="AB299" i="1"/>
  <c r="AE299" i="1"/>
  <c r="AB295" i="1"/>
  <c r="AE295" i="1"/>
  <c r="AB291" i="1"/>
  <c r="AE291" i="1"/>
  <c r="AB287" i="1"/>
  <c r="AE287" i="1"/>
  <c r="AB283" i="1"/>
  <c r="AE283" i="1"/>
  <c r="AB279" i="1"/>
  <c r="AE279" i="1"/>
  <c r="AB275" i="1"/>
  <c r="AE275" i="1"/>
  <c r="AB271" i="1"/>
  <c r="AE271" i="1"/>
  <c r="AB267" i="1"/>
  <c r="AE267" i="1"/>
  <c r="AB263" i="1"/>
  <c r="AE263" i="1"/>
  <c r="AB259" i="1"/>
  <c r="AE259" i="1"/>
  <c r="AB255" i="1"/>
  <c r="AE255" i="1"/>
  <c r="AB251" i="1"/>
  <c r="AE251" i="1"/>
  <c r="AB247" i="1"/>
  <c r="AE247" i="1"/>
  <c r="AB243" i="1"/>
  <c r="AE243" i="1"/>
  <c r="AB239" i="1"/>
  <c r="AE239" i="1"/>
  <c r="AB235" i="1"/>
  <c r="AE235" i="1"/>
  <c r="AB231" i="1"/>
  <c r="AE231" i="1"/>
  <c r="AB227" i="1"/>
  <c r="AE227" i="1"/>
  <c r="AB223" i="1"/>
  <c r="AE223" i="1"/>
  <c r="AB219" i="1"/>
  <c r="AE219" i="1"/>
  <c r="AB215" i="1"/>
  <c r="AE215" i="1"/>
  <c r="AB211" i="1"/>
  <c r="AE211" i="1"/>
  <c r="AB207" i="1"/>
  <c r="AE207" i="1"/>
  <c r="AB203" i="1"/>
  <c r="AE203" i="1"/>
  <c r="AB199" i="1"/>
  <c r="AE199" i="1"/>
  <c r="AB195" i="1"/>
  <c r="AE195" i="1"/>
  <c r="AB191" i="1"/>
  <c r="AE191" i="1"/>
  <c r="AB187" i="1"/>
  <c r="AE187" i="1"/>
  <c r="AB183" i="1"/>
  <c r="AE183" i="1"/>
  <c r="AB179" i="1"/>
  <c r="AE179" i="1"/>
  <c r="AB175" i="1"/>
  <c r="AE175" i="1"/>
  <c r="AB171" i="1"/>
  <c r="AE171" i="1"/>
  <c r="AB167" i="1"/>
  <c r="AE167" i="1"/>
  <c r="AB163" i="1"/>
  <c r="AE163" i="1"/>
  <c r="AB159" i="1"/>
  <c r="AE159" i="1"/>
  <c r="AB155" i="1"/>
  <c r="AE155" i="1"/>
  <c r="AB151" i="1"/>
  <c r="AE151" i="1"/>
  <c r="AB147" i="1"/>
  <c r="AE147" i="1"/>
  <c r="AB143" i="1"/>
  <c r="AE143" i="1"/>
  <c r="AB139" i="1"/>
  <c r="AE139" i="1"/>
  <c r="AB135" i="1"/>
  <c r="AE135" i="1"/>
  <c r="AB131" i="1"/>
  <c r="AE131" i="1"/>
  <c r="AB127" i="1"/>
  <c r="AE127" i="1"/>
  <c r="AB123" i="1"/>
  <c r="AE123" i="1"/>
  <c r="AB119" i="1"/>
  <c r="AE119" i="1"/>
  <c r="AB115" i="1"/>
  <c r="AE115" i="1"/>
  <c r="AB111" i="1"/>
  <c r="AE111" i="1"/>
  <c r="AB107" i="1"/>
  <c r="AE107" i="1"/>
  <c r="AB103" i="1"/>
  <c r="AE103" i="1"/>
  <c r="AB99" i="1"/>
  <c r="AE99" i="1"/>
  <c r="AB95" i="1"/>
  <c r="AE95" i="1"/>
  <c r="AB91" i="1"/>
  <c r="AE91" i="1"/>
  <c r="AB87" i="1"/>
  <c r="AE87" i="1"/>
  <c r="AB83" i="1"/>
  <c r="AE83" i="1"/>
  <c r="AB79" i="1"/>
  <c r="AE79" i="1"/>
  <c r="AB75" i="1"/>
  <c r="AE75" i="1"/>
  <c r="AB71" i="1"/>
  <c r="AE71" i="1"/>
  <c r="AB67" i="1"/>
  <c r="AE67" i="1"/>
  <c r="AB63" i="1"/>
  <c r="AE63" i="1"/>
  <c r="AB59" i="1"/>
  <c r="AE59" i="1"/>
  <c r="AB55" i="1"/>
  <c r="AE55" i="1"/>
  <c r="AB51" i="1"/>
  <c r="AE51" i="1"/>
  <c r="AB47" i="1"/>
  <c r="AE47" i="1"/>
  <c r="AB43" i="1"/>
  <c r="AE43" i="1"/>
  <c r="AB39" i="1"/>
  <c r="AE39" i="1"/>
  <c r="AB35" i="1"/>
  <c r="AE35" i="1"/>
  <c r="AB31" i="1"/>
  <c r="AE31" i="1"/>
  <c r="AC307" i="1"/>
  <c r="AF307" i="1"/>
  <c r="AC298" i="1"/>
  <c r="AF298" i="1"/>
  <c r="AC338" i="1"/>
  <c r="AF338" i="1"/>
  <c r="AC282" i="1"/>
  <c r="AF282" i="1"/>
  <c r="AB342" i="1"/>
  <c r="AE342" i="1"/>
  <c r="AB338" i="1"/>
  <c r="AE338" i="1"/>
  <c r="AB334" i="1"/>
  <c r="AE334" i="1"/>
  <c r="AB330" i="1"/>
  <c r="AE330" i="1"/>
  <c r="AB326" i="1"/>
  <c r="AE326" i="1"/>
  <c r="AB322" i="1"/>
  <c r="AE322" i="1"/>
  <c r="AB318" i="1"/>
  <c r="AE318" i="1"/>
  <c r="AB314" i="1"/>
  <c r="AE314" i="1"/>
  <c r="AB310" i="1"/>
  <c r="AE310" i="1"/>
  <c r="AB306" i="1"/>
  <c r="AE306" i="1"/>
  <c r="AB302" i="1"/>
  <c r="AE302" i="1"/>
  <c r="AB298" i="1"/>
  <c r="AE298" i="1"/>
  <c r="AB294" i="1"/>
  <c r="AE294" i="1"/>
  <c r="AB290" i="1"/>
  <c r="AE290" i="1"/>
  <c r="AB286" i="1"/>
  <c r="AE286" i="1"/>
  <c r="AB282" i="1"/>
  <c r="AE282" i="1"/>
  <c r="AB278" i="1"/>
  <c r="AE278" i="1"/>
  <c r="AB274" i="1"/>
  <c r="AE274" i="1"/>
  <c r="AB270" i="1"/>
  <c r="AE270" i="1"/>
  <c r="AB266" i="1"/>
  <c r="AE266" i="1"/>
  <c r="AB262" i="1"/>
  <c r="AE262" i="1"/>
  <c r="AB258" i="1"/>
  <c r="AE258" i="1"/>
  <c r="AB254" i="1"/>
  <c r="AE254" i="1"/>
  <c r="AB250" i="1"/>
  <c r="AE250" i="1"/>
  <c r="AB246" i="1"/>
  <c r="AE246" i="1"/>
  <c r="AB242" i="1"/>
  <c r="AE242" i="1"/>
  <c r="AB238" i="1"/>
  <c r="AE238" i="1"/>
  <c r="AB234" i="1"/>
  <c r="AE234" i="1"/>
  <c r="AB230" i="1"/>
  <c r="AE230" i="1"/>
  <c r="AB226" i="1"/>
  <c r="AE226" i="1"/>
  <c r="AB222" i="1"/>
  <c r="AE222" i="1"/>
  <c r="AB218" i="1"/>
  <c r="AE218" i="1"/>
  <c r="AB214" i="1"/>
  <c r="AE214" i="1"/>
  <c r="AB210" i="1"/>
  <c r="AE210" i="1"/>
  <c r="AB206" i="1"/>
  <c r="AE206" i="1"/>
  <c r="AB202" i="1"/>
  <c r="AE202" i="1"/>
  <c r="AB198" i="1"/>
  <c r="AE198" i="1"/>
  <c r="AB194" i="1"/>
  <c r="AE194" i="1"/>
  <c r="AB190" i="1"/>
  <c r="AE190" i="1"/>
  <c r="AB186" i="1"/>
  <c r="AE186" i="1"/>
  <c r="AB182" i="1"/>
  <c r="AE182" i="1"/>
  <c r="AB178" i="1"/>
  <c r="AE178" i="1"/>
  <c r="AB174" i="1"/>
  <c r="AE174" i="1"/>
  <c r="AB170" i="1"/>
  <c r="AE170" i="1"/>
  <c r="AB166" i="1"/>
  <c r="AE166" i="1"/>
  <c r="AB162" i="1"/>
  <c r="AE162" i="1"/>
  <c r="AB158" i="1"/>
  <c r="AE158" i="1"/>
  <c r="AB154" i="1"/>
  <c r="AE154" i="1"/>
  <c r="AB150" i="1"/>
  <c r="AE150" i="1"/>
  <c r="AB146" i="1"/>
  <c r="AE146" i="1"/>
  <c r="AB142" i="1"/>
  <c r="AE142" i="1"/>
  <c r="AB138" i="1"/>
  <c r="AE138" i="1"/>
  <c r="AB134" i="1"/>
  <c r="AE134" i="1"/>
  <c r="AB130" i="1"/>
  <c r="AE130" i="1"/>
  <c r="AB126" i="1"/>
  <c r="AE126" i="1"/>
  <c r="AB122" i="1"/>
  <c r="AE122" i="1"/>
  <c r="AB118" i="1"/>
  <c r="AE118" i="1"/>
  <c r="AB114" i="1"/>
  <c r="AE114" i="1"/>
  <c r="AB110" i="1"/>
  <c r="AE110" i="1"/>
  <c r="AB106" i="1"/>
  <c r="AE106" i="1"/>
  <c r="AB102" i="1"/>
  <c r="AE102" i="1"/>
  <c r="AB98" i="1"/>
  <c r="AE98" i="1"/>
  <c r="AB94" i="1"/>
  <c r="AE94" i="1"/>
  <c r="AB90" i="1"/>
  <c r="AE90" i="1"/>
  <c r="AB86" i="1"/>
  <c r="AE86" i="1"/>
  <c r="AB82" i="1"/>
  <c r="AE82" i="1"/>
  <c r="AB78" i="1"/>
  <c r="AE78" i="1"/>
  <c r="AB74" i="1"/>
  <c r="AE74" i="1"/>
  <c r="AB70" i="1"/>
  <c r="AE70" i="1"/>
  <c r="AB66" i="1"/>
  <c r="AE66" i="1"/>
  <c r="AB62" i="1"/>
  <c r="AE62" i="1"/>
  <c r="AB58" i="1"/>
  <c r="AE58" i="1"/>
  <c r="AB54" i="1"/>
  <c r="AE54" i="1"/>
  <c r="AB50" i="1"/>
  <c r="AE50" i="1"/>
  <c r="AB46" i="1"/>
  <c r="AE46" i="1"/>
  <c r="AB42" i="1"/>
  <c r="AE42" i="1"/>
  <c r="AB38" i="1"/>
  <c r="AE38" i="1"/>
  <c r="AB34" i="1"/>
  <c r="AE34" i="1"/>
  <c r="AC299" i="1"/>
  <c r="AF299" i="1"/>
  <c r="AC290" i="1"/>
  <c r="AF290" i="1"/>
  <c r="AC311" i="1"/>
  <c r="AF311" i="1"/>
  <c r="AC279" i="1"/>
  <c r="AF279" i="1"/>
  <c r="AC263" i="1"/>
  <c r="AF263" i="1"/>
  <c r="AC231" i="1"/>
  <c r="AF231" i="1"/>
  <c r="AC223" i="1"/>
  <c r="AF223" i="1"/>
  <c r="AC215" i="1"/>
  <c r="AF215" i="1"/>
  <c r="AC207" i="1"/>
  <c r="AF207" i="1"/>
  <c r="AC199" i="1"/>
  <c r="AF199" i="1"/>
  <c r="AC191" i="1"/>
  <c r="AF191" i="1"/>
  <c r="AC183" i="1"/>
  <c r="AF183" i="1"/>
  <c r="AC175" i="1"/>
  <c r="AF175" i="1"/>
  <c r="AC167" i="1"/>
  <c r="AF167" i="1"/>
  <c r="AC159" i="1"/>
  <c r="AF159" i="1"/>
  <c r="AC151" i="1"/>
  <c r="AF151" i="1"/>
  <c r="AC143" i="1"/>
  <c r="AF143" i="1"/>
  <c r="AC135" i="1"/>
  <c r="AF135" i="1"/>
  <c r="AC127" i="1"/>
  <c r="AF127" i="1"/>
  <c r="AC119" i="1"/>
  <c r="AF119" i="1"/>
  <c r="AC111" i="1"/>
  <c r="AF111" i="1"/>
  <c r="AC103" i="1"/>
  <c r="AF103" i="1"/>
  <c r="AC95" i="1"/>
  <c r="AF95" i="1"/>
  <c r="AC87" i="1"/>
  <c r="AF87" i="1"/>
  <c r="AC79" i="1"/>
  <c r="AF79" i="1"/>
  <c r="AC71" i="1"/>
  <c r="AF71" i="1"/>
  <c r="AC63" i="1"/>
  <c r="AF63" i="1"/>
  <c r="AC55" i="1"/>
  <c r="AF55" i="1"/>
  <c r="AC47" i="1"/>
  <c r="AF47" i="1"/>
  <c r="AC39" i="1"/>
  <c r="AF39" i="1"/>
  <c r="AC31" i="1"/>
  <c r="AF31" i="1"/>
  <c r="AA342" i="1"/>
  <c r="AD342" i="1"/>
  <c r="AA330" i="1"/>
  <c r="AD330" i="1"/>
  <c r="AA326" i="1"/>
  <c r="AD326" i="1"/>
  <c r="AA322" i="1"/>
  <c r="AD322" i="1"/>
  <c r="AA310" i="1"/>
  <c r="AD310" i="1"/>
  <c r="AA302" i="1"/>
  <c r="AD302" i="1"/>
  <c r="AA294" i="1"/>
  <c r="AD294" i="1"/>
  <c r="AA290" i="1"/>
  <c r="AD290" i="1"/>
  <c r="AA282" i="1"/>
  <c r="AD282" i="1"/>
  <c r="AA270" i="1"/>
  <c r="AD270" i="1"/>
  <c r="AA262" i="1"/>
  <c r="AD262" i="1"/>
  <c r="AA246" i="1"/>
  <c r="AD246" i="1"/>
  <c r="AA242" i="1"/>
  <c r="AD242" i="1"/>
  <c r="AA234" i="1"/>
  <c r="AD234" i="1"/>
  <c r="AA230" i="1"/>
  <c r="AD230" i="1"/>
  <c r="AA226" i="1"/>
  <c r="AD226" i="1"/>
  <c r="AA214" i="1"/>
  <c r="AD214" i="1"/>
  <c r="AA206" i="1"/>
  <c r="AD206" i="1"/>
  <c r="AA202" i="1"/>
  <c r="AD202" i="1"/>
  <c r="AA186" i="1"/>
  <c r="AD186" i="1"/>
  <c r="AA182" i="1"/>
  <c r="AD182" i="1"/>
  <c r="AA174" i="1"/>
  <c r="AD174" i="1"/>
  <c r="AA170" i="1"/>
  <c r="AD170" i="1"/>
  <c r="AA154" i="1"/>
  <c r="AD154" i="1"/>
  <c r="AA150" i="1"/>
  <c r="AD150" i="1"/>
  <c r="AA146" i="1"/>
  <c r="AD146" i="1"/>
  <c r="AA142" i="1"/>
  <c r="AD142" i="1"/>
  <c r="AA138" i="1"/>
  <c r="AD138" i="1"/>
  <c r="AA134" i="1"/>
  <c r="AD134" i="1"/>
  <c r="AA122" i="1"/>
  <c r="AD122" i="1"/>
  <c r="AA118" i="1"/>
  <c r="AD118" i="1"/>
  <c r="AA114" i="1"/>
  <c r="AD114" i="1"/>
  <c r="AA110" i="1"/>
  <c r="AD110" i="1"/>
  <c r="AA106" i="1"/>
  <c r="AD106" i="1"/>
  <c r="AA98" i="1"/>
  <c r="AD98" i="1"/>
  <c r="AA82" i="1"/>
  <c r="AD82" i="1"/>
  <c r="AA78" i="1"/>
  <c r="AD78" i="1"/>
  <c r="AA70" i="1"/>
  <c r="AD70" i="1"/>
  <c r="AA66" i="1"/>
  <c r="AD66" i="1"/>
  <c r="AA58" i="1"/>
  <c r="AD58" i="1"/>
  <c r="AA54" i="1"/>
  <c r="AD54" i="1"/>
  <c r="AA46" i="1"/>
  <c r="AD46" i="1"/>
  <c r="AA42" i="1"/>
  <c r="AD42" i="1"/>
  <c r="AA38" i="1"/>
  <c r="AD38" i="1"/>
  <c r="AA34" i="1"/>
  <c r="AD34" i="1"/>
  <c r="AC339" i="1"/>
  <c r="AF339" i="1"/>
  <c r="AC322" i="1"/>
  <c r="AF322" i="1"/>
  <c r="AC327" i="1"/>
  <c r="AF327" i="1"/>
  <c r="AC295" i="1"/>
  <c r="AF295" i="1"/>
  <c r="AC239" i="1"/>
  <c r="AF239" i="1"/>
  <c r="AC326" i="1"/>
  <c r="AF326" i="1"/>
  <c r="AC302" i="1"/>
  <c r="AF302" i="1"/>
  <c r="AC294" i="1"/>
  <c r="AF294" i="1"/>
  <c r="AC286" i="1"/>
  <c r="AF286" i="1"/>
  <c r="AC278" i="1"/>
  <c r="AF278" i="1"/>
  <c r="AB341" i="1"/>
  <c r="AE341" i="1"/>
  <c r="AB337" i="1"/>
  <c r="AE337" i="1"/>
  <c r="AB333" i="1"/>
  <c r="AE333" i="1"/>
  <c r="AB329" i="1"/>
  <c r="AE329" i="1"/>
  <c r="AB325" i="1"/>
  <c r="AE325" i="1"/>
  <c r="AB321" i="1"/>
  <c r="AE321" i="1"/>
  <c r="AB317" i="1"/>
  <c r="AE317" i="1"/>
  <c r="AB313" i="1"/>
  <c r="AE313" i="1"/>
  <c r="AB309" i="1"/>
  <c r="AE309" i="1"/>
  <c r="AB305" i="1"/>
  <c r="AE305" i="1"/>
  <c r="AB301" i="1"/>
  <c r="AE301" i="1"/>
  <c r="AB297" i="1"/>
  <c r="AE297" i="1"/>
  <c r="AB293" i="1"/>
  <c r="AE293" i="1"/>
  <c r="AB289" i="1"/>
  <c r="AE289" i="1"/>
  <c r="AB285" i="1"/>
  <c r="AE285" i="1"/>
  <c r="AB281" i="1"/>
  <c r="AE281" i="1"/>
  <c r="AB277" i="1"/>
  <c r="AE277" i="1"/>
  <c r="AB273" i="1"/>
  <c r="AE273" i="1"/>
  <c r="AB269" i="1"/>
  <c r="AE269" i="1"/>
  <c r="AB265" i="1"/>
  <c r="AE265" i="1"/>
  <c r="AB261" i="1"/>
  <c r="AE261" i="1"/>
  <c r="AB257" i="1"/>
  <c r="AE257" i="1"/>
  <c r="AB253" i="1"/>
  <c r="AE253" i="1"/>
  <c r="AB249" i="1"/>
  <c r="AE249" i="1"/>
  <c r="AB245" i="1"/>
  <c r="AE245" i="1"/>
  <c r="AB241" i="1"/>
  <c r="AE241" i="1"/>
  <c r="AB237" i="1"/>
  <c r="AE237" i="1"/>
  <c r="AB233" i="1"/>
  <c r="AE233" i="1"/>
  <c r="AB229" i="1"/>
  <c r="AE229" i="1"/>
  <c r="AB225" i="1"/>
  <c r="AE225" i="1"/>
  <c r="AB221" i="1"/>
  <c r="AE221" i="1"/>
  <c r="AB217" i="1"/>
  <c r="AE217" i="1"/>
  <c r="AB213" i="1"/>
  <c r="AE213" i="1"/>
  <c r="AB209" i="1"/>
  <c r="AE209" i="1"/>
  <c r="AB205" i="1"/>
  <c r="AE205" i="1"/>
  <c r="AB201" i="1"/>
  <c r="AE201" i="1"/>
  <c r="AB197" i="1"/>
  <c r="AE197" i="1"/>
  <c r="AB193" i="1"/>
  <c r="AE193" i="1"/>
  <c r="AB189" i="1"/>
  <c r="AE189" i="1"/>
  <c r="AB185" i="1"/>
  <c r="AE185" i="1"/>
  <c r="AB181" i="1"/>
  <c r="AE181" i="1"/>
  <c r="AB177" i="1"/>
  <c r="AE177" i="1"/>
  <c r="AB173" i="1"/>
  <c r="AE173" i="1"/>
  <c r="AB169" i="1"/>
  <c r="AE169" i="1"/>
  <c r="AB165" i="1"/>
  <c r="AE165" i="1"/>
  <c r="AB161" i="1"/>
  <c r="AE161" i="1"/>
  <c r="AB157" i="1"/>
  <c r="AE157" i="1"/>
  <c r="AB153" i="1"/>
  <c r="AE153" i="1"/>
  <c r="AB149" i="1"/>
  <c r="AE149" i="1"/>
  <c r="AB145" i="1"/>
  <c r="AE145" i="1"/>
  <c r="AB141" i="1"/>
  <c r="AE141" i="1"/>
  <c r="AB137" i="1"/>
  <c r="AE137" i="1"/>
  <c r="AB133" i="1"/>
  <c r="AE133" i="1"/>
  <c r="AB129" i="1"/>
  <c r="AE129" i="1"/>
  <c r="AB125" i="1"/>
  <c r="AE125" i="1"/>
  <c r="AB121" i="1"/>
  <c r="AE121" i="1"/>
  <c r="AB117" i="1"/>
  <c r="AE117" i="1"/>
  <c r="AB113" i="1"/>
  <c r="AE113" i="1"/>
  <c r="AB109" i="1"/>
  <c r="AE109" i="1"/>
  <c r="AB105" i="1"/>
  <c r="AE105" i="1"/>
  <c r="AB101" i="1"/>
  <c r="AE101" i="1"/>
  <c r="AB97" i="1"/>
  <c r="AE97" i="1"/>
  <c r="AB93" i="1"/>
  <c r="AE93" i="1"/>
  <c r="AB89" i="1"/>
  <c r="AE89" i="1"/>
  <c r="AB85" i="1"/>
  <c r="AE85" i="1"/>
  <c r="AB81" i="1"/>
  <c r="AE81" i="1"/>
  <c r="AB77" i="1"/>
  <c r="AE77" i="1"/>
  <c r="AB73" i="1"/>
  <c r="AE73" i="1"/>
  <c r="AB69" i="1"/>
  <c r="AE69" i="1"/>
  <c r="AB65" i="1"/>
  <c r="AE65" i="1"/>
  <c r="AB61" i="1"/>
  <c r="AE61" i="1"/>
  <c r="AB57" i="1"/>
  <c r="AE57" i="1"/>
  <c r="AB53" i="1"/>
  <c r="AE53" i="1"/>
  <c r="AB49" i="1"/>
  <c r="AE49" i="1"/>
  <c r="AB45" i="1"/>
  <c r="AE45" i="1"/>
  <c r="AB41" i="1"/>
  <c r="AE41" i="1"/>
  <c r="AB37" i="1"/>
  <c r="AE37" i="1"/>
  <c r="AB33" i="1"/>
  <c r="AE33" i="1"/>
  <c r="AC330" i="1"/>
  <c r="AF330" i="1"/>
  <c r="AC319" i="1"/>
  <c r="AF319" i="1"/>
  <c r="AC287" i="1"/>
  <c r="AF287" i="1"/>
  <c r="AC255" i="1"/>
  <c r="AF255" i="1"/>
  <c r="AC342" i="1"/>
  <c r="AF342" i="1"/>
  <c r="AC318" i="1"/>
  <c r="AF318" i="1"/>
  <c r="AA341" i="1"/>
  <c r="AD341" i="1"/>
  <c r="AA337" i="1"/>
  <c r="AD337" i="1"/>
  <c r="AA325" i="1"/>
  <c r="AD325" i="1"/>
  <c r="AA317" i="1"/>
  <c r="AD317" i="1"/>
  <c r="AA313" i="1"/>
  <c r="AD313" i="1"/>
  <c r="AA309" i="1"/>
  <c r="AD309" i="1"/>
  <c r="AA305" i="1"/>
  <c r="AD305" i="1"/>
  <c r="AA301" i="1"/>
  <c r="AD301" i="1"/>
  <c r="AA285" i="1"/>
  <c r="AD285" i="1"/>
  <c r="AA281" i="1"/>
  <c r="AD281" i="1"/>
  <c r="AA273" i="1"/>
  <c r="AD273" i="1"/>
  <c r="AA269" i="1"/>
  <c r="AD269" i="1"/>
  <c r="AA257" i="1"/>
  <c r="AD257" i="1"/>
  <c r="AA249" i="1"/>
  <c r="AD249" i="1"/>
  <c r="AA245" i="1"/>
  <c r="AD245" i="1"/>
  <c r="AA229" i="1"/>
  <c r="AD229" i="1"/>
  <c r="AA221" i="1"/>
  <c r="AD221" i="1"/>
  <c r="AA217" i="1"/>
  <c r="AD217" i="1"/>
  <c r="AA213" i="1"/>
  <c r="AD213" i="1"/>
  <c r="AA209" i="1"/>
  <c r="AD209" i="1"/>
  <c r="AA205" i="1"/>
  <c r="AD205" i="1"/>
  <c r="AA193" i="1"/>
  <c r="AD193" i="1"/>
  <c r="AA189" i="1"/>
  <c r="AD189" i="1"/>
  <c r="AA177" i="1"/>
  <c r="AD177" i="1"/>
  <c r="AA173" i="1"/>
  <c r="AD173" i="1"/>
  <c r="AA161" i="1"/>
  <c r="AD161" i="1"/>
  <c r="AA157" i="1"/>
  <c r="AD157" i="1"/>
  <c r="AA133" i="1"/>
  <c r="AD133" i="1"/>
  <c r="AA129" i="1"/>
  <c r="AD129" i="1"/>
  <c r="AA121" i="1"/>
  <c r="AD121" i="1"/>
  <c r="AA101" i="1"/>
  <c r="AD101" i="1"/>
  <c r="AA97" i="1"/>
  <c r="AD97" i="1"/>
  <c r="AA89" i="1"/>
  <c r="AD89" i="1"/>
  <c r="AA85" i="1"/>
  <c r="AD85" i="1"/>
  <c r="AA81" i="1"/>
  <c r="AD81" i="1"/>
  <c r="AA69" i="1"/>
  <c r="AD69" i="1"/>
  <c r="AA65" i="1"/>
  <c r="AD65" i="1"/>
  <c r="AA61" i="1"/>
  <c r="AD61" i="1"/>
  <c r="AA57" i="1"/>
  <c r="AD57" i="1"/>
  <c r="AA53" i="1"/>
  <c r="AD53" i="1"/>
  <c r="AA49" i="1"/>
  <c r="AD49" i="1"/>
  <c r="AA45" i="1"/>
  <c r="AD45" i="1"/>
  <c r="AA37" i="1"/>
  <c r="AD37" i="1"/>
  <c r="AA33" i="1"/>
  <c r="AD33" i="1"/>
  <c r="AC323" i="1"/>
  <c r="AF323" i="1"/>
  <c r="AC314" i="1"/>
  <c r="AF314" i="1"/>
  <c r="AC335" i="1"/>
  <c r="AF335" i="1"/>
  <c r="AC303" i="1"/>
  <c r="AF303" i="1"/>
  <c r="AC271" i="1"/>
  <c r="AF271" i="1"/>
  <c r="AC247" i="1"/>
  <c r="AF247" i="1"/>
  <c r="AC334" i="1"/>
  <c r="AF334" i="1"/>
  <c r="AC310" i="1"/>
  <c r="AF310" i="1"/>
  <c r="AB340" i="1"/>
  <c r="AE340" i="1"/>
  <c r="AB336" i="1"/>
  <c r="AE336" i="1"/>
  <c r="AB332" i="1"/>
  <c r="AE332" i="1"/>
  <c r="AB328" i="1"/>
  <c r="AE328" i="1"/>
  <c r="AB324" i="1"/>
  <c r="AE324" i="1"/>
  <c r="AB320" i="1"/>
  <c r="AE320" i="1"/>
  <c r="AB316" i="1"/>
  <c r="AE316" i="1"/>
  <c r="AB312" i="1"/>
  <c r="AE312" i="1"/>
  <c r="AB308" i="1"/>
  <c r="AE308" i="1"/>
  <c r="AB304" i="1"/>
  <c r="AE304" i="1"/>
  <c r="AB300" i="1"/>
  <c r="AE300" i="1"/>
  <c r="AB296" i="1"/>
  <c r="AE296" i="1"/>
  <c r="AB292" i="1"/>
  <c r="AE292" i="1"/>
  <c r="AB288" i="1"/>
  <c r="AE288" i="1"/>
  <c r="AB284" i="1"/>
  <c r="AE284" i="1"/>
  <c r="AB280" i="1"/>
  <c r="AE280" i="1"/>
  <c r="AB276" i="1"/>
  <c r="AE276" i="1"/>
  <c r="AB272" i="1"/>
  <c r="AE272" i="1"/>
  <c r="AB268" i="1"/>
  <c r="AE268" i="1"/>
  <c r="AB264" i="1"/>
  <c r="AE264" i="1"/>
  <c r="AB260" i="1"/>
  <c r="AE260" i="1"/>
  <c r="AB256" i="1"/>
  <c r="AE256" i="1"/>
  <c r="AB252" i="1"/>
  <c r="AE252" i="1"/>
  <c r="AB248" i="1"/>
  <c r="AE248" i="1"/>
  <c r="AB244" i="1"/>
  <c r="AE244" i="1"/>
  <c r="AB240" i="1"/>
  <c r="AE240" i="1"/>
  <c r="AB236" i="1"/>
  <c r="AE236" i="1"/>
  <c r="AB232" i="1"/>
  <c r="AE232" i="1"/>
  <c r="AB228" i="1"/>
  <c r="AE228" i="1"/>
  <c r="AB224" i="1"/>
  <c r="AE224" i="1"/>
  <c r="AB220" i="1"/>
  <c r="AE220" i="1"/>
  <c r="AB216" i="1"/>
  <c r="AE216" i="1"/>
  <c r="AB212" i="1"/>
  <c r="AE212" i="1"/>
  <c r="AB208" i="1"/>
  <c r="AE208" i="1"/>
  <c r="AB204" i="1"/>
  <c r="AE204" i="1"/>
  <c r="AB200" i="1"/>
  <c r="AE200" i="1"/>
  <c r="AB196" i="1"/>
  <c r="AE196" i="1"/>
  <c r="AB192" i="1"/>
  <c r="AE192" i="1"/>
  <c r="AB188" i="1"/>
  <c r="AE188" i="1"/>
  <c r="AB184" i="1"/>
  <c r="AE184" i="1"/>
  <c r="AB180" i="1"/>
  <c r="AE180" i="1"/>
  <c r="AB176" i="1"/>
  <c r="AE176" i="1"/>
  <c r="AB172" i="1"/>
  <c r="AE172" i="1"/>
  <c r="AB168" i="1"/>
  <c r="AE168" i="1"/>
  <c r="AB164" i="1"/>
  <c r="AE164" i="1"/>
  <c r="AB160" i="1"/>
  <c r="AE160" i="1"/>
  <c r="AB156" i="1"/>
  <c r="AE156" i="1"/>
  <c r="AB152" i="1"/>
  <c r="AE152" i="1"/>
  <c r="AB148" i="1"/>
  <c r="AE148" i="1"/>
  <c r="AB144" i="1"/>
  <c r="AE144" i="1"/>
  <c r="AB140" i="1"/>
  <c r="AE140" i="1"/>
  <c r="AB136" i="1"/>
  <c r="AE136" i="1"/>
  <c r="AB132" i="1"/>
  <c r="AE132" i="1"/>
  <c r="AB128" i="1"/>
  <c r="AE128" i="1"/>
  <c r="AB124" i="1"/>
  <c r="AE124" i="1"/>
  <c r="AB120" i="1"/>
  <c r="AE120" i="1"/>
  <c r="AB116" i="1"/>
  <c r="AE116" i="1"/>
  <c r="AB112" i="1"/>
  <c r="AE112" i="1"/>
  <c r="AB108" i="1"/>
  <c r="AE108" i="1"/>
  <c r="AB104" i="1"/>
  <c r="AE104" i="1"/>
  <c r="AB100" i="1"/>
  <c r="AE100" i="1"/>
  <c r="AB96" i="1"/>
  <c r="AE96" i="1"/>
  <c r="AB92" i="1"/>
  <c r="AE92" i="1"/>
  <c r="AB88" i="1"/>
  <c r="AE88" i="1"/>
  <c r="AB84" i="1"/>
  <c r="AE84" i="1"/>
  <c r="AB80" i="1"/>
  <c r="AE80" i="1"/>
  <c r="AB76" i="1"/>
  <c r="AE76" i="1"/>
  <c r="AB72" i="1"/>
  <c r="AE72" i="1"/>
  <c r="AB68" i="1"/>
  <c r="AE68" i="1"/>
  <c r="AB64" i="1"/>
  <c r="AE64" i="1"/>
  <c r="AB60" i="1"/>
  <c r="AE60" i="1"/>
  <c r="AB56" i="1"/>
  <c r="AE56" i="1"/>
  <c r="AB52" i="1"/>
  <c r="AE52" i="1"/>
  <c r="AB48" i="1"/>
  <c r="AE48" i="1"/>
  <c r="AB44" i="1"/>
  <c r="AE44" i="1"/>
  <c r="AB40" i="1"/>
  <c r="AE40" i="1"/>
  <c r="AB36" i="1"/>
  <c r="AE36" i="1"/>
  <c r="AB32" i="1"/>
  <c r="AE32" i="1"/>
  <c r="AC315" i="1"/>
  <c r="AF315" i="1"/>
  <c r="AC291" i="1"/>
  <c r="AF291" i="1"/>
  <c r="AC283" i="1"/>
  <c r="AF283" i="1"/>
  <c r="AC275" i="1"/>
  <c r="AF275" i="1"/>
  <c r="AC267" i="1"/>
  <c r="AF267" i="1"/>
  <c r="AC259" i="1"/>
  <c r="AF259" i="1"/>
  <c r="AC251" i="1"/>
  <c r="AF251" i="1"/>
  <c r="AC243" i="1"/>
  <c r="AF243" i="1"/>
  <c r="AC235" i="1"/>
  <c r="AF235" i="1"/>
  <c r="AC227" i="1"/>
  <c r="AF227" i="1"/>
  <c r="AC219" i="1"/>
  <c r="AF219" i="1"/>
  <c r="AC211" i="1"/>
  <c r="AF211" i="1"/>
  <c r="AC203" i="1"/>
  <c r="AF203" i="1"/>
  <c r="AC195" i="1"/>
  <c r="AF195" i="1"/>
  <c r="AC187" i="1"/>
  <c r="AF187" i="1"/>
  <c r="AC179" i="1"/>
  <c r="AF179" i="1"/>
  <c r="AC171" i="1"/>
  <c r="AF171" i="1"/>
  <c r="AC163" i="1"/>
  <c r="AF163" i="1"/>
  <c r="AC155" i="1"/>
  <c r="AF155" i="1"/>
  <c r="AC147" i="1"/>
  <c r="AF147" i="1"/>
  <c r="AC139" i="1"/>
  <c r="AF139" i="1"/>
  <c r="AC131" i="1"/>
  <c r="AF131" i="1"/>
  <c r="AC123" i="1"/>
  <c r="AF123" i="1"/>
  <c r="AC115" i="1"/>
  <c r="AF115" i="1"/>
  <c r="AC107" i="1"/>
  <c r="AF107" i="1"/>
  <c r="AC99" i="1"/>
  <c r="AF99" i="1"/>
  <c r="AC91" i="1"/>
  <c r="AF91" i="1"/>
  <c r="AC83" i="1"/>
  <c r="AF83" i="1"/>
  <c r="AC75" i="1"/>
  <c r="AF75" i="1"/>
  <c r="AC67" i="1"/>
  <c r="AF67" i="1"/>
  <c r="AC59" i="1"/>
  <c r="AF59" i="1"/>
  <c r="AC51" i="1"/>
  <c r="AF51" i="1"/>
  <c r="AC43" i="1"/>
  <c r="AF43" i="1"/>
  <c r="AC35" i="1"/>
  <c r="AF35" i="1"/>
  <c r="AA284" i="1"/>
  <c r="AD284" i="1"/>
  <c r="AA268" i="1"/>
  <c r="AD268" i="1"/>
  <c r="AA260" i="1"/>
  <c r="AD260" i="1"/>
  <c r="AA252" i="1"/>
  <c r="AD252" i="1"/>
  <c r="AA196" i="1"/>
  <c r="AD196" i="1"/>
  <c r="AA188" i="1"/>
  <c r="AD188" i="1"/>
  <c r="AA176" i="1"/>
  <c r="AD176" i="1"/>
  <c r="AA164" i="1"/>
  <c r="AD164" i="1"/>
  <c r="AA152" i="1"/>
  <c r="AD152" i="1"/>
  <c r="AA140" i="1"/>
  <c r="AD140" i="1"/>
  <c r="AA120" i="1"/>
  <c r="AD120" i="1"/>
  <c r="AA108" i="1"/>
  <c r="AD108" i="1"/>
  <c r="AA92" i="1"/>
  <c r="AD92" i="1"/>
  <c r="AA88" i="1"/>
  <c r="AD88" i="1"/>
  <c r="AA76" i="1"/>
  <c r="AD76" i="1"/>
  <c r="AA68" i="1"/>
  <c r="AD68" i="1"/>
  <c r="AA56" i="1"/>
  <c r="AD56" i="1"/>
  <c r="AA44" i="1"/>
  <c r="AD44" i="1"/>
  <c r="AB15" i="1"/>
  <c r="AC15" i="1"/>
  <c r="T335" i="1"/>
  <c r="T271" i="1"/>
  <c r="T207" i="1"/>
  <c r="T143" i="1"/>
  <c r="T79" i="1"/>
  <c r="T327" i="1"/>
  <c r="T263" i="1"/>
  <c r="T199" i="1"/>
  <c r="T135" i="1"/>
  <c r="T71" i="1"/>
  <c r="T319" i="1"/>
  <c r="T255" i="1"/>
  <c r="T191" i="1"/>
  <c r="T127" i="1"/>
  <c r="T63" i="1"/>
  <c r="T375" i="1"/>
  <c r="T311" i="1"/>
  <c r="T247" i="1"/>
  <c r="T183" i="1"/>
  <c r="T119" i="1"/>
  <c r="T55" i="1"/>
  <c r="T367" i="1"/>
  <c r="T303" i="1"/>
  <c r="T239" i="1"/>
  <c r="T175" i="1"/>
  <c r="T111" i="1"/>
  <c r="T47" i="1"/>
  <c r="T359" i="1"/>
  <c r="T295" i="1"/>
  <c r="T231" i="1"/>
  <c r="T167" i="1"/>
  <c r="T103" i="1"/>
  <c r="T39" i="1"/>
  <c r="T351" i="1"/>
  <c r="T287" i="1"/>
  <c r="T223" i="1"/>
  <c r="T159" i="1"/>
  <c r="T95" i="1"/>
  <c r="T31" i="1"/>
  <c r="T343" i="1"/>
  <c r="T279" i="1"/>
  <c r="T215" i="1"/>
  <c r="T151" i="1"/>
  <c r="T87" i="1"/>
  <c r="T23" i="1"/>
  <c r="S377" i="1"/>
  <c r="W377" i="1"/>
  <c r="S373" i="1"/>
  <c r="W373" i="1"/>
  <c r="S365" i="1"/>
  <c r="W365" i="1"/>
  <c r="S361" i="1"/>
  <c r="W361" i="1"/>
  <c r="S353" i="1"/>
  <c r="W353" i="1"/>
  <c r="S345" i="1"/>
  <c r="W345" i="1"/>
  <c r="S333" i="1"/>
  <c r="W333" i="1"/>
  <c r="S329" i="1"/>
  <c r="W329" i="1"/>
  <c r="S321" i="1"/>
  <c r="W321" i="1"/>
  <c r="S297" i="1"/>
  <c r="W297" i="1"/>
  <c r="S293" i="1"/>
  <c r="W293" i="1"/>
  <c r="S289" i="1"/>
  <c r="W289" i="1"/>
  <c r="S277" i="1"/>
  <c r="W277" i="1"/>
  <c r="S265" i="1"/>
  <c r="W265" i="1"/>
  <c r="S261" i="1"/>
  <c r="W261" i="1"/>
  <c r="S253" i="1"/>
  <c r="W253" i="1"/>
  <c r="S241" i="1"/>
  <c r="W241" i="1"/>
  <c r="S237" i="1"/>
  <c r="W237" i="1"/>
  <c r="S233" i="1"/>
  <c r="W233" i="1"/>
  <c r="S225" i="1"/>
  <c r="W225" i="1"/>
  <c r="S201" i="1"/>
  <c r="W201" i="1"/>
  <c r="S197" i="1"/>
  <c r="W197" i="1"/>
  <c r="S185" i="1"/>
  <c r="W185" i="1"/>
  <c r="S181" i="1"/>
  <c r="W181" i="1"/>
  <c r="S169" i="1"/>
  <c r="W169" i="1"/>
  <c r="S165" i="1"/>
  <c r="W165" i="1"/>
  <c r="S153" i="1"/>
  <c r="W153" i="1"/>
  <c r="S149" i="1"/>
  <c r="W149" i="1"/>
  <c r="S145" i="1"/>
  <c r="W145" i="1"/>
  <c r="S141" i="1"/>
  <c r="W141" i="1"/>
  <c r="S137" i="1"/>
  <c r="W137" i="1"/>
  <c r="S125" i="1"/>
  <c r="W125" i="1"/>
  <c r="S117" i="1"/>
  <c r="W117" i="1"/>
  <c r="S113" i="1"/>
  <c r="W113" i="1"/>
  <c r="S109" i="1"/>
  <c r="W109" i="1"/>
  <c r="S105" i="1"/>
  <c r="W105" i="1"/>
  <c r="S93" i="1"/>
  <c r="W93" i="1"/>
  <c r="S77" i="1"/>
  <c r="W77" i="1"/>
  <c r="S73" i="1"/>
  <c r="W73" i="1"/>
  <c r="S41" i="1"/>
  <c r="W41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S376" i="1"/>
  <c r="W376" i="1"/>
  <c r="S372" i="1"/>
  <c r="W372" i="1"/>
  <c r="S368" i="1"/>
  <c r="W368" i="1"/>
  <c r="S364" i="1"/>
  <c r="W364" i="1"/>
  <c r="S360" i="1"/>
  <c r="W360" i="1"/>
  <c r="S356" i="1"/>
  <c r="W356" i="1"/>
  <c r="S352" i="1"/>
  <c r="W352" i="1"/>
  <c r="S348" i="1"/>
  <c r="W348" i="1"/>
  <c r="S340" i="1"/>
  <c r="W340" i="1"/>
  <c r="S336" i="1"/>
  <c r="W336" i="1"/>
  <c r="S332" i="1"/>
  <c r="W332" i="1"/>
  <c r="S328" i="1"/>
  <c r="W328" i="1"/>
  <c r="S324" i="1"/>
  <c r="W324" i="1"/>
  <c r="S320" i="1"/>
  <c r="W320" i="1"/>
  <c r="S316" i="1"/>
  <c r="W316" i="1"/>
  <c r="S312" i="1"/>
  <c r="W312" i="1"/>
  <c r="S308" i="1"/>
  <c r="W308" i="1"/>
  <c r="S304" i="1"/>
  <c r="W304" i="1"/>
  <c r="S300" i="1"/>
  <c r="W300" i="1"/>
  <c r="S296" i="1"/>
  <c r="W296" i="1"/>
  <c r="S292" i="1"/>
  <c r="W292" i="1"/>
  <c r="S288" i="1"/>
  <c r="W288" i="1"/>
  <c r="S280" i="1"/>
  <c r="W280" i="1"/>
  <c r="S276" i="1"/>
  <c r="W276" i="1"/>
  <c r="S272" i="1"/>
  <c r="W272" i="1"/>
  <c r="S264" i="1"/>
  <c r="W264" i="1"/>
  <c r="S256" i="1"/>
  <c r="W256" i="1"/>
  <c r="S248" i="1"/>
  <c r="W248" i="1"/>
  <c r="S244" i="1"/>
  <c r="W244" i="1"/>
  <c r="S240" i="1"/>
  <c r="W240" i="1"/>
  <c r="S236" i="1"/>
  <c r="W236" i="1"/>
  <c r="S232" i="1"/>
  <c r="W232" i="1"/>
  <c r="S228" i="1"/>
  <c r="W228" i="1"/>
  <c r="S224" i="1"/>
  <c r="W224" i="1"/>
  <c r="S220" i="1"/>
  <c r="W220" i="1"/>
  <c r="S216" i="1"/>
  <c r="W216" i="1"/>
  <c r="S212" i="1"/>
  <c r="W212" i="1"/>
  <c r="S208" i="1"/>
  <c r="W208" i="1"/>
  <c r="S204" i="1"/>
  <c r="W204" i="1"/>
  <c r="S200" i="1"/>
  <c r="W200" i="1"/>
  <c r="S192" i="1"/>
  <c r="W192" i="1"/>
  <c r="S184" i="1"/>
  <c r="W184" i="1"/>
  <c r="S180" i="1"/>
  <c r="W180" i="1"/>
  <c r="S172" i="1"/>
  <c r="W172" i="1"/>
  <c r="S168" i="1"/>
  <c r="W168" i="1"/>
  <c r="S160" i="1"/>
  <c r="W160" i="1"/>
  <c r="S156" i="1"/>
  <c r="W156" i="1"/>
  <c r="S148" i="1"/>
  <c r="W148" i="1"/>
  <c r="S144" i="1"/>
  <c r="W144" i="1"/>
  <c r="S136" i="1"/>
  <c r="W136" i="1"/>
  <c r="S132" i="1"/>
  <c r="W132" i="1"/>
  <c r="S128" i="1"/>
  <c r="W128" i="1"/>
  <c r="S124" i="1"/>
  <c r="W124" i="1"/>
  <c r="S116" i="1"/>
  <c r="W116" i="1"/>
  <c r="S112" i="1"/>
  <c r="W112" i="1"/>
  <c r="S104" i="1"/>
  <c r="W104" i="1"/>
  <c r="S100" i="1"/>
  <c r="W100" i="1"/>
  <c r="S96" i="1"/>
  <c r="W96" i="1"/>
  <c r="S84" i="1"/>
  <c r="W84" i="1"/>
  <c r="S80" i="1"/>
  <c r="W80" i="1"/>
  <c r="S72" i="1"/>
  <c r="W72" i="1"/>
  <c r="S64" i="1"/>
  <c r="W64" i="1"/>
  <c r="S60" i="1"/>
  <c r="W60" i="1"/>
  <c r="S52" i="1"/>
  <c r="W52" i="1"/>
  <c r="S48" i="1"/>
  <c r="W48" i="1"/>
  <c r="S40" i="1"/>
  <c r="W40" i="1"/>
  <c r="S36" i="1"/>
  <c r="W36" i="1"/>
  <c r="S32" i="1"/>
  <c r="W32" i="1"/>
  <c r="S20" i="1"/>
  <c r="W2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S375" i="1"/>
  <c r="W375" i="1"/>
  <c r="S371" i="1"/>
  <c r="W371" i="1"/>
  <c r="S367" i="1"/>
  <c r="W367" i="1"/>
  <c r="S363" i="1"/>
  <c r="W363" i="1"/>
  <c r="S359" i="1"/>
  <c r="W359" i="1"/>
  <c r="S355" i="1"/>
  <c r="W355" i="1"/>
  <c r="S351" i="1"/>
  <c r="W351" i="1"/>
  <c r="S347" i="1"/>
  <c r="W347" i="1"/>
  <c r="S343" i="1"/>
  <c r="W343" i="1"/>
  <c r="S339" i="1"/>
  <c r="W339" i="1"/>
  <c r="S335" i="1"/>
  <c r="W335" i="1"/>
  <c r="S331" i="1"/>
  <c r="W331" i="1"/>
  <c r="S327" i="1"/>
  <c r="W327" i="1"/>
  <c r="S323" i="1"/>
  <c r="W323" i="1"/>
  <c r="S319" i="1"/>
  <c r="W319" i="1"/>
  <c r="S315" i="1"/>
  <c r="W315" i="1"/>
  <c r="S311" i="1"/>
  <c r="W311" i="1"/>
  <c r="S307" i="1"/>
  <c r="W307" i="1"/>
  <c r="S303" i="1"/>
  <c r="W303" i="1"/>
  <c r="S299" i="1"/>
  <c r="W299" i="1"/>
  <c r="S295" i="1"/>
  <c r="W295" i="1"/>
  <c r="S291" i="1"/>
  <c r="W291" i="1"/>
  <c r="S287" i="1"/>
  <c r="W287" i="1"/>
  <c r="S283" i="1"/>
  <c r="W283" i="1"/>
  <c r="S279" i="1"/>
  <c r="W279" i="1"/>
  <c r="S275" i="1"/>
  <c r="W275" i="1"/>
  <c r="S271" i="1"/>
  <c r="W271" i="1"/>
  <c r="S267" i="1"/>
  <c r="W267" i="1"/>
  <c r="S263" i="1"/>
  <c r="W263" i="1"/>
  <c r="S259" i="1"/>
  <c r="W259" i="1"/>
  <c r="S255" i="1"/>
  <c r="W255" i="1"/>
  <c r="S251" i="1"/>
  <c r="W251" i="1"/>
  <c r="S247" i="1"/>
  <c r="W247" i="1"/>
  <c r="S243" i="1"/>
  <c r="W243" i="1"/>
  <c r="S239" i="1"/>
  <c r="W239" i="1"/>
  <c r="S235" i="1"/>
  <c r="W235" i="1"/>
  <c r="S231" i="1"/>
  <c r="W231" i="1"/>
  <c r="S227" i="1"/>
  <c r="W227" i="1"/>
  <c r="S223" i="1"/>
  <c r="W223" i="1"/>
  <c r="S219" i="1"/>
  <c r="W219" i="1"/>
  <c r="S215" i="1"/>
  <c r="W215" i="1"/>
  <c r="S211" i="1"/>
  <c r="W211" i="1"/>
  <c r="S207" i="1"/>
  <c r="W207" i="1"/>
  <c r="S203" i="1"/>
  <c r="W203" i="1"/>
  <c r="S199" i="1"/>
  <c r="W199" i="1"/>
  <c r="S195" i="1"/>
  <c r="W195" i="1"/>
  <c r="S191" i="1"/>
  <c r="W191" i="1"/>
  <c r="S187" i="1"/>
  <c r="W187" i="1"/>
  <c r="S183" i="1"/>
  <c r="W183" i="1"/>
  <c r="S179" i="1"/>
  <c r="W179" i="1"/>
  <c r="S175" i="1"/>
  <c r="W175" i="1"/>
  <c r="S171" i="1"/>
  <c r="W171" i="1"/>
  <c r="S167" i="1"/>
  <c r="W167" i="1"/>
  <c r="S163" i="1"/>
  <c r="W163" i="1"/>
  <c r="S159" i="1"/>
  <c r="W159" i="1"/>
  <c r="S155" i="1"/>
  <c r="W155" i="1"/>
  <c r="S151" i="1"/>
  <c r="W151" i="1"/>
  <c r="S147" i="1"/>
  <c r="W147" i="1"/>
  <c r="S143" i="1"/>
  <c r="W143" i="1"/>
  <c r="S139" i="1"/>
  <c r="W139" i="1"/>
  <c r="S135" i="1"/>
  <c r="W135" i="1"/>
  <c r="S131" i="1"/>
  <c r="W131" i="1"/>
  <c r="S127" i="1"/>
  <c r="W127" i="1"/>
  <c r="S123" i="1"/>
  <c r="W123" i="1"/>
  <c r="S119" i="1"/>
  <c r="W119" i="1"/>
  <c r="S115" i="1"/>
  <c r="W115" i="1"/>
  <c r="S111" i="1"/>
  <c r="W111" i="1"/>
  <c r="S107" i="1"/>
  <c r="W107" i="1"/>
  <c r="S103" i="1"/>
  <c r="W103" i="1"/>
  <c r="S99" i="1"/>
  <c r="W99" i="1"/>
  <c r="S95" i="1"/>
  <c r="W95" i="1"/>
  <c r="S91" i="1"/>
  <c r="W91" i="1"/>
  <c r="S87" i="1"/>
  <c r="W87" i="1"/>
  <c r="S83" i="1"/>
  <c r="W83" i="1"/>
  <c r="S79" i="1"/>
  <c r="W79" i="1"/>
  <c r="S75" i="1"/>
  <c r="W75" i="1"/>
  <c r="S71" i="1"/>
  <c r="W71" i="1"/>
  <c r="S67" i="1"/>
  <c r="W67" i="1"/>
  <c r="S63" i="1"/>
  <c r="W63" i="1"/>
  <c r="S59" i="1"/>
  <c r="W59" i="1"/>
  <c r="S55" i="1"/>
  <c r="W55" i="1"/>
  <c r="S51" i="1"/>
  <c r="W51" i="1"/>
  <c r="S47" i="1"/>
  <c r="W47" i="1"/>
  <c r="S43" i="1"/>
  <c r="W43" i="1"/>
  <c r="S39" i="1"/>
  <c r="W39" i="1"/>
  <c r="S35" i="1"/>
  <c r="W35" i="1"/>
  <c r="S31" i="1"/>
  <c r="W31" i="1"/>
  <c r="S27" i="1"/>
  <c r="W27" i="1"/>
  <c r="S23" i="1"/>
  <c r="W23" i="1"/>
  <c r="S19" i="1"/>
  <c r="W19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S374" i="1"/>
  <c r="W374" i="1"/>
  <c r="S358" i="1"/>
  <c r="W358" i="1"/>
  <c r="S350" i="1"/>
  <c r="W350" i="1"/>
  <c r="S338" i="1"/>
  <c r="W338" i="1"/>
  <c r="S334" i="1"/>
  <c r="W334" i="1"/>
  <c r="S318" i="1"/>
  <c r="W318" i="1"/>
  <c r="S314" i="1"/>
  <c r="W314" i="1"/>
  <c r="S306" i="1"/>
  <c r="W306" i="1"/>
  <c r="S298" i="1"/>
  <c r="W298" i="1"/>
  <c r="S286" i="1"/>
  <c r="W286" i="1"/>
  <c r="S278" i="1"/>
  <c r="W278" i="1"/>
  <c r="S274" i="1"/>
  <c r="W274" i="1"/>
  <c r="S266" i="1"/>
  <c r="W266" i="1"/>
  <c r="S258" i="1"/>
  <c r="W258" i="1"/>
  <c r="S254" i="1"/>
  <c r="W254" i="1"/>
  <c r="S250" i="1"/>
  <c r="W250" i="1"/>
  <c r="S238" i="1"/>
  <c r="W238" i="1"/>
  <c r="S222" i="1"/>
  <c r="W222" i="1"/>
  <c r="S218" i="1"/>
  <c r="W218" i="1"/>
  <c r="S210" i="1"/>
  <c r="W210" i="1"/>
  <c r="S198" i="1"/>
  <c r="W198" i="1"/>
  <c r="S194" i="1"/>
  <c r="W194" i="1"/>
  <c r="S190" i="1"/>
  <c r="W190" i="1"/>
  <c r="S178" i="1"/>
  <c r="W178" i="1"/>
  <c r="S166" i="1"/>
  <c r="W166" i="1"/>
  <c r="S162" i="1"/>
  <c r="W162" i="1"/>
  <c r="S158" i="1"/>
  <c r="W158" i="1"/>
  <c r="S130" i="1"/>
  <c r="W130" i="1"/>
  <c r="S126" i="1"/>
  <c r="W126" i="1"/>
  <c r="S102" i="1"/>
  <c r="W102" i="1"/>
  <c r="S94" i="1"/>
  <c r="W94" i="1"/>
  <c r="S90" i="1"/>
  <c r="W90" i="1"/>
  <c r="S86" i="1"/>
  <c r="W86" i="1"/>
  <c r="S74" i="1"/>
  <c r="W74" i="1"/>
  <c r="S62" i="1"/>
  <c r="W62" i="1"/>
  <c r="S50" i="1"/>
  <c r="W50" i="1"/>
  <c r="S30" i="1"/>
  <c r="W30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U271" i="1"/>
  <c r="U357" i="1"/>
  <c r="U239" i="1"/>
  <c r="U207" i="1"/>
  <c r="U175" i="1"/>
  <c r="U143" i="1"/>
  <c r="U375" i="1"/>
  <c r="U111" i="1"/>
  <c r="U79" i="1"/>
  <c r="U366" i="1"/>
  <c r="U47" i="1"/>
  <c r="Y274" i="1"/>
  <c r="U274" i="1"/>
  <c r="Y266" i="1"/>
  <c r="U266" i="1"/>
  <c r="Y258" i="1"/>
  <c r="U258" i="1"/>
  <c r="Y250" i="1"/>
  <c r="U250" i="1"/>
  <c r="Y242" i="1"/>
  <c r="U242" i="1"/>
  <c r="Y234" i="1"/>
  <c r="U234" i="1"/>
  <c r="Y226" i="1"/>
  <c r="U226" i="1"/>
  <c r="Y218" i="1"/>
  <c r="U218" i="1"/>
  <c r="Y210" i="1"/>
  <c r="U210" i="1"/>
  <c r="Y202" i="1"/>
  <c r="U202" i="1"/>
  <c r="Y194" i="1"/>
  <c r="U194" i="1"/>
  <c r="Y186" i="1"/>
  <c r="U186" i="1"/>
  <c r="Y178" i="1"/>
  <c r="U178" i="1"/>
  <c r="Y170" i="1"/>
  <c r="U170" i="1"/>
  <c r="Y162" i="1"/>
  <c r="U162" i="1"/>
  <c r="Y154" i="1"/>
  <c r="U154" i="1"/>
  <c r="Y146" i="1"/>
  <c r="U146" i="1"/>
  <c r="Y138" i="1"/>
  <c r="U138" i="1"/>
  <c r="Y130" i="1"/>
  <c r="U130" i="1"/>
  <c r="Y122" i="1"/>
  <c r="U122" i="1"/>
  <c r="Y114" i="1"/>
  <c r="U114" i="1"/>
  <c r="Y106" i="1"/>
  <c r="U106" i="1"/>
  <c r="Y98" i="1"/>
  <c r="U98" i="1"/>
  <c r="Y90" i="1"/>
  <c r="U90" i="1"/>
  <c r="Y82" i="1"/>
  <c r="U82" i="1"/>
  <c r="Y74" i="1"/>
  <c r="U74" i="1"/>
  <c r="Y66" i="1"/>
  <c r="U66" i="1"/>
  <c r="Y58" i="1"/>
  <c r="U58" i="1"/>
  <c r="Y50" i="1"/>
  <c r="U50" i="1"/>
  <c r="Y42" i="1"/>
  <c r="U42" i="1"/>
  <c r="Y34" i="1"/>
  <c r="U34" i="1"/>
  <c r="Y26" i="1"/>
  <c r="U26" i="1"/>
  <c r="Y18" i="1"/>
  <c r="U18" i="1"/>
  <c r="U370" i="1"/>
  <c r="U361" i="1"/>
  <c r="U351" i="1"/>
  <c r="U346" i="1"/>
  <c r="U335" i="1"/>
  <c r="U330" i="1"/>
  <c r="U319" i="1"/>
  <c r="U314" i="1"/>
  <c r="U303" i="1"/>
  <c r="U298" i="1"/>
  <c r="U287" i="1"/>
  <c r="U282" i="1"/>
  <c r="U251" i="1"/>
  <c r="U219" i="1"/>
  <c r="U187" i="1"/>
  <c r="U155" i="1"/>
  <c r="U123" i="1"/>
  <c r="U91" i="1"/>
  <c r="U59" i="1"/>
  <c r="U27" i="1"/>
  <c r="Y353" i="1"/>
  <c r="U353" i="1"/>
  <c r="Y345" i="1"/>
  <c r="U345" i="1"/>
  <c r="Y337" i="1"/>
  <c r="U337" i="1"/>
  <c r="Y329" i="1"/>
  <c r="U329" i="1"/>
  <c r="Y321" i="1"/>
  <c r="U321" i="1"/>
  <c r="Y313" i="1"/>
  <c r="U313" i="1"/>
  <c r="Y305" i="1"/>
  <c r="U305" i="1"/>
  <c r="Y297" i="1"/>
  <c r="U297" i="1"/>
  <c r="Y289" i="1"/>
  <c r="U289" i="1"/>
  <c r="Y281" i="1"/>
  <c r="U281" i="1"/>
  <c r="Y273" i="1"/>
  <c r="U273" i="1"/>
  <c r="Y265" i="1"/>
  <c r="U265" i="1"/>
  <c r="Y257" i="1"/>
  <c r="U257" i="1"/>
  <c r="Y249" i="1"/>
  <c r="U249" i="1"/>
  <c r="Y241" i="1"/>
  <c r="U241" i="1"/>
  <c r="Y233" i="1"/>
  <c r="U233" i="1"/>
  <c r="Y225" i="1"/>
  <c r="U225" i="1"/>
  <c r="Y217" i="1"/>
  <c r="U217" i="1"/>
  <c r="Y209" i="1"/>
  <c r="U209" i="1"/>
  <c r="Y201" i="1"/>
  <c r="U201" i="1"/>
  <c r="Y193" i="1"/>
  <c r="U193" i="1"/>
  <c r="Y185" i="1"/>
  <c r="U185" i="1"/>
  <c r="Y177" i="1"/>
  <c r="U177" i="1"/>
  <c r="Y169" i="1"/>
  <c r="U169" i="1"/>
  <c r="Y161" i="1"/>
  <c r="U161" i="1"/>
  <c r="Y153" i="1"/>
  <c r="U153" i="1"/>
  <c r="Y145" i="1"/>
  <c r="U145" i="1"/>
  <c r="Y137" i="1"/>
  <c r="U137" i="1"/>
  <c r="Y129" i="1"/>
  <c r="U129" i="1"/>
  <c r="Y121" i="1"/>
  <c r="U121" i="1"/>
  <c r="Y113" i="1"/>
  <c r="U113" i="1"/>
  <c r="Y105" i="1"/>
  <c r="U105" i="1"/>
  <c r="Y97" i="1"/>
  <c r="U97" i="1"/>
  <c r="Y89" i="1"/>
  <c r="U89" i="1"/>
  <c r="Y81" i="1"/>
  <c r="U81" i="1"/>
  <c r="Y73" i="1"/>
  <c r="U73" i="1"/>
  <c r="Y65" i="1"/>
  <c r="U65" i="1"/>
  <c r="Y57" i="1"/>
  <c r="U57" i="1"/>
  <c r="Y49" i="1"/>
  <c r="U49" i="1"/>
  <c r="Y41" i="1"/>
  <c r="U41" i="1"/>
  <c r="Y33" i="1"/>
  <c r="U33" i="1"/>
  <c r="Y25" i="1"/>
  <c r="U25" i="1"/>
  <c r="Y17" i="1"/>
  <c r="U17" i="1"/>
  <c r="U374" i="1"/>
  <c r="U365" i="1"/>
  <c r="U263" i="1"/>
  <c r="U231" i="1"/>
  <c r="U199" i="1"/>
  <c r="U167" i="1"/>
  <c r="U135" i="1"/>
  <c r="U103" i="1"/>
  <c r="U71" i="1"/>
  <c r="U39" i="1"/>
  <c r="Y376" i="1"/>
  <c r="U376" i="1"/>
  <c r="Y368" i="1"/>
  <c r="U368" i="1"/>
  <c r="Y360" i="1"/>
  <c r="U360" i="1"/>
  <c r="Y352" i="1"/>
  <c r="U352" i="1"/>
  <c r="Y344" i="1"/>
  <c r="U344" i="1"/>
  <c r="Y336" i="1"/>
  <c r="U336" i="1"/>
  <c r="Y328" i="1"/>
  <c r="U328" i="1"/>
  <c r="Y320" i="1"/>
  <c r="U320" i="1"/>
  <c r="Y312" i="1"/>
  <c r="U312" i="1"/>
  <c r="Y304" i="1"/>
  <c r="U304" i="1"/>
  <c r="Y296" i="1"/>
  <c r="U296" i="1"/>
  <c r="Y288" i="1"/>
  <c r="U288" i="1"/>
  <c r="Y280" i="1"/>
  <c r="U280" i="1"/>
  <c r="Y272" i="1"/>
  <c r="U272" i="1"/>
  <c r="Y264" i="1"/>
  <c r="U264" i="1"/>
  <c r="Y256" i="1"/>
  <c r="U256" i="1"/>
  <c r="Y248" i="1"/>
  <c r="U248" i="1"/>
  <c r="Y240" i="1"/>
  <c r="U240" i="1"/>
  <c r="Y232" i="1"/>
  <c r="U232" i="1"/>
  <c r="Y224" i="1"/>
  <c r="U224" i="1"/>
  <c r="Y216" i="1"/>
  <c r="U216" i="1"/>
  <c r="Y208" i="1"/>
  <c r="U208" i="1"/>
  <c r="Y200" i="1"/>
  <c r="U200" i="1"/>
  <c r="Y192" i="1"/>
  <c r="U192" i="1"/>
  <c r="Y184" i="1"/>
  <c r="U184" i="1"/>
  <c r="Y176" i="1"/>
  <c r="U176" i="1"/>
  <c r="Y168" i="1"/>
  <c r="U168" i="1"/>
  <c r="Y160" i="1"/>
  <c r="U160" i="1"/>
  <c r="Y152" i="1"/>
  <c r="U152" i="1"/>
  <c r="Y144" i="1"/>
  <c r="U144" i="1"/>
  <c r="Y136" i="1"/>
  <c r="U136" i="1"/>
  <c r="Y128" i="1"/>
  <c r="U128" i="1"/>
  <c r="Y120" i="1"/>
  <c r="U120" i="1"/>
  <c r="Y112" i="1"/>
  <c r="U112" i="1"/>
  <c r="Y104" i="1"/>
  <c r="U104" i="1"/>
  <c r="Y96" i="1"/>
  <c r="U96" i="1"/>
  <c r="Y88" i="1"/>
  <c r="U88" i="1"/>
  <c r="Y80" i="1"/>
  <c r="U80" i="1"/>
  <c r="Y72" i="1"/>
  <c r="U72" i="1"/>
  <c r="Y64" i="1"/>
  <c r="U64" i="1"/>
  <c r="Y56" i="1"/>
  <c r="U56" i="1"/>
  <c r="Y48" i="1"/>
  <c r="U48" i="1"/>
  <c r="Y40" i="1"/>
  <c r="U40" i="1"/>
  <c r="Y32" i="1"/>
  <c r="U32" i="1"/>
  <c r="Y24" i="1"/>
  <c r="U24" i="1"/>
  <c r="Y16" i="1"/>
  <c r="U16" i="1"/>
  <c r="U378" i="1"/>
  <c r="U369" i="1"/>
  <c r="U355" i="1"/>
  <c r="U350" i="1"/>
  <c r="U339" i="1"/>
  <c r="U334" i="1"/>
  <c r="U323" i="1"/>
  <c r="U318" i="1"/>
  <c r="U307" i="1"/>
  <c r="U302" i="1"/>
  <c r="U291" i="1"/>
  <c r="U286" i="1"/>
  <c r="U275" i="1"/>
  <c r="U243" i="1"/>
  <c r="U211" i="1"/>
  <c r="U179" i="1"/>
  <c r="U147" i="1"/>
  <c r="U115" i="1"/>
  <c r="U83" i="1"/>
  <c r="U51" i="1"/>
  <c r="U19" i="1"/>
  <c r="U373" i="1"/>
  <c r="U359" i="1"/>
  <c r="U255" i="1"/>
  <c r="U223" i="1"/>
  <c r="U191" i="1"/>
  <c r="U159" i="1"/>
  <c r="U127" i="1"/>
  <c r="U95" i="1"/>
  <c r="U63" i="1"/>
  <c r="U31" i="1"/>
  <c r="Y270" i="1"/>
  <c r="U270" i="1"/>
  <c r="Y262" i="1"/>
  <c r="U262" i="1"/>
  <c r="Y254" i="1"/>
  <c r="U254" i="1"/>
  <c r="Y246" i="1"/>
  <c r="U246" i="1"/>
  <c r="Y238" i="1"/>
  <c r="U238" i="1"/>
  <c r="Y230" i="1"/>
  <c r="U230" i="1"/>
  <c r="Y222" i="1"/>
  <c r="U222" i="1"/>
  <c r="Y214" i="1"/>
  <c r="U214" i="1"/>
  <c r="Y206" i="1"/>
  <c r="U206" i="1"/>
  <c r="Y198" i="1"/>
  <c r="U198" i="1"/>
  <c r="Y190" i="1"/>
  <c r="U190" i="1"/>
  <c r="Y182" i="1"/>
  <c r="U182" i="1"/>
  <c r="Y174" i="1"/>
  <c r="U174" i="1"/>
  <c r="Y166" i="1"/>
  <c r="U166" i="1"/>
  <c r="Y158" i="1"/>
  <c r="U158" i="1"/>
  <c r="Y150" i="1"/>
  <c r="U150" i="1"/>
  <c r="Y142" i="1"/>
  <c r="U142" i="1"/>
  <c r="Y134" i="1"/>
  <c r="U134" i="1"/>
  <c r="Y126" i="1"/>
  <c r="U126" i="1"/>
  <c r="Y118" i="1"/>
  <c r="U118" i="1"/>
  <c r="Y110" i="1"/>
  <c r="U110" i="1"/>
  <c r="Y102" i="1"/>
  <c r="U102" i="1"/>
  <c r="Y94" i="1"/>
  <c r="U94" i="1"/>
  <c r="Y86" i="1"/>
  <c r="U86" i="1"/>
  <c r="Y78" i="1"/>
  <c r="U78" i="1"/>
  <c r="Y70" i="1"/>
  <c r="U70" i="1"/>
  <c r="Y62" i="1"/>
  <c r="U62" i="1"/>
  <c r="Y54" i="1"/>
  <c r="U54" i="1"/>
  <c r="Y46" i="1"/>
  <c r="U46" i="1"/>
  <c r="Y38" i="1"/>
  <c r="U38" i="1"/>
  <c r="Y30" i="1"/>
  <c r="U30" i="1"/>
  <c r="Y22" i="1"/>
  <c r="U22" i="1"/>
  <c r="U377" i="1"/>
  <c r="U363" i="1"/>
  <c r="U354" i="1"/>
  <c r="U343" i="1"/>
  <c r="U338" i="1"/>
  <c r="U327" i="1"/>
  <c r="U322" i="1"/>
  <c r="U311" i="1"/>
  <c r="U306" i="1"/>
  <c r="U295" i="1"/>
  <c r="U290" i="1"/>
  <c r="U279" i="1"/>
  <c r="U267" i="1"/>
  <c r="U235" i="1"/>
  <c r="U203" i="1"/>
  <c r="U171" i="1"/>
  <c r="U139" i="1"/>
  <c r="U107" i="1"/>
  <c r="U75" i="1"/>
  <c r="U43" i="1"/>
  <c r="Y349" i="1"/>
  <c r="U349" i="1"/>
  <c r="Y341" i="1"/>
  <c r="U341" i="1"/>
  <c r="Y333" i="1"/>
  <c r="U333" i="1"/>
  <c r="Y325" i="1"/>
  <c r="U325" i="1"/>
  <c r="Y317" i="1"/>
  <c r="U317" i="1"/>
  <c r="Y309" i="1"/>
  <c r="U309" i="1"/>
  <c r="Y301" i="1"/>
  <c r="U301" i="1"/>
  <c r="Y293" i="1"/>
  <c r="U293" i="1"/>
  <c r="Y285" i="1"/>
  <c r="U285" i="1"/>
  <c r="Y277" i="1"/>
  <c r="U277" i="1"/>
  <c r="Y269" i="1"/>
  <c r="U269" i="1"/>
  <c r="Y261" i="1"/>
  <c r="U261" i="1"/>
  <c r="Y253" i="1"/>
  <c r="U253" i="1"/>
  <c r="Y245" i="1"/>
  <c r="U245" i="1"/>
  <c r="Y237" i="1"/>
  <c r="U237" i="1"/>
  <c r="Y229" i="1"/>
  <c r="U229" i="1"/>
  <c r="Y221" i="1"/>
  <c r="U221" i="1"/>
  <c r="Y213" i="1"/>
  <c r="U213" i="1"/>
  <c r="Y205" i="1"/>
  <c r="U205" i="1"/>
  <c r="Y197" i="1"/>
  <c r="U197" i="1"/>
  <c r="Y189" i="1"/>
  <c r="U189" i="1"/>
  <c r="Y181" i="1"/>
  <c r="U181" i="1"/>
  <c r="Y173" i="1"/>
  <c r="U173" i="1"/>
  <c r="Y165" i="1"/>
  <c r="U165" i="1"/>
  <c r="Y157" i="1"/>
  <c r="U157" i="1"/>
  <c r="Y149" i="1"/>
  <c r="U149" i="1"/>
  <c r="Y141" i="1"/>
  <c r="U141" i="1"/>
  <c r="Y133" i="1"/>
  <c r="U133" i="1"/>
  <c r="Y125" i="1"/>
  <c r="U125" i="1"/>
  <c r="Y117" i="1"/>
  <c r="U117" i="1"/>
  <c r="Y109" i="1"/>
  <c r="U109" i="1"/>
  <c r="Y101" i="1"/>
  <c r="U101" i="1"/>
  <c r="Y93" i="1"/>
  <c r="U93" i="1"/>
  <c r="Y85" i="1"/>
  <c r="U85" i="1"/>
  <c r="Y77" i="1"/>
  <c r="U77" i="1"/>
  <c r="Y69" i="1"/>
  <c r="U69" i="1"/>
  <c r="Y61" i="1"/>
  <c r="U61" i="1"/>
  <c r="Y53" i="1"/>
  <c r="U53" i="1"/>
  <c r="Y45" i="1"/>
  <c r="U45" i="1"/>
  <c r="Y37" i="1"/>
  <c r="U37" i="1"/>
  <c r="Y29" i="1"/>
  <c r="U29" i="1"/>
  <c r="Y21" i="1"/>
  <c r="U21" i="1"/>
  <c r="U367" i="1"/>
  <c r="U358" i="1"/>
  <c r="U247" i="1"/>
  <c r="U215" i="1"/>
  <c r="U183" i="1"/>
  <c r="U151" i="1"/>
  <c r="U119" i="1"/>
  <c r="U87" i="1"/>
  <c r="U55" i="1"/>
  <c r="U23" i="1"/>
  <c r="Y372" i="1"/>
  <c r="U372" i="1"/>
  <c r="Y364" i="1"/>
  <c r="U364" i="1"/>
  <c r="Y356" i="1"/>
  <c r="U356" i="1"/>
  <c r="Y348" i="1"/>
  <c r="U348" i="1"/>
  <c r="Y340" i="1"/>
  <c r="U340" i="1"/>
  <c r="Y332" i="1"/>
  <c r="U332" i="1"/>
  <c r="Y324" i="1"/>
  <c r="U324" i="1"/>
  <c r="Y316" i="1"/>
  <c r="U316" i="1"/>
  <c r="Y308" i="1"/>
  <c r="U308" i="1"/>
  <c r="Y300" i="1"/>
  <c r="U300" i="1"/>
  <c r="Y292" i="1"/>
  <c r="U292" i="1"/>
  <c r="Y284" i="1"/>
  <c r="U284" i="1"/>
  <c r="Y276" i="1"/>
  <c r="U276" i="1"/>
  <c r="Y268" i="1"/>
  <c r="U268" i="1"/>
  <c r="Y260" i="1"/>
  <c r="U260" i="1"/>
  <c r="Y252" i="1"/>
  <c r="U252" i="1"/>
  <c r="Y244" i="1"/>
  <c r="U244" i="1"/>
  <c r="Y236" i="1"/>
  <c r="U236" i="1"/>
  <c r="Y228" i="1"/>
  <c r="U228" i="1"/>
  <c r="Y220" i="1"/>
  <c r="U220" i="1"/>
  <c r="Y212" i="1"/>
  <c r="U212" i="1"/>
  <c r="Y204" i="1"/>
  <c r="U204" i="1"/>
  <c r="Y196" i="1"/>
  <c r="U196" i="1"/>
  <c r="Y188" i="1"/>
  <c r="U188" i="1"/>
  <c r="Y180" i="1"/>
  <c r="U180" i="1"/>
  <c r="Y172" i="1"/>
  <c r="U172" i="1"/>
  <c r="Y164" i="1"/>
  <c r="U164" i="1"/>
  <c r="Y156" i="1"/>
  <c r="U156" i="1"/>
  <c r="Y148" i="1"/>
  <c r="U148" i="1"/>
  <c r="Y140" i="1"/>
  <c r="U140" i="1"/>
  <c r="Y132" i="1"/>
  <c r="U132" i="1"/>
  <c r="Y124" i="1"/>
  <c r="U124" i="1"/>
  <c r="Y116" i="1"/>
  <c r="U116" i="1"/>
  <c r="Y108" i="1"/>
  <c r="U108" i="1"/>
  <c r="Y100" i="1"/>
  <c r="U100" i="1"/>
  <c r="Y92" i="1"/>
  <c r="U92" i="1"/>
  <c r="Y84" i="1"/>
  <c r="U84" i="1"/>
  <c r="Y76" i="1"/>
  <c r="U76" i="1"/>
  <c r="Y68" i="1"/>
  <c r="U68" i="1"/>
  <c r="Y60" i="1"/>
  <c r="U60" i="1"/>
  <c r="Y52" i="1"/>
  <c r="U52" i="1"/>
  <c r="Y44" i="1"/>
  <c r="U44" i="1"/>
  <c r="Y36" i="1"/>
  <c r="U36" i="1"/>
  <c r="Y28" i="1"/>
  <c r="U28" i="1"/>
  <c r="Y20" i="1"/>
  <c r="U20" i="1"/>
  <c r="U371" i="1"/>
  <c r="U362" i="1"/>
  <c r="U347" i="1"/>
  <c r="U342" i="1"/>
  <c r="U331" i="1"/>
  <c r="U326" i="1"/>
  <c r="U315" i="1"/>
  <c r="U310" i="1"/>
  <c r="U299" i="1"/>
  <c r="U294" i="1"/>
  <c r="U283" i="1"/>
  <c r="U278" i="1"/>
  <c r="U259" i="1"/>
  <c r="U227" i="1"/>
  <c r="U195" i="1"/>
  <c r="U163" i="1"/>
  <c r="U131" i="1"/>
  <c r="U99" i="1"/>
  <c r="U67" i="1"/>
  <c r="U35" i="1"/>
  <c r="Y9" i="1" l="1"/>
  <c r="Y3" i="1"/>
  <c r="T2" i="1"/>
  <c r="T4" i="1" s="1"/>
  <c r="AD15" i="1"/>
  <c r="W3" i="1"/>
  <c r="W9" i="1"/>
  <c r="AB5" i="1"/>
  <c r="AB3" i="1"/>
  <c r="U2" i="1"/>
  <c r="U4" i="1" s="1"/>
  <c r="S2" i="1"/>
  <c r="S4" i="1" s="1"/>
  <c r="AE3" i="1"/>
  <c r="AE5" i="1" s="1"/>
  <c r="AA351" i="1"/>
  <c r="AD351" i="1"/>
  <c r="AC25" i="1"/>
  <c r="AF25" i="1"/>
  <c r="AA360" i="1"/>
  <c r="AD360" i="1"/>
  <c r="AA373" i="1"/>
  <c r="AD373" i="1"/>
  <c r="AC21" i="1"/>
  <c r="AF21" i="1"/>
  <c r="AC22" i="1"/>
  <c r="AF22" i="1"/>
  <c r="AC18" i="1"/>
  <c r="AF18" i="1"/>
  <c r="AA358" i="1"/>
  <c r="AD358" i="1"/>
  <c r="AA19" i="1"/>
  <c r="AD19" i="1"/>
  <c r="AA355" i="1"/>
  <c r="AD355" i="1"/>
  <c r="AA371" i="1"/>
  <c r="AD371" i="1"/>
  <c r="AC356" i="1"/>
  <c r="AF356" i="1"/>
  <c r="AC24" i="1"/>
  <c r="AF24" i="1"/>
  <c r="AC344" i="1"/>
  <c r="AF344" i="1"/>
  <c r="AC376" i="1"/>
  <c r="AF376" i="1"/>
  <c r="AC353" i="1"/>
  <c r="AF353" i="1"/>
  <c r="AA348" i="1"/>
  <c r="AD348" i="1"/>
  <c r="AA364" i="1"/>
  <c r="AD364" i="1"/>
  <c r="AA353" i="1"/>
  <c r="AD353" i="1"/>
  <c r="AA377" i="1"/>
  <c r="AD377" i="1"/>
  <c r="AC364" i="1"/>
  <c r="AF364" i="1"/>
  <c r="AC29" i="1"/>
  <c r="AF29" i="1"/>
  <c r="AC349" i="1"/>
  <c r="AF349" i="1"/>
  <c r="AC30" i="1"/>
  <c r="AF30" i="1"/>
  <c r="AC26" i="1"/>
  <c r="AF26" i="1"/>
  <c r="AA30" i="1"/>
  <c r="AD30" i="1"/>
  <c r="AA374" i="1"/>
  <c r="AD374" i="1"/>
  <c r="AA23" i="1"/>
  <c r="AD23" i="1"/>
  <c r="AA343" i="1"/>
  <c r="AD343" i="1"/>
  <c r="AA359" i="1"/>
  <c r="AD359" i="1"/>
  <c r="AA375" i="1"/>
  <c r="AD375" i="1"/>
  <c r="AC28" i="1"/>
  <c r="AF28" i="1"/>
  <c r="AC348" i="1"/>
  <c r="AF348" i="1"/>
  <c r="AA350" i="1"/>
  <c r="AD350" i="1"/>
  <c r="AA367" i="1"/>
  <c r="AD367" i="1"/>
  <c r="AA376" i="1"/>
  <c r="AD376" i="1"/>
  <c r="AC352" i="1"/>
  <c r="AF352" i="1"/>
  <c r="AA352" i="1"/>
  <c r="AD352" i="1"/>
  <c r="AA368" i="1"/>
  <c r="AD368" i="1"/>
  <c r="AA361" i="1"/>
  <c r="AD361" i="1"/>
  <c r="AC16" i="1"/>
  <c r="AF16" i="1"/>
  <c r="AC345" i="1"/>
  <c r="AF345" i="1"/>
  <c r="AA20" i="1"/>
  <c r="AD20" i="1"/>
  <c r="AA345" i="1"/>
  <c r="AD345" i="1"/>
  <c r="AC20" i="1"/>
  <c r="AF20" i="1"/>
  <c r="AC372" i="1"/>
  <c r="AF372" i="1"/>
  <c r="AA27" i="1"/>
  <c r="AD27" i="1"/>
  <c r="AA347" i="1"/>
  <c r="AD347" i="1"/>
  <c r="AA363" i="1"/>
  <c r="AD363" i="1"/>
  <c r="AC368" i="1"/>
  <c r="AF368" i="1"/>
  <c r="AC360" i="1"/>
  <c r="AF360" i="1"/>
  <c r="AC17" i="1"/>
  <c r="AF17" i="1"/>
  <c r="AA356" i="1"/>
  <c r="AD356" i="1"/>
  <c r="AA372" i="1"/>
  <c r="AD372" i="1"/>
  <c r="AA365" i="1"/>
  <c r="AD365" i="1"/>
  <c r="AC44" i="1"/>
  <c r="AF44" i="1"/>
  <c r="AC76" i="1"/>
  <c r="AF76" i="1"/>
  <c r="AC108" i="1"/>
  <c r="AF108" i="1"/>
  <c r="AC140" i="1"/>
  <c r="AF140" i="1"/>
  <c r="AC172" i="1"/>
  <c r="AF172" i="1"/>
  <c r="AC204" i="1"/>
  <c r="AF204" i="1"/>
  <c r="AC236" i="1"/>
  <c r="AF236" i="1"/>
  <c r="AC268" i="1"/>
  <c r="AF268" i="1"/>
  <c r="AC300" i="1"/>
  <c r="AF300" i="1"/>
  <c r="AC332" i="1"/>
  <c r="AF332" i="1"/>
  <c r="AC61" i="1"/>
  <c r="AF61" i="1"/>
  <c r="AC93" i="1"/>
  <c r="AF93" i="1"/>
  <c r="AC125" i="1"/>
  <c r="AF125" i="1"/>
  <c r="AC157" i="1"/>
  <c r="AF157" i="1"/>
  <c r="AC189" i="1"/>
  <c r="AF189" i="1"/>
  <c r="AC221" i="1"/>
  <c r="AF221" i="1"/>
  <c r="AC253" i="1"/>
  <c r="AF253" i="1"/>
  <c r="AC285" i="1"/>
  <c r="AF285" i="1"/>
  <c r="AC317" i="1"/>
  <c r="AF317" i="1"/>
  <c r="AC62" i="1"/>
  <c r="AF62" i="1"/>
  <c r="AC94" i="1"/>
  <c r="AF94" i="1"/>
  <c r="AC126" i="1"/>
  <c r="AF126" i="1"/>
  <c r="AC158" i="1"/>
  <c r="AF158" i="1"/>
  <c r="AC190" i="1"/>
  <c r="AF190" i="1"/>
  <c r="AC222" i="1"/>
  <c r="AF222" i="1"/>
  <c r="AC254" i="1"/>
  <c r="AF254" i="1"/>
  <c r="AC58" i="1"/>
  <c r="AF58" i="1"/>
  <c r="AC90" i="1"/>
  <c r="AF90" i="1"/>
  <c r="AC122" i="1"/>
  <c r="AF122" i="1"/>
  <c r="AC154" i="1"/>
  <c r="AF154" i="1"/>
  <c r="AC186" i="1"/>
  <c r="AF186" i="1"/>
  <c r="AC218" i="1"/>
  <c r="AF218" i="1"/>
  <c r="AC250" i="1"/>
  <c r="AF250" i="1"/>
  <c r="AA86" i="1"/>
  <c r="AD86" i="1"/>
  <c r="AA126" i="1"/>
  <c r="AD126" i="1"/>
  <c r="AA166" i="1"/>
  <c r="AD166" i="1"/>
  <c r="AA198" i="1"/>
  <c r="AD198" i="1"/>
  <c r="AA238" i="1"/>
  <c r="AD238" i="1"/>
  <c r="AA266" i="1"/>
  <c r="AD266" i="1"/>
  <c r="AA298" i="1"/>
  <c r="AD298" i="1"/>
  <c r="AA334" i="1"/>
  <c r="AD334" i="1"/>
  <c r="AA39" i="1"/>
  <c r="AD39" i="1"/>
  <c r="AA55" i="1"/>
  <c r="AD55" i="1"/>
  <c r="AA71" i="1"/>
  <c r="AD71" i="1"/>
  <c r="AA87" i="1"/>
  <c r="AD87" i="1"/>
  <c r="AA103" i="1"/>
  <c r="AD103" i="1"/>
  <c r="AA119" i="1"/>
  <c r="AD119" i="1"/>
  <c r="AA135" i="1"/>
  <c r="AD135" i="1"/>
  <c r="AA151" i="1"/>
  <c r="AD151" i="1"/>
  <c r="AA167" i="1"/>
  <c r="AD167" i="1"/>
  <c r="AA183" i="1"/>
  <c r="AD183" i="1"/>
  <c r="AA199" i="1"/>
  <c r="AD199" i="1"/>
  <c r="AA215" i="1"/>
  <c r="AD215" i="1"/>
  <c r="AA231" i="1"/>
  <c r="AD231" i="1"/>
  <c r="AA247" i="1"/>
  <c r="AD247" i="1"/>
  <c r="AA263" i="1"/>
  <c r="AD263" i="1"/>
  <c r="AA279" i="1"/>
  <c r="AD279" i="1"/>
  <c r="AA295" i="1"/>
  <c r="AD295" i="1"/>
  <c r="AA311" i="1"/>
  <c r="AD311" i="1"/>
  <c r="AA327" i="1"/>
  <c r="AD327" i="1"/>
  <c r="AC32" i="1"/>
  <c r="AF32" i="1"/>
  <c r="AC96" i="1"/>
  <c r="AF96" i="1"/>
  <c r="AC160" i="1"/>
  <c r="AF160" i="1"/>
  <c r="AC224" i="1"/>
  <c r="AF224" i="1"/>
  <c r="AC256" i="1"/>
  <c r="AF256" i="1"/>
  <c r="AC320" i="1"/>
  <c r="AF320" i="1"/>
  <c r="AC41" i="1"/>
  <c r="AF41" i="1"/>
  <c r="AC73" i="1"/>
  <c r="AF73" i="1"/>
  <c r="AC105" i="1"/>
  <c r="AF105" i="1"/>
  <c r="AC137" i="1"/>
  <c r="AF137" i="1"/>
  <c r="AC169" i="1"/>
  <c r="AF169" i="1"/>
  <c r="AC201" i="1"/>
  <c r="AF201" i="1"/>
  <c r="AC233" i="1"/>
  <c r="AF233" i="1"/>
  <c r="AC265" i="1"/>
  <c r="AF265" i="1"/>
  <c r="AC297" i="1"/>
  <c r="AF297" i="1"/>
  <c r="AC329" i="1"/>
  <c r="AF329" i="1"/>
  <c r="AA36" i="1"/>
  <c r="AD36" i="1"/>
  <c r="AA60" i="1"/>
  <c r="AD60" i="1"/>
  <c r="AA84" i="1"/>
  <c r="AD84" i="1"/>
  <c r="AA112" i="1"/>
  <c r="AD112" i="1"/>
  <c r="AA132" i="1"/>
  <c r="AD132" i="1"/>
  <c r="AA156" i="1"/>
  <c r="AD156" i="1"/>
  <c r="AA180" i="1"/>
  <c r="AD180" i="1"/>
  <c r="AA204" i="1"/>
  <c r="AD204" i="1"/>
  <c r="AA220" i="1"/>
  <c r="AD220" i="1"/>
  <c r="AA236" i="1"/>
  <c r="AD236" i="1"/>
  <c r="AA256" i="1"/>
  <c r="AD256" i="1"/>
  <c r="AA280" i="1"/>
  <c r="AD280" i="1"/>
  <c r="AA300" i="1"/>
  <c r="AD300" i="1"/>
  <c r="AA316" i="1"/>
  <c r="AD316" i="1"/>
  <c r="AA332" i="1"/>
  <c r="AD332" i="1"/>
  <c r="AA41" i="1"/>
  <c r="AD41" i="1"/>
  <c r="AA105" i="1"/>
  <c r="AD105" i="1"/>
  <c r="AA125" i="1"/>
  <c r="AD125" i="1"/>
  <c r="AA149" i="1"/>
  <c r="AD149" i="1"/>
  <c r="AA181" i="1"/>
  <c r="AD181" i="1"/>
  <c r="AA225" i="1"/>
  <c r="AD225" i="1"/>
  <c r="AA253" i="1"/>
  <c r="AD253" i="1"/>
  <c r="AA289" i="1"/>
  <c r="AD289" i="1"/>
  <c r="AA329" i="1"/>
  <c r="AD329" i="1"/>
  <c r="AC64" i="1"/>
  <c r="AF64" i="1"/>
  <c r="AC128" i="1"/>
  <c r="AF128" i="1"/>
  <c r="AC192" i="1"/>
  <c r="AF192" i="1"/>
  <c r="AC288" i="1"/>
  <c r="AF288" i="1"/>
  <c r="AC52" i="1"/>
  <c r="AF52" i="1"/>
  <c r="AC84" i="1"/>
  <c r="AF84" i="1"/>
  <c r="AC116" i="1"/>
  <c r="AF116" i="1"/>
  <c r="AC148" i="1"/>
  <c r="AF148" i="1"/>
  <c r="AC180" i="1"/>
  <c r="AF180" i="1"/>
  <c r="AC212" i="1"/>
  <c r="AF212" i="1"/>
  <c r="AC244" i="1"/>
  <c r="AF244" i="1"/>
  <c r="AC276" i="1"/>
  <c r="AF276" i="1"/>
  <c r="AC308" i="1"/>
  <c r="AF308" i="1"/>
  <c r="AC340" i="1"/>
  <c r="AF340" i="1"/>
  <c r="AC37" i="1"/>
  <c r="AF37" i="1"/>
  <c r="AC69" i="1"/>
  <c r="AF69" i="1"/>
  <c r="AC101" i="1"/>
  <c r="AF101" i="1"/>
  <c r="AC133" i="1"/>
  <c r="AF133" i="1"/>
  <c r="AC165" i="1"/>
  <c r="AF165" i="1"/>
  <c r="AC197" i="1"/>
  <c r="AF197" i="1"/>
  <c r="AC229" i="1"/>
  <c r="AF229" i="1"/>
  <c r="AC261" i="1"/>
  <c r="AF261" i="1"/>
  <c r="AC293" i="1"/>
  <c r="AF293" i="1"/>
  <c r="AC325" i="1"/>
  <c r="AF325" i="1"/>
  <c r="AC38" i="1"/>
  <c r="AF38" i="1"/>
  <c r="AC70" i="1"/>
  <c r="AF70" i="1"/>
  <c r="AC102" i="1"/>
  <c r="AF102" i="1"/>
  <c r="AC134" i="1"/>
  <c r="AF134" i="1"/>
  <c r="AC166" i="1"/>
  <c r="AF166" i="1"/>
  <c r="AC198" i="1"/>
  <c r="AF198" i="1"/>
  <c r="AC230" i="1"/>
  <c r="AF230" i="1"/>
  <c r="AC262" i="1"/>
  <c r="AF262" i="1"/>
  <c r="AC34" i="1"/>
  <c r="AF34" i="1"/>
  <c r="AC66" i="1"/>
  <c r="AF66" i="1"/>
  <c r="AC98" i="1"/>
  <c r="AF98" i="1"/>
  <c r="AC130" i="1"/>
  <c r="AF130" i="1"/>
  <c r="AC162" i="1"/>
  <c r="AF162" i="1"/>
  <c r="AC194" i="1"/>
  <c r="AF194" i="1"/>
  <c r="AC226" i="1"/>
  <c r="AF226" i="1"/>
  <c r="AC258" i="1"/>
  <c r="AF258" i="1"/>
  <c r="AA50" i="1"/>
  <c r="AD50" i="1"/>
  <c r="AA90" i="1"/>
  <c r="AD90" i="1"/>
  <c r="AA130" i="1"/>
  <c r="AD130" i="1"/>
  <c r="AA178" i="1"/>
  <c r="AD178" i="1"/>
  <c r="AA210" i="1"/>
  <c r="AD210" i="1"/>
  <c r="AA250" i="1"/>
  <c r="AD250" i="1"/>
  <c r="AA274" i="1"/>
  <c r="AD274" i="1"/>
  <c r="AA306" i="1"/>
  <c r="AD306" i="1"/>
  <c r="AA338" i="1"/>
  <c r="AD338" i="1"/>
  <c r="AA43" i="1"/>
  <c r="AD43" i="1"/>
  <c r="AA59" i="1"/>
  <c r="AD59" i="1"/>
  <c r="AA75" i="1"/>
  <c r="AD75" i="1"/>
  <c r="AA91" i="1"/>
  <c r="AD91" i="1"/>
  <c r="AA107" i="1"/>
  <c r="AD107" i="1"/>
  <c r="AA123" i="1"/>
  <c r="AD123" i="1"/>
  <c r="AA139" i="1"/>
  <c r="AD139" i="1"/>
  <c r="AA155" i="1"/>
  <c r="AD155" i="1"/>
  <c r="AA171" i="1"/>
  <c r="AD171" i="1"/>
  <c r="AA187" i="1"/>
  <c r="AD187" i="1"/>
  <c r="AA203" i="1"/>
  <c r="AD203" i="1"/>
  <c r="AA219" i="1"/>
  <c r="AD219" i="1"/>
  <c r="AA235" i="1"/>
  <c r="AD235" i="1"/>
  <c r="AA251" i="1"/>
  <c r="AD251" i="1"/>
  <c r="AA267" i="1"/>
  <c r="AD267" i="1"/>
  <c r="AA283" i="1"/>
  <c r="AD283" i="1"/>
  <c r="AA299" i="1"/>
  <c r="AD299" i="1"/>
  <c r="AA315" i="1"/>
  <c r="AD315" i="1"/>
  <c r="AA331" i="1"/>
  <c r="AD331" i="1"/>
  <c r="AC40" i="1"/>
  <c r="AF40" i="1"/>
  <c r="AC72" i="1"/>
  <c r="AF72" i="1"/>
  <c r="AC104" i="1"/>
  <c r="AF104" i="1"/>
  <c r="AC136" i="1"/>
  <c r="AF136" i="1"/>
  <c r="AC168" i="1"/>
  <c r="AF168" i="1"/>
  <c r="AC200" i="1"/>
  <c r="AF200" i="1"/>
  <c r="AC232" i="1"/>
  <c r="AF232" i="1"/>
  <c r="AC264" i="1"/>
  <c r="AF264" i="1"/>
  <c r="AC296" i="1"/>
  <c r="AF296" i="1"/>
  <c r="AC328" i="1"/>
  <c r="AF328" i="1"/>
  <c r="AC49" i="1"/>
  <c r="AF49" i="1"/>
  <c r="AC81" i="1"/>
  <c r="AF81" i="1"/>
  <c r="AC113" i="1"/>
  <c r="AF113" i="1"/>
  <c r="AC145" i="1"/>
  <c r="AF145" i="1"/>
  <c r="AC177" i="1"/>
  <c r="AF177" i="1"/>
  <c r="AC209" i="1"/>
  <c r="AF209" i="1"/>
  <c r="AC241" i="1"/>
  <c r="AF241" i="1"/>
  <c r="AC273" i="1"/>
  <c r="AF273" i="1"/>
  <c r="AC305" i="1"/>
  <c r="AF305" i="1"/>
  <c r="AC337" i="1"/>
  <c r="AF337" i="1"/>
  <c r="AA40" i="1"/>
  <c r="AD40" i="1"/>
  <c r="AA64" i="1"/>
  <c r="AD64" i="1"/>
  <c r="AA96" i="1"/>
  <c r="AD96" i="1"/>
  <c r="AA116" i="1"/>
  <c r="AD116" i="1"/>
  <c r="AA136" i="1"/>
  <c r="AD136" i="1"/>
  <c r="AA160" i="1"/>
  <c r="AD160" i="1"/>
  <c r="AA184" i="1"/>
  <c r="AD184" i="1"/>
  <c r="AA208" i="1"/>
  <c r="AD208" i="1"/>
  <c r="AA224" i="1"/>
  <c r="AD224" i="1"/>
  <c r="AA240" i="1"/>
  <c r="AD240" i="1"/>
  <c r="AA264" i="1"/>
  <c r="AD264" i="1"/>
  <c r="AA288" i="1"/>
  <c r="AD288" i="1"/>
  <c r="AA304" i="1"/>
  <c r="AD304" i="1"/>
  <c r="AA320" i="1"/>
  <c r="AD320" i="1"/>
  <c r="AA336" i="1"/>
  <c r="AD336" i="1"/>
  <c r="AA73" i="1"/>
  <c r="AD73" i="1"/>
  <c r="AA109" i="1"/>
  <c r="AD109" i="1"/>
  <c r="AA137" i="1"/>
  <c r="AD137" i="1"/>
  <c r="AA153" i="1"/>
  <c r="AD153" i="1"/>
  <c r="AA185" i="1"/>
  <c r="AD185" i="1"/>
  <c r="AA233" i="1"/>
  <c r="AD233" i="1"/>
  <c r="AA261" i="1"/>
  <c r="AD261" i="1"/>
  <c r="AA293" i="1"/>
  <c r="AD293" i="1"/>
  <c r="AA333" i="1"/>
  <c r="AD333" i="1"/>
  <c r="AC60" i="1"/>
  <c r="AF60" i="1"/>
  <c r="AC92" i="1"/>
  <c r="AF92" i="1"/>
  <c r="AC124" i="1"/>
  <c r="AF124" i="1"/>
  <c r="AC156" i="1"/>
  <c r="AF156" i="1"/>
  <c r="AC188" i="1"/>
  <c r="AF188" i="1"/>
  <c r="AC220" i="1"/>
  <c r="AF220" i="1"/>
  <c r="AC252" i="1"/>
  <c r="AF252" i="1"/>
  <c r="AC284" i="1"/>
  <c r="AF284" i="1"/>
  <c r="AC316" i="1"/>
  <c r="AF316" i="1"/>
  <c r="AC45" i="1"/>
  <c r="AF45" i="1"/>
  <c r="AC77" i="1"/>
  <c r="AF77" i="1"/>
  <c r="AC109" i="1"/>
  <c r="AF109" i="1"/>
  <c r="AC141" i="1"/>
  <c r="AF141" i="1"/>
  <c r="AC173" i="1"/>
  <c r="AF173" i="1"/>
  <c r="AC205" i="1"/>
  <c r="AF205" i="1"/>
  <c r="AC237" i="1"/>
  <c r="AF237" i="1"/>
  <c r="AC269" i="1"/>
  <c r="AF269" i="1"/>
  <c r="AC301" i="1"/>
  <c r="AF301" i="1"/>
  <c r="AC333" i="1"/>
  <c r="AF333" i="1"/>
  <c r="AC46" i="1"/>
  <c r="AF46" i="1"/>
  <c r="AC78" i="1"/>
  <c r="AF78" i="1"/>
  <c r="AC110" i="1"/>
  <c r="AF110" i="1"/>
  <c r="AC142" i="1"/>
  <c r="AF142" i="1"/>
  <c r="AC174" i="1"/>
  <c r="AF174" i="1"/>
  <c r="AC206" i="1"/>
  <c r="AF206" i="1"/>
  <c r="AC238" i="1"/>
  <c r="AF238" i="1"/>
  <c r="AC270" i="1"/>
  <c r="AF270" i="1"/>
  <c r="AC42" i="1"/>
  <c r="AF42" i="1"/>
  <c r="AC74" i="1"/>
  <c r="AF74" i="1"/>
  <c r="AC106" i="1"/>
  <c r="AF106" i="1"/>
  <c r="AC138" i="1"/>
  <c r="AF138" i="1"/>
  <c r="AC170" i="1"/>
  <c r="AF170" i="1"/>
  <c r="AC202" i="1"/>
  <c r="AF202" i="1"/>
  <c r="AC234" i="1"/>
  <c r="AF234" i="1"/>
  <c r="AC266" i="1"/>
  <c r="AF266" i="1"/>
  <c r="AA62" i="1"/>
  <c r="AD62" i="1"/>
  <c r="AA94" i="1"/>
  <c r="AD94" i="1"/>
  <c r="AA158" i="1"/>
  <c r="AD158" i="1"/>
  <c r="AA190" i="1"/>
  <c r="AD190" i="1"/>
  <c r="AA218" i="1"/>
  <c r="AD218" i="1"/>
  <c r="AA254" i="1"/>
  <c r="AD254" i="1"/>
  <c r="AA278" i="1"/>
  <c r="AD278" i="1"/>
  <c r="AA314" i="1"/>
  <c r="AD314" i="1"/>
  <c r="AA31" i="1"/>
  <c r="AD31" i="1"/>
  <c r="AA47" i="1"/>
  <c r="AD47" i="1"/>
  <c r="AA63" i="1"/>
  <c r="AD63" i="1"/>
  <c r="AA79" i="1"/>
  <c r="AD79" i="1"/>
  <c r="AA95" i="1"/>
  <c r="AD95" i="1"/>
  <c r="AA111" i="1"/>
  <c r="AD111" i="1"/>
  <c r="AA127" i="1"/>
  <c r="AD127" i="1"/>
  <c r="AA143" i="1"/>
  <c r="AD143" i="1"/>
  <c r="AA159" i="1"/>
  <c r="AD159" i="1"/>
  <c r="AA175" i="1"/>
  <c r="AD175" i="1"/>
  <c r="AA191" i="1"/>
  <c r="AD191" i="1"/>
  <c r="AA207" i="1"/>
  <c r="AD207" i="1"/>
  <c r="AA223" i="1"/>
  <c r="AD223" i="1"/>
  <c r="AA239" i="1"/>
  <c r="AD239" i="1"/>
  <c r="AA255" i="1"/>
  <c r="AD255" i="1"/>
  <c r="AA271" i="1"/>
  <c r="AD271" i="1"/>
  <c r="AA287" i="1"/>
  <c r="AD287" i="1"/>
  <c r="AA303" i="1"/>
  <c r="AD303" i="1"/>
  <c r="AA319" i="1"/>
  <c r="AD319" i="1"/>
  <c r="AA335" i="1"/>
  <c r="AD335" i="1"/>
  <c r="AC48" i="1"/>
  <c r="AF48" i="1"/>
  <c r="AC80" i="1"/>
  <c r="AF80" i="1"/>
  <c r="AC112" i="1"/>
  <c r="AF112" i="1"/>
  <c r="AC144" i="1"/>
  <c r="AF144" i="1"/>
  <c r="AC176" i="1"/>
  <c r="AF176" i="1"/>
  <c r="AC208" i="1"/>
  <c r="AF208" i="1"/>
  <c r="AC240" i="1"/>
  <c r="AF240" i="1"/>
  <c r="AC272" i="1"/>
  <c r="AF272" i="1"/>
  <c r="AC304" i="1"/>
  <c r="AF304" i="1"/>
  <c r="AC336" i="1"/>
  <c r="AF336" i="1"/>
  <c r="AC57" i="1"/>
  <c r="AF57" i="1"/>
  <c r="AC89" i="1"/>
  <c r="AF89" i="1"/>
  <c r="AC121" i="1"/>
  <c r="AF121" i="1"/>
  <c r="AC153" i="1"/>
  <c r="AF153" i="1"/>
  <c r="AC185" i="1"/>
  <c r="AF185" i="1"/>
  <c r="AC217" i="1"/>
  <c r="AF217" i="1"/>
  <c r="AC249" i="1"/>
  <c r="AF249" i="1"/>
  <c r="AC281" i="1"/>
  <c r="AF281" i="1"/>
  <c r="AC313" i="1"/>
  <c r="AF313" i="1"/>
  <c r="AA48" i="1"/>
  <c r="AD48" i="1"/>
  <c r="AA72" i="1"/>
  <c r="AD72" i="1"/>
  <c r="AA100" i="1"/>
  <c r="AD100" i="1"/>
  <c r="AA124" i="1"/>
  <c r="AD124" i="1"/>
  <c r="AA144" i="1"/>
  <c r="AD144" i="1"/>
  <c r="AA168" i="1"/>
  <c r="AD168" i="1"/>
  <c r="AA192" i="1"/>
  <c r="AD192" i="1"/>
  <c r="AA212" i="1"/>
  <c r="AD212" i="1"/>
  <c r="AA228" i="1"/>
  <c r="AD228" i="1"/>
  <c r="AA244" i="1"/>
  <c r="AD244" i="1"/>
  <c r="AA272" i="1"/>
  <c r="AD272" i="1"/>
  <c r="AA292" i="1"/>
  <c r="AD292" i="1"/>
  <c r="AA308" i="1"/>
  <c r="AD308" i="1"/>
  <c r="AA324" i="1"/>
  <c r="AD324" i="1"/>
  <c r="AA340" i="1"/>
  <c r="AD340" i="1"/>
  <c r="AA77" i="1"/>
  <c r="AD77" i="1"/>
  <c r="AA113" i="1"/>
  <c r="AD113" i="1"/>
  <c r="AA141" i="1"/>
  <c r="AD141" i="1"/>
  <c r="AA165" i="1"/>
  <c r="AD165" i="1"/>
  <c r="AA197" i="1"/>
  <c r="AD197" i="1"/>
  <c r="AA237" i="1"/>
  <c r="AD237" i="1"/>
  <c r="AA265" i="1"/>
  <c r="AD265" i="1"/>
  <c r="AA297" i="1"/>
  <c r="AD297" i="1"/>
  <c r="AC36" i="1"/>
  <c r="AF36" i="1"/>
  <c r="AC68" i="1"/>
  <c r="AF68" i="1"/>
  <c r="AC100" i="1"/>
  <c r="AF100" i="1"/>
  <c r="AC132" i="1"/>
  <c r="AF132" i="1"/>
  <c r="AC164" i="1"/>
  <c r="AF164" i="1"/>
  <c r="AC196" i="1"/>
  <c r="AF196" i="1"/>
  <c r="AC228" i="1"/>
  <c r="AF228" i="1"/>
  <c r="AC260" i="1"/>
  <c r="AF260" i="1"/>
  <c r="AC292" i="1"/>
  <c r="AF292" i="1"/>
  <c r="AC324" i="1"/>
  <c r="AF324" i="1"/>
  <c r="AC53" i="1"/>
  <c r="AF53" i="1"/>
  <c r="AC85" i="1"/>
  <c r="AF85" i="1"/>
  <c r="AC117" i="1"/>
  <c r="AF117" i="1"/>
  <c r="AC149" i="1"/>
  <c r="AF149" i="1"/>
  <c r="AC181" i="1"/>
  <c r="AF181" i="1"/>
  <c r="AC213" i="1"/>
  <c r="AF213" i="1"/>
  <c r="AC245" i="1"/>
  <c r="AF245" i="1"/>
  <c r="AC277" i="1"/>
  <c r="AF277" i="1"/>
  <c r="AC309" i="1"/>
  <c r="AF309" i="1"/>
  <c r="AC341" i="1"/>
  <c r="AF341" i="1"/>
  <c r="AC54" i="1"/>
  <c r="AF54" i="1"/>
  <c r="AC86" i="1"/>
  <c r="AF86" i="1"/>
  <c r="AC118" i="1"/>
  <c r="AF118" i="1"/>
  <c r="AC150" i="1"/>
  <c r="AF150" i="1"/>
  <c r="AC182" i="1"/>
  <c r="AF182" i="1"/>
  <c r="AC214" i="1"/>
  <c r="AF214" i="1"/>
  <c r="AC246" i="1"/>
  <c r="AF246" i="1"/>
  <c r="AC50" i="1"/>
  <c r="AF50" i="1"/>
  <c r="AC82" i="1"/>
  <c r="AF82" i="1"/>
  <c r="AC114" i="1"/>
  <c r="AF114" i="1"/>
  <c r="AC146" i="1"/>
  <c r="AF146" i="1"/>
  <c r="AC178" i="1"/>
  <c r="AF178" i="1"/>
  <c r="AC210" i="1"/>
  <c r="AF210" i="1"/>
  <c r="AC242" i="1"/>
  <c r="AF242" i="1"/>
  <c r="AC274" i="1"/>
  <c r="AF274" i="1"/>
  <c r="AA74" i="1"/>
  <c r="AD74" i="1"/>
  <c r="AA102" i="1"/>
  <c r="AD102" i="1"/>
  <c r="AA162" i="1"/>
  <c r="AD162" i="1"/>
  <c r="AA194" i="1"/>
  <c r="AD194" i="1"/>
  <c r="AA222" i="1"/>
  <c r="AD222" i="1"/>
  <c r="AA258" i="1"/>
  <c r="AD258" i="1"/>
  <c r="AA286" i="1"/>
  <c r="AD286" i="1"/>
  <c r="AA318" i="1"/>
  <c r="AD318" i="1"/>
  <c r="AA35" i="1"/>
  <c r="AD35" i="1"/>
  <c r="AA51" i="1"/>
  <c r="AD51" i="1"/>
  <c r="AA67" i="1"/>
  <c r="AD67" i="1"/>
  <c r="AA83" i="1"/>
  <c r="AD83" i="1"/>
  <c r="AA99" i="1"/>
  <c r="AD99" i="1"/>
  <c r="AA115" i="1"/>
  <c r="AD115" i="1"/>
  <c r="AA131" i="1"/>
  <c r="AD131" i="1"/>
  <c r="AA147" i="1"/>
  <c r="AD147" i="1"/>
  <c r="AA163" i="1"/>
  <c r="AD163" i="1"/>
  <c r="AA179" i="1"/>
  <c r="AD179" i="1"/>
  <c r="AA195" i="1"/>
  <c r="AD195" i="1"/>
  <c r="AA211" i="1"/>
  <c r="AD211" i="1"/>
  <c r="AA227" i="1"/>
  <c r="AD227" i="1"/>
  <c r="AA243" i="1"/>
  <c r="AD243" i="1"/>
  <c r="AA259" i="1"/>
  <c r="AD259" i="1"/>
  <c r="AA275" i="1"/>
  <c r="AD275" i="1"/>
  <c r="AA291" i="1"/>
  <c r="AD291" i="1"/>
  <c r="AA307" i="1"/>
  <c r="AD307" i="1"/>
  <c r="AA323" i="1"/>
  <c r="AD323" i="1"/>
  <c r="AA339" i="1"/>
  <c r="AD339" i="1"/>
  <c r="AC56" i="1"/>
  <c r="AF56" i="1"/>
  <c r="AC88" i="1"/>
  <c r="AF88" i="1"/>
  <c r="AC120" i="1"/>
  <c r="AF120" i="1"/>
  <c r="AC152" i="1"/>
  <c r="AF152" i="1"/>
  <c r="AC184" i="1"/>
  <c r="AF184" i="1"/>
  <c r="AC216" i="1"/>
  <c r="AF216" i="1"/>
  <c r="AC248" i="1"/>
  <c r="AF248" i="1"/>
  <c r="AC280" i="1"/>
  <c r="AF280" i="1"/>
  <c r="AC312" i="1"/>
  <c r="AF312" i="1"/>
  <c r="AC33" i="1"/>
  <c r="AF33" i="1"/>
  <c r="AC65" i="1"/>
  <c r="AF65" i="1"/>
  <c r="AC97" i="1"/>
  <c r="AF97" i="1"/>
  <c r="AC129" i="1"/>
  <c r="AF129" i="1"/>
  <c r="AC161" i="1"/>
  <c r="AF161" i="1"/>
  <c r="AC193" i="1"/>
  <c r="AF193" i="1"/>
  <c r="AC225" i="1"/>
  <c r="AF225" i="1"/>
  <c r="AC257" i="1"/>
  <c r="AF257" i="1"/>
  <c r="AC289" i="1"/>
  <c r="AF289" i="1"/>
  <c r="AC321" i="1"/>
  <c r="AF321" i="1"/>
  <c r="AA32" i="1"/>
  <c r="AD32" i="1"/>
  <c r="AA52" i="1"/>
  <c r="AD52" i="1"/>
  <c r="AA80" i="1"/>
  <c r="AD80" i="1"/>
  <c r="AA104" i="1"/>
  <c r="AD104" i="1"/>
  <c r="AA128" i="1"/>
  <c r="AD128" i="1"/>
  <c r="AA148" i="1"/>
  <c r="AD148" i="1"/>
  <c r="AA172" i="1"/>
  <c r="AD172" i="1"/>
  <c r="AA200" i="1"/>
  <c r="AD200" i="1"/>
  <c r="AA216" i="1"/>
  <c r="AD216" i="1"/>
  <c r="AA232" i="1"/>
  <c r="AD232" i="1"/>
  <c r="AA248" i="1"/>
  <c r="AD248" i="1"/>
  <c r="AA276" i="1"/>
  <c r="AD276" i="1"/>
  <c r="AA296" i="1"/>
  <c r="AD296" i="1"/>
  <c r="AA312" i="1"/>
  <c r="AD312" i="1"/>
  <c r="AA328" i="1"/>
  <c r="AD328" i="1"/>
  <c r="AA93" i="1"/>
  <c r="AD93" i="1"/>
  <c r="AA117" i="1"/>
  <c r="AD117" i="1"/>
  <c r="AA145" i="1"/>
  <c r="AD145" i="1"/>
  <c r="AA169" i="1"/>
  <c r="AD169" i="1"/>
  <c r="AA201" i="1"/>
  <c r="AD201" i="1"/>
  <c r="AA241" i="1"/>
  <c r="AD241" i="1"/>
  <c r="AA277" i="1"/>
  <c r="AD277" i="1"/>
  <c r="AA321" i="1"/>
  <c r="AD321" i="1"/>
  <c r="X5" i="1"/>
  <c r="X7" i="1"/>
  <c r="AA15" i="1"/>
  <c r="AF3" i="1" l="1"/>
  <c r="AF5" i="1" s="1"/>
  <c r="AC5" i="1"/>
  <c r="AD3" i="1"/>
  <c r="AD5" i="1" s="1"/>
  <c r="AC3" i="1"/>
  <c r="AA5" i="1"/>
  <c r="AA3" i="1"/>
  <c r="Y5" i="1"/>
  <c r="Y7" i="1"/>
  <c r="W7" i="1"/>
  <c r="W5" i="1"/>
</calcChain>
</file>

<file path=xl/sharedStrings.xml><?xml version="1.0" encoding="utf-8"?>
<sst xmlns="http://schemas.openxmlformats.org/spreadsheetml/2006/main" count="401" uniqueCount="87">
  <si>
    <t>validation</t>
  </si>
  <si>
    <t>manual</t>
  </si>
  <si>
    <t>axonJ</t>
  </si>
  <si>
    <t>axonmaster</t>
  </si>
  <si>
    <t>ci low</t>
  </si>
  <si>
    <t>ci high</t>
  </si>
  <si>
    <t>testing</t>
  </si>
  <si>
    <t>corrected</t>
  </si>
  <si>
    <t>m</t>
  </si>
  <si>
    <t>b</t>
  </si>
  <si>
    <t>interval check</t>
  </si>
  <si>
    <t>AN</t>
  </si>
  <si>
    <t>AJ</t>
  </si>
  <si>
    <t>AM</t>
  </si>
  <si>
    <t>total within interval</t>
  </si>
  <si>
    <t>proportion within interval</t>
  </si>
  <si>
    <t>confidence interval</t>
  </si>
  <si>
    <t>set origin</t>
  </si>
  <si>
    <t>corrected w/ regression</t>
  </si>
  <si>
    <t>original automated</t>
  </si>
  <si>
    <t>loa</t>
  </si>
  <si>
    <t>loa low</t>
  </si>
  <si>
    <t>loa high</t>
  </si>
  <si>
    <t>MAE</t>
  </si>
  <si>
    <t>STDAE</t>
  </si>
  <si>
    <t>mean err</t>
  </si>
  <si>
    <t>MSE</t>
  </si>
  <si>
    <t>RMSE</t>
  </si>
  <si>
    <t>differences (pred-act)</t>
  </si>
  <si>
    <t>abs(differences)</t>
  </si>
  <si>
    <t>(differences)^2</t>
  </si>
  <si>
    <t>epoch</t>
  </si>
  <si>
    <t>index</t>
  </si>
  <si>
    <t>Training Loss</t>
  </si>
  <si>
    <t>Validation Loss</t>
  </si>
  <si>
    <t>abs(mean(diff))</t>
  </si>
  <si>
    <t>CI mean</t>
  </si>
  <si>
    <t>mean error</t>
  </si>
  <si>
    <t>std err</t>
  </si>
  <si>
    <t>CI diff</t>
  </si>
  <si>
    <t>Testing</t>
  </si>
  <si>
    <t>auto</t>
  </si>
  <si>
    <t>diff</t>
  </si>
  <si>
    <t>abs(diff)</t>
  </si>
  <si>
    <t>corr</t>
  </si>
  <si>
    <t>mean man</t>
  </si>
  <si>
    <t>AxoNet</t>
  </si>
  <si>
    <t>AxonJ</t>
  </si>
  <si>
    <t>AxonMaster</t>
  </si>
  <si>
    <t>(mean(diff))</t>
  </si>
  <si>
    <t>not resampled</t>
  </si>
  <si>
    <t>resampled</t>
  </si>
  <si>
    <t>before resamp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</si>
  <si>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</si>
  <si>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</si>
  <si>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</si>
  <si>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</si>
  <si>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</si>
  <si>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</si>
  <si>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</si>
  <si>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</si>
  <si>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</si>
  <si>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</si>
  <si>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</si>
  <si>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</si>
  <si>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</si>
  <si>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</si>
  <si>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</si>
  <si>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</si>
  <si>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</si>
  <si>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</si>
  <si>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</si>
  <si>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</si>
  <si>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</si>
  <si>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</si>
  <si>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</si>
  <si>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</si>
  <si>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</si>
  <si>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slope-1</t>
  </si>
  <si>
    <t>p val</t>
  </si>
  <si>
    <t>SE</t>
  </si>
  <si>
    <t>t-stat</t>
  </si>
  <si>
    <t>axonMaster</t>
  </si>
  <si>
    <t>updated 3-22-2020</t>
  </si>
  <si>
    <t>updated</t>
  </si>
  <si>
    <t>need</t>
  </si>
  <si>
    <t>newaut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</si>
</sst>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2" xfId="0" applyFont="1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3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43700787401573"/>
                  <c:y val="-1.5207786526684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dataset'!$A$15:$A$382</c:f>
              <c:numCache>
                <c:formatCode>General</c:formatCode>
                <c:ptCount val="368"/>
                <c:pt idx="0">
                  <c:v>23.248999999999999</c:v>
                </c:pt>
                <c:pt idx="1">
                  <c:v>16.885200000000001</c:v>
                </c:pt>
                <c:pt idx="2">
                  <c:v>38.954300000000003</c:v>
                </c:pt>
                <c:pt idx="3">
                  <c:v>53.369300000000003</c:v>
                </c:pt>
                <c:pt idx="4">
                  <c:v>21.499199999999998</c:v>
                </c:pt>
                <c:pt idx="5">
                  <c:v>23.6767</c:v>
                </c:pt>
                <c:pt idx="6">
                  <c:v>41.4679</c:v>
                </c:pt>
                <c:pt idx="7">
                  <c:v>22.317</c:v>
                </c:pt>
                <c:pt idx="8">
                  <c:v>40.387900000000002</c:v>
                </c:pt>
                <c:pt idx="9">
                  <c:v>42.259599999999999</c:v>
                </c:pt>
                <c:pt idx="10">
                  <c:v>37.210099999999997</c:v>
                </c:pt>
                <c:pt idx="11">
                  <c:v>35.113399999999999</c:v>
                </c:pt>
                <c:pt idx="12">
                  <c:v>43.488500000000002</c:v>
                </c:pt>
                <c:pt idx="13">
                  <c:v>21.341799999999999</c:v>
                </c:pt>
                <c:pt idx="14">
                  <c:v>49.523899999999998</c:v>
                </c:pt>
                <c:pt idx="15">
                  <c:v>37.3185</c:v>
                </c:pt>
                <c:pt idx="16">
                  <c:v>23.047999999999998</c:v>
                </c:pt>
                <c:pt idx="17">
                  <c:v>37.866300000000003</c:v>
                </c:pt>
                <c:pt idx="18">
                  <c:v>16.3628</c:v>
                </c:pt>
                <c:pt idx="19">
                  <c:v>30.023800000000001</c:v>
                </c:pt>
                <c:pt idx="20">
                  <c:v>35.271900000000002</c:v>
                </c:pt>
                <c:pt idx="21">
                  <c:v>39.372700000000002</c:v>
                </c:pt>
                <c:pt idx="22">
                  <c:v>59.453499999999998</c:v>
                </c:pt>
                <c:pt idx="23">
                  <c:v>38.640599999999999</c:v>
                </c:pt>
                <c:pt idx="24">
                  <c:v>40.121600000000001</c:v>
                </c:pt>
                <c:pt idx="25">
                  <c:v>39.133600000000001</c:v>
                </c:pt>
                <c:pt idx="26">
                  <c:v>23.42</c:v>
                </c:pt>
                <c:pt idx="27">
                  <c:v>18.4527</c:v>
                </c:pt>
                <c:pt idx="28">
                  <c:v>37.411999999999999</c:v>
                </c:pt>
                <c:pt idx="29">
                  <c:v>42.455300000000001</c:v>
                </c:pt>
                <c:pt idx="30">
                  <c:v>19.286000000000001</c:v>
                </c:pt>
                <c:pt idx="31">
                  <c:v>25.694400000000002</c:v>
                </c:pt>
                <c:pt idx="32">
                  <c:v>21.958400000000001</c:v>
                </c:pt>
                <c:pt idx="33">
                  <c:v>29.439</c:v>
                </c:pt>
                <c:pt idx="34">
                  <c:v>40.7027</c:v>
                </c:pt>
                <c:pt idx="35">
                  <c:v>43.935699999999997</c:v>
                </c:pt>
                <c:pt idx="36">
                  <c:v>41.753500000000003</c:v>
                </c:pt>
                <c:pt idx="37">
                  <c:v>45.8384</c:v>
                </c:pt>
                <c:pt idx="38">
                  <c:v>38.716900000000003</c:v>
                </c:pt>
                <c:pt idx="39">
                  <c:v>58.365000000000002</c:v>
                </c:pt>
                <c:pt idx="40">
                  <c:v>39.221200000000003</c:v>
                </c:pt>
                <c:pt idx="41">
                  <c:v>42.327100000000002</c:v>
                </c:pt>
                <c:pt idx="42">
                  <c:v>42.675199999999997</c:v>
                </c:pt>
                <c:pt idx="43">
                  <c:v>52.440600000000003</c:v>
                </c:pt>
                <c:pt idx="44">
                  <c:v>30.001799999999999</c:v>
                </c:pt>
                <c:pt idx="45">
                  <c:v>43.606000000000002</c:v>
                </c:pt>
                <c:pt idx="46">
                  <c:v>43.029000000000003</c:v>
                </c:pt>
                <c:pt idx="47">
                  <c:v>34.626100000000001</c:v>
                </c:pt>
                <c:pt idx="48">
                  <c:v>17.015499999999999</c:v>
                </c:pt>
                <c:pt idx="49">
                  <c:v>18.3873</c:v>
                </c:pt>
                <c:pt idx="50">
                  <c:v>11.174300000000001</c:v>
                </c:pt>
                <c:pt idx="51">
                  <c:v>19.070699999999999</c:v>
                </c:pt>
                <c:pt idx="52">
                  <c:v>13.879</c:v>
                </c:pt>
                <c:pt idx="53">
                  <c:v>16.4863</c:v>
                </c:pt>
                <c:pt idx="54">
                  <c:v>19.198399999999999</c:v>
                </c:pt>
                <c:pt idx="55">
                  <c:v>13.391400000000001</c:v>
                </c:pt>
                <c:pt idx="56">
                  <c:v>27.146000000000001</c:v>
                </c:pt>
                <c:pt idx="57">
                  <c:v>21.938300000000002</c:v>
                </c:pt>
                <c:pt idx="58">
                  <c:v>17.729199999999999</c:v>
                </c:pt>
                <c:pt idx="59">
                  <c:v>15.574199999999999</c:v>
                </c:pt>
                <c:pt idx="60">
                  <c:v>15.9123</c:v>
                </c:pt>
                <c:pt idx="61">
                  <c:v>19.418500000000002</c:v>
                </c:pt>
                <c:pt idx="62">
                  <c:v>25.371200000000002</c:v>
                </c:pt>
                <c:pt idx="63">
                  <c:v>19.985399999999998</c:v>
                </c:pt>
                <c:pt idx="64">
                  <c:v>10.8687</c:v>
                </c:pt>
                <c:pt idx="65">
                  <c:v>20.998100000000001</c:v>
                </c:pt>
                <c:pt idx="66">
                  <c:v>25.179600000000001</c:v>
                </c:pt>
                <c:pt idx="67">
                  <c:v>12.585100000000001</c:v>
                </c:pt>
                <c:pt idx="68">
                  <c:v>17.586099999999998</c:v>
                </c:pt>
                <c:pt idx="69">
                  <c:v>17.3431</c:v>
                </c:pt>
                <c:pt idx="70">
                  <c:v>24.8415</c:v>
                </c:pt>
                <c:pt idx="71">
                  <c:v>8.5295100000000001</c:v>
                </c:pt>
                <c:pt idx="72">
                  <c:v>43.171700000000001</c:v>
                </c:pt>
                <c:pt idx="73">
                  <c:v>22.160499999999999</c:v>
                </c:pt>
                <c:pt idx="74">
                  <c:v>23.588899999999999</c:v>
                </c:pt>
                <c:pt idx="75">
                  <c:v>27.355499999999999</c:v>
                </c:pt>
                <c:pt idx="76">
                  <c:v>21.525600000000001</c:v>
                </c:pt>
                <c:pt idx="77">
                  <c:v>10.540900000000001</c:v>
                </c:pt>
                <c:pt idx="78">
                  <c:v>40.108600000000003</c:v>
                </c:pt>
                <c:pt idx="79">
                  <c:v>38.611600000000003</c:v>
                </c:pt>
                <c:pt idx="80">
                  <c:v>41.7639</c:v>
                </c:pt>
                <c:pt idx="81">
                  <c:v>35.7012</c:v>
                </c:pt>
                <c:pt idx="82">
                  <c:v>38.239400000000003</c:v>
                </c:pt>
                <c:pt idx="83">
                  <c:v>36.8795</c:v>
                </c:pt>
                <c:pt idx="84">
                  <c:v>34.795000000000002</c:v>
                </c:pt>
                <c:pt idx="85">
                  <c:v>29.992799999999999</c:v>
                </c:pt>
                <c:pt idx="86">
                  <c:v>44.794899999999998</c:v>
                </c:pt>
                <c:pt idx="87">
                  <c:v>43.034799999999997</c:v>
                </c:pt>
                <c:pt idx="88">
                  <c:v>58.337800000000001</c:v>
                </c:pt>
                <c:pt idx="89">
                  <c:v>42.602200000000003</c:v>
                </c:pt>
                <c:pt idx="90">
                  <c:v>31.9681</c:v>
                </c:pt>
                <c:pt idx="91">
                  <c:v>31.580200000000001</c:v>
                </c:pt>
                <c:pt idx="92">
                  <c:v>33.634599999999999</c:v>
                </c:pt>
                <c:pt idx="93">
                  <c:v>37.155000000000001</c:v>
                </c:pt>
                <c:pt idx="94">
                  <c:v>41.753799999999998</c:v>
                </c:pt>
                <c:pt idx="95">
                  <c:v>40.875999999999998</c:v>
                </c:pt>
                <c:pt idx="96">
                  <c:v>29.132899999999999</c:v>
                </c:pt>
                <c:pt idx="97">
                  <c:v>30.363099999999999</c:v>
                </c:pt>
                <c:pt idx="98">
                  <c:v>19.478200000000001</c:v>
                </c:pt>
                <c:pt idx="99">
                  <c:v>7.7647000000000004</c:v>
                </c:pt>
                <c:pt idx="100">
                  <c:v>45.7453</c:v>
                </c:pt>
                <c:pt idx="101">
                  <c:v>33.414700000000003</c:v>
                </c:pt>
                <c:pt idx="102">
                  <c:v>24.898099999999999</c:v>
                </c:pt>
                <c:pt idx="103">
                  <c:v>29.379799999999999</c:v>
                </c:pt>
                <c:pt idx="104">
                  <c:v>52.295499999999997</c:v>
                </c:pt>
                <c:pt idx="105">
                  <c:v>7.48874</c:v>
                </c:pt>
                <c:pt idx="106">
                  <c:v>29.124300000000002</c:v>
                </c:pt>
                <c:pt idx="107">
                  <c:v>20.840800000000002</c:v>
                </c:pt>
                <c:pt idx="108">
                  <c:v>12.0299</c:v>
                </c:pt>
                <c:pt idx="109">
                  <c:v>4.9353100000000003</c:v>
                </c:pt>
                <c:pt idx="110">
                  <c:v>11.792199999999999</c:v>
                </c:pt>
                <c:pt idx="111">
                  <c:v>7.5645899999999999</c:v>
                </c:pt>
                <c:pt idx="112">
                  <c:v>33.927500000000002</c:v>
                </c:pt>
                <c:pt idx="113">
                  <c:v>23.481300000000001</c:v>
                </c:pt>
                <c:pt idx="114">
                  <c:v>32.091900000000003</c:v>
                </c:pt>
                <c:pt idx="115">
                  <c:v>38.985100000000003</c:v>
                </c:pt>
                <c:pt idx="116">
                  <c:v>13.4597</c:v>
                </c:pt>
                <c:pt idx="117">
                  <c:v>11.0878</c:v>
                </c:pt>
                <c:pt idx="118">
                  <c:v>3.1367799999999999</c:v>
                </c:pt>
                <c:pt idx="119">
                  <c:v>8.9295500000000008</c:v>
                </c:pt>
                <c:pt idx="120">
                  <c:v>18.260999999999999</c:v>
                </c:pt>
                <c:pt idx="121">
                  <c:v>34.118699999999997</c:v>
                </c:pt>
                <c:pt idx="122">
                  <c:v>25.329499999999999</c:v>
                </c:pt>
                <c:pt idx="123">
                  <c:v>21.160499999999999</c:v>
                </c:pt>
                <c:pt idx="124">
                  <c:v>20.936900000000001</c:v>
                </c:pt>
                <c:pt idx="125">
                  <c:v>22.654900000000001</c:v>
                </c:pt>
                <c:pt idx="126">
                  <c:v>26.638000000000002</c:v>
                </c:pt>
                <c:pt idx="127">
                  <c:v>24.642399999999999</c:v>
                </c:pt>
                <c:pt idx="128">
                  <c:v>26.8947</c:v>
                </c:pt>
                <c:pt idx="129">
                  <c:v>25.767299999999999</c:v>
                </c:pt>
                <c:pt idx="130">
                  <c:v>20.654599999999999</c:v>
                </c:pt>
                <c:pt idx="131">
                  <c:v>9.3689499999999999</c:v>
                </c:pt>
                <c:pt idx="132">
                  <c:v>14.618499999999999</c:v>
                </c:pt>
                <c:pt idx="133">
                  <c:v>16.3614</c:v>
                </c:pt>
                <c:pt idx="134">
                  <c:v>15.884600000000001</c:v>
                </c:pt>
                <c:pt idx="135">
                  <c:v>22.459099999999999</c:v>
                </c:pt>
                <c:pt idx="136">
                  <c:v>33.217500000000001</c:v>
                </c:pt>
                <c:pt idx="137">
                  <c:v>28.2257</c:v>
                </c:pt>
                <c:pt idx="138">
                  <c:v>29.737100000000002</c:v>
                </c:pt>
                <c:pt idx="139">
                  <c:v>45.947000000000003</c:v>
                </c:pt>
                <c:pt idx="140">
                  <c:v>18.9634</c:v>
                </c:pt>
                <c:pt idx="141">
                  <c:v>19.113</c:v>
                </c:pt>
                <c:pt idx="142">
                  <c:v>23.319800000000001</c:v>
                </c:pt>
                <c:pt idx="143">
                  <c:v>21.687000000000001</c:v>
                </c:pt>
                <c:pt idx="144">
                  <c:v>15.0213</c:v>
                </c:pt>
                <c:pt idx="145">
                  <c:v>19.0061</c:v>
                </c:pt>
                <c:pt idx="146">
                  <c:v>13.225</c:v>
                </c:pt>
                <c:pt idx="147">
                  <c:v>26.726099999999999</c:v>
                </c:pt>
                <c:pt idx="148">
                  <c:v>18.071899999999999</c:v>
                </c:pt>
                <c:pt idx="149">
                  <c:v>17.233499999999999</c:v>
                </c:pt>
                <c:pt idx="150">
                  <c:v>23.9709</c:v>
                </c:pt>
                <c:pt idx="151">
                  <c:v>23.585100000000001</c:v>
                </c:pt>
                <c:pt idx="152">
                  <c:v>17.752600000000001</c:v>
                </c:pt>
                <c:pt idx="153">
                  <c:v>19.834299999999999</c:v>
                </c:pt>
                <c:pt idx="154">
                  <c:v>25.869700000000002</c:v>
                </c:pt>
                <c:pt idx="155">
                  <c:v>28.2928</c:v>
                </c:pt>
                <c:pt idx="156">
                  <c:v>15.811199999999999</c:v>
                </c:pt>
                <c:pt idx="157">
                  <c:v>27.473500000000001</c:v>
                </c:pt>
                <c:pt idx="158">
                  <c:v>19.0564</c:v>
                </c:pt>
                <c:pt idx="159">
                  <c:v>21.5457</c:v>
                </c:pt>
                <c:pt idx="160">
                  <c:v>32.479100000000003</c:v>
                </c:pt>
                <c:pt idx="161">
                  <c:v>44.831299999999999</c:v>
                </c:pt>
                <c:pt idx="162">
                  <c:v>33.168999999999997</c:v>
                </c:pt>
                <c:pt idx="163">
                  <c:v>51.103400000000001</c:v>
                </c:pt>
                <c:pt idx="164">
                  <c:v>47.328200000000002</c:v>
                </c:pt>
                <c:pt idx="165">
                  <c:v>25.8415</c:v>
                </c:pt>
                <c:pt idx="166">
                  <c:v>46.852200000000003</c:v>
                </c:pt>
                <c:pt idx="167">
                  <c:v>31.225999999999999</c:v>
                </c:pt>
                <c:pt idx="168">
                  <c:v>37.578600000000002</c:v>
                </c:pt>
                <c:pt idx="169">
                  <c:v>16.316600000000001</c:v>
                </c:pt>
                <c:pt idx="170">
                  <c:v>44.642699999999998</c:v>
                </c:pt>
                <c:pt idx="171">
                  <c:v>21.499400000000001</c:v>
                </c:pt>
                <c:pt idx="172">
                  <c:v>34.201700000000002</c:v>
                </c:pt>
                <c:pt idx="173">
                  <c:v>40.0563</c:v>
                </c:pt>
                <c:pt idx="174">
                  <c:v>49.120100000000001</c:v>
                </c:pt>
                <c:pt idx="175">
                  <c:v>11.819800000000001</c:v>
                </c:pt>
                <c:pt idx="176">
                  <c:v>21.089700000000001</c:v>
                </c:pt>
                <c:pt idx="177">
                  <c:v>33.411799999999999</c:v>
                </c:pt>
                <c:pt idx="178">
                  <c:v>30.7165</c:v>
                </c:pt>
                <c:pt idx="179">
                  <c:v>46.712899999999998</c:v>
                </c:pt>
                <c:pt idx="180">
                  <c:v>42.842100000000002</c:v>
                </c:pt>
                <c:pt idx="181">
                  <c:v>26.111000000000001</c:v>
                </c:pt>
                <c:pt idx="182">
                  <c:v>35.256799999999998</c:v>
                </c:pt>
                <c:pt idx="183">
                  <c:v>31.067599999999999</c:v>
                </c:pt>
                <c:pt idx="184">
                  <c:v>45.622300000000003</c:v>
                </c:pt>
                <c:pt idx="185">
                  <c:v>52.2333</c:v>
                </c:pt>
                <c:pt idx="186">
                  <c:v>41.159799999999997</c:v>
                </c:pt>
                <c:pt idx="187">
                  <c:v>44.594299999999997</c:v>
                </c:pt>
                <c:pt idx="188">
                  <c:v>45.403399999999998</c:v>
                </c:pt>
                <c:pt idx="189">
                  <c:v>41.0212</c:v>
                </c:pt>
                <c:pt idx="190">
                  <c:v>16.883299999999998</c:v>
                </c:pt>
                <c:pt idx="191">
                  <c:v>22.568100000000001</c:v>
                </c:pt>
                <c:pt idx="192">
                  <c:v>56.27</c:v>
                </c:pt>
                <c:pt idx="193">
                  <c:v>57.613799999999998</c:v>
                </c:pt>
                <c:pt idx="194">
                  <c:v>43.087200000000003</c:v>
                </c:pt>
                <c:pt idx="195">
                  <c:v>45.889600000000002</c:v>
                </c:pt>
                <c:pt idx="196">
                  <c:v>17.879899999999999</c:v>
                </c:pt>
                <c:pt idx="197">
                  <c:v>23.0715</c:v>
                </c:pt>
                <c:pt idx="198">
                  <c:v>33.946899999999999</c:v>
                </c:pt>
                <c:pt idx="199">
                  <c:v>44.342100000000002</c:v>
                </c:pt>
                <c:pt idx="200">
                  <c:v>37.305100000000003</c:v>
                </c:pt>
                <c:pt idx="201">
                  <c:v>35.718200000000003</c:v>
                </c:pt>
                <c:pt idx="202">
                  <c:v>38.884900000000002</c:v>
                </c:pt>
                <c:pt idx="203">
                  <c:v>27.707599999999999</c:v>
                </c:pt>
                <c:pt idx="204">
                  <c:v>25.1386</c:v>
                </c:pt>
                <c:pt idx="205">
                  <c:v>37.2697</c:v>
                </c:pt>
                <c:pt idx="206">
                  <c:v>45.551499999999997</c:v>
                </c:pt>
                <c:pt idx="207">
                  <c:v>57.584899999999998</c:v>
                </c:pt>
                <c:pt idx="208">
                  <c:v>23.254999999999999</c:v>
                </c:pt>
                <c:pt idx="209">
                  <c:v>45.152500000000003</c:v>
                </c:pt>
                <c:pt idx="210">
                  <c:v>23.3429</c:v>
                </c:pt>
                <c:pt idx="211">
                  <c:v>32.985599999999998</c:v>
                </c:pt>
                <c:pt idx="212">
                  <c:v>40.156399999999998</c:v>
                </c:pt>
                <c:pt idx="213">
                  <c:v>45.0989</c:v>
                </c:pt>
                <c:pt idx="214">
                  <c:v>40.595199999999998</c:v>
                </c:pt>
                <c:pt idx="215">
                  <c:v>53.681699999999999</c:v>
                </c:pt>
                <c:pt idx="216">
                  <c:v>61.529299999999999</c:v>
                </c:pt>
                <c:pt idx="217">
                  <c:v>56.582000000000001</c:v>
                </c:pt>
                <c:pt idx="218">
                  <c:v>56.287399999999998</c:v>
                </c:pt>
                <c:pt idx="219">
                  <c:v>74.202799999999996</c:v>
                </c:pt>
                <c:pt idx="220">
                  <c:v>45.832999999999998</c:v>
                </c:pt>
                <c:pt idx="221">
                  <c:v>31.587</c:v>
                </c:pt>
                <c:pt idx="222">
                  <c:v>19.672699999999999</c:v>
                </c:pt>
                <c:pt idx="223">
                  <c:v>22.676600000000001</c:v>
                </c:pt>
                <c:pt idx="224">
                  <c:v>59.375700000000002</c:v>
                </c:pt>
                <c:pt idx="225">
                  <c:v>33.318300000000001</c:v>
                </c:pt>
                <c:pt idx="226">
                  <c:v>48.649700000000003</c:v>
                </c:pt>
                <c:pt idx="227">
                  <c:v>55.872100000000003</c:v>
                </c:pt>
                <c:pt idx="228">
                  <c:v>49.877099999999999</c:v>
                </c:pt>
                <c:pt idx="229">
                  <c:v>64.1006</c:v>
                </c:pt>
                <c:pt idx="230">
                  <c:v>54.976999999999997</c:v>
                </c:pt>
                <c:pt idx="231">
                  <c:v>52.719099999999997</c:v>
                </c:pt>
                <c:pt idx="232">
                  <c:v>48.574100000000001</c:v>
                </c:pt>
                <c:pt idx="233">
                  <c:v>26.5627</c:v>
                </c:pt>
                <c:pt idx="234">
                  <c:v>36.342500000000001</c:v>
                </c:pt>
                <c:pt idx="235">
                  <c:v>33.296900000000001</c:v>
                </c:pt>
                <c:pt idx="236">
                  <c:v>36.623399999999997</c:v>
                </c:pt>
                <c:pt idx="237">
                  <c:v>36.013599999999997</c:v>
                </c:pt>
                <c:pt idx="238">
                  <c:v>37.4998</c:v>
                </c:pt>
                <c:pt idx="239">
                  <c:v>35.304200000000002</c:v>
                </c:pt>
                <c:pt idx="240">
                  <c:v>22.946300000000001</c:v>
                </c:pt>
                <c:pt idx="241">
                  <c:v>35.936</c:v>
                </c:pt>
                <c:pt idx="242">
                  <c:v>36.704900000000002</c:v>
                </c:pt>
                <c:pt idx="243">
                  <c:v>39.616300000000003</c:v>
                </c:pt>
                <c:pt idx="244">
                  <c:v>59.469200000000001</c:v>
                </c:pt>
                <c:pt idx="245">
                  <c:v>60.753100000000003</c:v>
                </c:pt>
                <c:pt idx="246">
                  <c:v>45.109699999999997</c:v>
                </c:pt>
                <c:pt idx="247">
                  <c:v>50.295699999999997</c:v>
                </c:pt>
                <c:pt idx="248">
                  <c:v>49.9831</c:v>
                </c:pt>
                <c:pt idx="249">
                  <c:v>44.965200000000003</c:v>
                </c:pt>
                <c:pt idx="250">
                  <c:v>34.674999999999997</c:v>
                </c:pt>
                <c:pt idx="251">
                  <c:v>42.896099999999997</c:v>
                </c:pt>
                <c:pt idx="252">
                  <c:v>30.0581</c:v>
                </c:pt>
                <c:pt idx="253">
                  <c:v>45.375300000000003</c:v>
                </c:pt>
                <c:pt idx="254">
                  <c:v>29.078700000000001</c:v>
                </c:pt>
                <c:pt idx="255">
                  <c:v>34.8095</c:v>
                </c:pt>
                <c:pt idx="256">
                  <c:v>38.075899999999997</c:v>
                </c:pt>
                <c:pt idx="257">
                  <c:v>44.538800000000002</c:v>
                </c:pt>
                <c:pt idx="258">
                  <c:v>28.762799999999999</c:v>
                </c:pt>
                <c:pt idx="259">
                  <c:v>36.7361</c:v>
                </c:pt>
                <c:pt idx="260">
                  <c:v>31.019300000000001</c:v>
                </c:pt>
                <c:pt idx="261">
                  <c:v>34.019399999999997</c:v>
                </c:pt>
                <c:pt idx="262">
                  <c:v>25.9024</c:v>
                </c:pt>
                <c:pt idx="263">
                  <c:v>46.511099999999999</c:v>
                </c:pt>
                <c:pt idx="264">
                  <c:v>39.866399999999999</c:v>
                </c:pt>
                <c:pt idx="265">
                  <c:v>37.377499999999998</c:v>
                </c:pt>
                <c:pt idx="266">
                  <c:v>43.752899999999997</c:v>
                </c:pt>
                <c:pt idx="267">
                  <c:v>42.465299999999999</c:v>
                </c:pt>
                <c:pt idx="268">
                  <c:v>35.085700000000003</c:v>
                </c:pt>
                <c:pt idx="269">
                  <c:v>38.7378</c:v>
                </c:pt>
                <c:pt idx="270">
                  <c:v>40.420699999999997</c:v>
                </c:pt>
                <c:pt idx="271">
                  <c:v>35.7012</c:v>
                </c:pt>
                <c:pt idx="272">
                  <c:v>45.342700000000001</c:v>
                </c:pt>
                <c:pt idx="273">
                  <c:v>46.331699999999998</c:v>
                </c:pt>
                <c:pt idx="274">
                  <c:v>31.5871</c:v>
                </c:pt>
                <c:pt idx="275">
                  <c:v>16.342199999999998</c:v>
                </c:pt>
                <c:pt idx="276">
                  <c:v>53.311100000000003</c:v>
                </c:pt>
                <c:pt idx="277">
                  <c:v>39.091099999999997</c:v>
                </c:pt>
                <c:pt idx="278">
                  <c:v>36.4574</c:v>
                </c:pt>
                <c:pt idx="279">
                  <c:v>39.515500000000003</c:v>
                </c:pt>
                <c:pt idx="280">
                  <c:v>61.616799999999998</c:v>
                </c:pt>
                <c:pt idx="281">
                  <c:v>58.788200000000003</c:v>
                </c:pt>
                <c:pt idx="282">
                  <c:v>60.190199999999997</c:v>
                </c:pt>
                <c:pt idx="283">
                  <c:v>58.587800000000001</c:v>
                </c:pt>
                <c:pt idx="284">
                  <c:v>38.009099999999997</c:v>
                </c:pt>
                <c:pt idx="285">
                  <c:v>40.2468</c:v>
                </c:pt>
                <c:pt idx="286">
                  <c:v>52.092700000000001</c:v>
                </c:pt>
                <c:pt idx="287">
                  <c:v>44.6877</c:v>
                </c:pt>
                <c:pt idx="288">
                  <c:v>75.400000000000006</c:v>
                </c:pt>
                <c:pt idx="289">
                  <c:v>57.288800000000002</c:v>
                </c:pt>
                <c:pt idx="290">
                  <c:v>80.674499999999995</c:v>
                </c:pt>
                <c:pt idx="291">
                  <c:v>92.770700000000005</c:v>
                </c:pt>
                <c:pt idx="292">
                  <c:v>57.145800000000001</c:v>
                </c:pt>
                <c:pt idx="293">
                  <c:v>46.319000000000003</c:v>
                </c:pt>
                <c:pt idx="294">
                  <c:v>82.444900000000004</c:v>
                </c:pt>
                <c:pt idx="295">
                  <c:v>46.2181</c:v>
                </c:pt>
                <c:pt idx="296">
                  <c:v>63.703200000000002</c:v>
                </c:pt>
                <c:pt idx="297">
                  <c:v>73.0642</c:v>
                </c:pt>
                <c:pt idx="298">
                  <c:v>76.444299999999998</c:v>
                </c:pt>
                <c:pt idx="299">
                  <c:v>33.906700000000001</c:v>
                </c:pt>
                <c:pt idx="300">
                  <c:v>80.602199999999996</c:v>
                </c:pt>
                <c:pt idx="301">
                  <c:v>76.819699999999997</c:v>
                </c:pt>
                <c:pt idx="302">
                  <c:v>91.136399999999995</c:v>
                </c:pt>
                <c:pt idx="303">
                  <c:v>77.421899999999994</c:v>
                </c:pt>
                <c:pt idx="304">
                  <c:v>69.010999999999996</c:v>
                </c:pt>
                <c:pt idx="305">
                  <c:v>68.154499999999999</c:v>
                </c:pt>
                <c:pt idx="306">
                  <c:v>90.992099999999994</c:v>
                </c:pt>
                <c:pt idx="307">
                  <c:v>42.210799999999999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2</c:v>
                </c:pt>
                <c:pt idx="312">
                  <c:v>7.9840299999999997</c:v>
                </c:pt>
                <c:pt idx="313">
                  <c:v>0</c:v>
                </c:pt>
                <c:pt idx="314">
                  <c:v>5.89818</c:v>
                </c:pt>
                <c:pt idx="315">
                  <c:v>28.7714</c:v>
                </c:pt>
                <c:pt idx="316">
                  <c:v>7</c:v>
                </c:pt>
                <c:pt idx="317">
                  <c:v>5.89818</c:v>
                </c:pt>
                <c:pt idx="318">
                  <c:v>13.2987</c:v>
                </c:pt>
                <c:pt idx="319">
                  <c:v>5</c:v>
                </c:pt>
                <c:pt idx="320">
                  <c:v>3</c:v>
                </c:pt>
                <c:pt idx="321">
                  <c:v>8.8877199999999998</c:v>
                </c:pt>
                <c:pt idx="322">
                  <c:v>0</c:v>
                </c:pt>
                <c:pt idx="323">
                  <c:v>7.8640400000000001</c:v>
                </c:pt>
                <c:pt idx="324">
                  <c:v>4</c:v>
                </c:pt>
                <c:pt idx="325">
                  <c:v>6.8822099999999997</c:v>
                </c:pt>
                <c:pt idx="326">
                  <c:v>15.2882</c:v>
                </c:pt>
                <c:pt idx="327">
                  <c:v>6</c:v>
                </c:pt>
                <c:pt idx="328">
                  <c:v>15.5321</c:v>
                </c:pt>
                <c:pt idx="329">
                  <c:v>13.9589</c:v>
                </c:pt>
                <c:pt idx="330">
                  <c:v>55.345100000000002</c:v>
                </c:pt>
                <c:pt idx="331">
                  <c:v>28.655799999999999</c:v>
                </c:pt>
                <c:pt idx="332">
                  <c:v>8.9178999999999995</c:v>
                </c:pt>
                <c:pt idx="333">
                  <c:v>43.397100000000002</c:v>
                </c:pt>
                <c:pt idx="334">
                  <c:v>4.7575599999999998</c:v>
                </c:pt>
                <c:pt idx="335">
                  <c:v>23.419</c:v>
                </c:pt>
                <c:pt idx="336">
                  <c:v>37.565199999999997</c:v>
                </c:pt>
                <c:pt idx="337">
                  <c:v>27.635899999999999</c:v>
                </c:pt>
                <c:pt idx="338">
                  <c:v>34.192599999999999</c:v>
                </c:pt>
                <c:pt idx="339">
                  <c:v>10.929600000000001</c:v>
                </c:pt>
                <c:pt idx="340">
                  <c:v>20.728000000000002</c:v>
                </c:pt>
                <c:pt idx="341">
                  <c:v>18.398099999999999</c:v>
                </c:pt>
                <c:pt idx="342">
                  <c:v>43.835599999999999</c:v>
                </c:pt>
                <c:pt idx="343">
                  <c:v>35.220500000000001</c:v>
                </c:pt>
                <c:pt idx="344">
                  <c:v>33.608899999999998</c:v>
                </c:pt>
                <c:pt idx="345">
                  <c:v>7.7101300000000004</c:v>
                </c:pt>
                <c:pt idx="346">
                  <c:v>6.9219400000000002</c:v>
                </c:pt>
                <c:pt idx="347">
                  <c:v>22.759699999999999</c:v>
                </c:pt>
                <c:pt idx="348">
                  <c:v>18.048999999999999</c:v>
                </c:pt>
                <c:pt idx="349">
                  <c:v>10.5801</c:v>
                </c:pt>
                <c:pt idx="350">
                  <c:v>58.0334</c:v>
                </c:pt>
                <c:pt idx="351">
                  <c:v>66.750500000000002</c:v>
                </c:pt>
                <c:pt idx="352">
                  <c:v>17.543500000000002</c:v>
                </c:pt>
                <c:pt idx="353">
                  <c:v>5.4926599999999999</c:v>
                </c:pt>
                <c:pt idx="354">
                  <c:v>19.327100000000002</c:v>
                </c:pt>
                <c:pt idx="355">
                  <c:v>2.80376</c:v>
                </c:pt>
                <c:pt idx="356">
                  <c:v>24.8843</c:v>
                </c:pt>
                <c:pt idx="357">
                  <c:v>30.335999999999999</c:v>
                </c:pt>
                <c:pt idx="358">
                  <c:v>61.934100000000001</c:v>
                </c:pt>
                <c:pt idx="359">
                  <c:v>32.940300000000001</c:v>
                </c:pt>
                <c:pt idx="360">
                  <c:v>41.429200000000002</c:v>
                </c:pt>
                <c:pt idx="361">
                  <c:v>9.6853999999999996</c:v>
                </c:pt>
                <c:pt idx="362">
                  <c:v>22.931699999999999</c:v>
                </c:pt>
                <c:pt idx="363">
                  <c:v>29.654599999999999</c:v>
                </c:pt>
                <c:pt idx="364">
                  <c:v>19.317799999999998</c:v>
                </c:pt>
                <c:pt idx="365">
                  <c:v>56.625799999999998</c:v>
                </c:pt>
                <c:pt idx="366">
                  <c:v>26.5184</c:v>
                </c:pt>
                <c:pt idx="367">
                  <c:v>8.6782900000000005</c:v>
                </c:pt>
              </c:numCache>
            </c:numRef>
          </c:xVal>
          <c:yVal>
            <c:numRef>
              <c:f>'rat dataset'!$D$15:$D$382</c:f>
              <c:numCache>
                <c:formatCode>General</c:formatCode>
                <c:ptCount val="368"/>
                <c:pt idx="0">
                  <c:v>28.217400000000001</c:v>
                </c:pt>
                <c:pt idx="1">
                  <c:v>17.860399999999998</c:v>
                </c:pt>
                <c:pt idx="2">
                  <c:v>44.541600000000003</c:v>
                </c:pt>
                <c:pt idx="3">
                  <c:v>54.004399999999997</c:v>
                </c:pt>
                <c:pt idx="4">
                  <c:v>23.065100000000001</c:v>
                </c:pt>
                <c:pt idx="5">
                  <c:v>22.1495</c:v>
                </c:pt>
                <c:pt idx="6">
                  <c:v>39.722999999999999</c:v>
                </c:pt>
                <c:pt idx="7">
                  <c:v>23.465</c:v>
                </c:pt>
                <c:pt idx="8">
                  <c:v>43.704500000000003</c:v>
                </c:pt>
                <c:pt idx="9">
                  <c:v>37.439300000000003</c:v>
                </c:pt>
                <c:pt idx="10">
                  <c:v>42.164400000000001</c:v>
                </c:pt>
                <c:pt idx="11">
                  <c:v>34.680599999999998</c:v>
                </c:pt>
                <c:pt idx="12">
                  <c:v>35.052300000000002</c:v>
                </c:pt>
                <c:pt idx="13">
                  <c:v>23.8171</c:v>
                </c:pt>
                <c:pt idx="14">
                  <c:v>45.707099999999997</c:v>
                </c:pt>
                <c:pt idx="15">
                  <c:v>38.736600000000003</c:v>
                </c:pt>
                <c:pt idx="16">
                  <c:v>16.268599999999999</c:v>
                </c:pt>
                <c:pt idx="17">
                  <c:v>33.631599999999999</c:v>
                </c:pt>
                <c:pt idx="18">
                  <c:v>18.361000000000001</c:v>
                </c:pt>
                <c:pt idx="19">
                  <c:v>26.702200000000001</c:v>
                </c:pt>
                <c:pt idx="20">
                  <c:v>32.305700000000002</c:v>
                </c:pt>
                <c:pt idx="21">
                  <c:v>32.319499999999998</c:v>
                </c:pt>
                <c:pt idx="22">
                  <c:v>51.759700000000002</c:v>
                </c:pt>
                <c:pt idx="23">
                  <c:v>34.625900000000001</c:v>
                </c:pt>
                <c:pt idx="24">
                  <c:v>38.131799999999998</c:v>
                </c:pt>
                <c:pt idx="25">
                  <c:v>36.5899</c:v>
                </c:pt>
                <c:pt idx="26">
                  <c:v>26.032</c:v>
                </c:pt>
                <c:pt idx="27">
                  <c:v>19.127600000000001</c:v>
                </c:pt>
                <c:pt idx="28">
                  <c:v>36.027000000000001</c:v>
                </c:pt>
                <c:pt idx="29">
                  <c:v>38.488500000000002</c:v>
                </c:pt>
                <c:pt idx="30">
                  <c:v>18.839700000000001</c:v>
                </c:pt>
                <c:pt idx="31">
                  <c:v>26.817599999999999</c:v>
                </c:pt>
                <c:pt idx="32">
                  <c:v>25.218599999999999</c:v>
                </c:pt>
                <c:pt idx="33">
                  <c:v>29.758199999999999</c:v>
                </c:pt>
                <c:pt idx="34">
                  <c:v>37.672400000000003</c:v>
                </c:pt>
                <c:pt idx="35">
                  <c:v>40.527700000000003</c:v>
                </c:pt>
                <c:pt idx="36">
                  <c:v>35.378500000000003</c:v>
                </c:pt>
                <c:pt idx="37">
                  <c:v>41.052399999999999</c:v>
                </c:pt>
                <c:pt idx="38">
                  <c:v>35.7502</c:v>
                </c:pt>
                <c:pt idx="39">
                  <c:v>52.875700000000002</c:v>
                </c:pt>
                <c:pt idx="40">
                  <c:v>36.277099999999997</c:v>
                </c:pt>
                <c:pt idx="41">
                  <c:v>40.471800000000002</c:v>
                </c:pt>
                <c:pt idx="42">
                  <c:v>38.487499999999997</c:v>
                </c:pt>
                <c:pt idx="43">
                  <c:v>47.837699999999998</c:v>
                </c:pt>
                <c:pt idx="44">
                  <c:v>34.541800000000002</c:v>
                </c:pt>
                <c:pt idx="45">
                  <c:v>38.247100000000003</c:v>
                </c:pt>
                <c:pt idx="46">
                  <c:v>42.426699999999997</c:v>
                </c:pt>
                <c:pt idx="47">
                  <c:v>31.8262</c:v>
                </c:pt>
                <c:pt idx="48">
                  <c:v>15.1561</c:v>
                </c:pt>
                <c:pt idx="49">
                  <c:v>17.6907</c:v>
                </c:pt>
                <c:pt idx="50">
                  <c:v>10.9724</c:v>
                </c:pt>
                <c:pt idx="51">
                  <c:v>14.703099999999999</c:v>
                </c:pt>
                <c:pt idx="52">
                  <c:v>13.178599999999999</c:v>
                </c:pt>
                <c:pt idx="53">
                  <c:v>14.0329</c:v>
                </c:pt>
                <c:pt idx="54">
                  <c:v>17.809799999999999</c:v>
                </c:pt>
                <c:pt idx="55">
                  <c:v>11.7037</c:v>
                </c:pt>
                <c:pt idx="56">
                  <c:v>22.615100000000002</c:v>
                </c:pt>
                <c:pt idx="57">
                  <c:v>20.700600000000001</c:v>
                </c:pt>
                <c:pt idx="58">
                  <c:v>12.9306</c:v>
                </c:pt>
                <c:pt idx="59">
                  <c:v>15.379200000000001</c:v>
                </c:pt>
                <c:pt idx="60">
                  <c:v>15.267099999999999</c:v>
                </c:pt>
                <c:pt idx="61">
                  <c:v>18.197199999999999</c:v>
                </c:pt>
                <c:pt idx="62">
                  <c:v>24.5289</c:v>
                </c:pt>
                <c:pt idx="63">
                  <c:v>18.5929</c:v>
                </c:pt>
                <c:pt idx="64">
                  <c:v>10.3743</c:v>
                </c:pt>
                <c:pt idx="65">
                  <c:v>17.218499999999999</c:v>
                </c:pt>
                <c:pt idx="66">
                  <c:v>23.1038</c:v>
                </c:pt>
                <c:pt idx="67">
                  <c:v>10.4785</c:v>
                </c:pt>
                <c:pt idx="68">
                  <c:v>13.500400000000001</c:v>
                </c:pt>
                <c:pt idx="69">
                  <c:v>13.562099999999999</c:v>
                </c:pt>
                <c:pt idx="70">
                  <c:v>20.488600000000002</c:v>
                </c:pt>
                <c:pt idx="71">
                  <c:v>12.280099999999999</c:v>
                </c:pt>
                <c:pt idx="72">
                  <c:v>35.639699999999998</c:v>
                </c:pt>
                <c:pt idx="73">
                  <c:v>20.4358</c:v>
                </c:pt>
                <c:pt idx="74">
                  <c:v>21.2791</c:v>
                </c:pt>
                <c:pt idx="75">
                  <c:v>23.9343</c:v>
                </c:pt>
                <c:pt idx="76">
                  <c:v>18.498200000000001</c:v>
                </c:pt>
                <c:pt idx="77">
                  <c:v>8.2270199999999996</c:v>
                </c:pt>
                <c:pt idx="78">
                  <c:v>36.815199999999997</c:v>
                </c:pt>
                <c:pt idx="79">
                  <c:v>31.786799999999999</c:v>
                </c:pt>
                <c:pt idx="80">
                  <c:v>40.682899999999997</c:v>
                </c:pt>
                <c:pt idx="81">
                  <c:v>33.774999999999999</c:v>
                </c:pt>
                <c:pt idx="82">
                  <c:v>33.778500000000001</c:v>
                </c:pt>
                <c:pt idx="83">
                  <c:v>34.990299999999998</c:v>
                </c:pt>
                <c:pt idx="84">
                  <c:v>31.656600000000001</c:v>
                </c:pt>
                <c:pt idx="85">
                  <c:v>30.199100000000001</c:v>
                </c:pt>
                <c:pt idx="86">
                  <c:v>45.139400000000002</c:v>
                </c:pt>
                <c:pt idx="87">
                  <c:v>42.764600000000002</c:v>
                </c:pt>
                <c:pt idx="88">
                  <c:v>52.850700000000003</c:v>
                </c:pt>
                <c:pt idx="89">
                  <c:v>43.342199999999998</c:v>
                </c:pt>
                <c:pt idx="90">
                  <c:v>31.619599999999998</c:v>
                </c:pt>
                <c:pt idx="91">
                  <c:v>28.904499999999999</c:v>
                </c:pt>
                <c:pt idx="92">
                  <c:v>34.088200000000001</c:v>
                </c:pt>
                <c:pt idx="93">
                  <c:v>34.270699999999998</c:v>
                </c:pt>
                <c:pt idx="94">
                  <c:v>41.724299999999999</c:v>
                </c:pt>
                <c:pt idx="95">
                  <c:v>38.271000000000001</c:v>
                </c:pt>
                <c:pt idx="96">
                  <c:v>27.538900000000002</c:v>
                </c:pt>
                <c:pt idx="97">
                  <c:v>23.697299999999998</c:v>
                </c:pt>
                <c:pt idx="98">
                  <c:v>19.889800000000001</c:v>
                </c:pt>
                <c:pt idx="99">
                  <c:v>8.0044699999999995</c:v>
                </c:pt>
                <c:pt idx="100">
                  <c:v>39.900399999999998</c:v>
                </c:pt>
                <c:pt idx="101">
                  <c:v>28.469000000000001</c:v>
                </c:pt>
                <c:pt idx="102">
                  <c:v>22.519100000000002</c:v>
                </c:pt>
                <c:pt idx="103">
                  <c:v>22.089300000000001</c:v>
                </c:pt>
                <c:pt idx="104">
                  <c:v>45.383699999999997</c:v>
                </c:pt>
                <c:pt idx="105">
                  <c:v>7.7412000000000001</c:v>
                </c:pt>
                <c:pt idx="106">
                  <c:v>28.93</c:v>
                </c:pt>
                <c:pt idx="107">
                  <c:v>18.546900000000001</c:v>
                </c:pt>
                <c:pt idx="108">
                  <c:v>12.9125</c:v>
                </c:pt>
                <c:pt idx="109">
                  <c:v>3.4550999999999998</c:v>
                </c:pt>
                <c:pt idx="110">
                  <c:v>10.415800000000001</c:v>
                </c:pt>
                <c:pt idx="111">
                  <c:v>6.6657700000000002</c:v>
                </c:pt>
                <c:pt idx="112">
                  <c:v>30.996400000000001</c:v>
                </c:pt>
                <c:pt idx="113">
                  <c:v>24.332000000000001</c:v>
                </c:pt>
                <c:pt idx="114">
                  <c:v>29.832899999999999</c:v>
                </c:pt>
                <c:pt idx="115">
                  <c:v>33.748899999999999</c:v>
                </c:pt>
                <c:pt idx="116">
                  <c:v>15.057</c:v>
                </c:pt>
                <c:pt idx="117">
                  <c:v>11.096</c:v>
                </c:pt>
                <c:pt idx="118">
                  <c:v>4.0611499999999996</c:v>
                </c:pt>
                <c:pt idx="119">
                  <c:v>10.4832</c:v>
                </c:pt>
                <c:pt idx="120">
                  <c:v>19.479199999999999</c:v>
                </c:pt>
                <c:pt idx="121">
                  <c:v>31.599699999999999</c:v>
                </c:pt>
                <c:pt idx="122">
                  <c:v>28.811599999999999</c:v>
                </c:pt>
                <c:pt idx="123">
                  <c:v>21.266999999999999</c:v>
                </c:pt>
                <c:pt idx="124">
                  <c:v>21.7774</c:v>
                </c:pt>
                <c:pt idx="125">
                  <c:v>24.069099999999999</c:v>
                </c:pt>
                <c:pt idx="126">
                  <c:v>27.847799999999999</c:v>
                </c:pt>
                <c:pt idx="127">
                  <c:v>26.765999999999998</c:v>
                </c:pt>
                <c:pt idx="128">
                  <c:v>25.451799999999999</c:v>
                </c:pt>
                <c:pt idx="129">
                  <c:v>18.545000000000002</c:v>
                </c:pt>
                <c:pt idx="130">
                  <c:v>20.0611</c:v>
                </c:pt>
                <c:pt idx="131">
                  <c:v>9.7401900000000001</c:v>
                </c:pt>
                <c:pt idx="132">
                  <c:v>12.6578</c:v>
                </c:pt>
                <c:pt idx="133">
                  <c:v>16.59</c:v>
                </c:pt>
                <c:pt idx="134">
                  <c:v>13.1113</c:v>
                </c:pt>
                <c:pt idx="135">
                  <c:v>16.1052</c:v>
                </c:pt>
                <c:pt idx="136">
                  <c:v>32.105699999999999</c:v>
                </c:pt>
                <c:pt idx="137">
                  <c:v>24.013100000000001</c:v>
                </c:pt>
                <c:pt idx="138">
                  <c:v>24.097899999999999</c:v>
                </c:pt>
                <c:pt idx="139">
                  <c:v>32.201300000000003</c:v>
                </c:pt>
                <c:pt idx="140">
                  <c:v>14.929600000000001</c:v>
                </c:pt>
                <c:pt idx="141">
                  <c:v>17.3324</c:v>
                </c:pt>
                <c:pt idx="142">
                  <c:v>25.6433</c:v>
                </c:pt>
                <c:pt idx="143">
                  <c:v>20.625599999999999</c:v>
                </c:pt>
                <c:pt idx="144">
                  <c:v>14.0608</c:v>
                </c:pt>
                <c:pt idx="145">
                  <c:v>18.234500000000001</c:v>
                </c:pt>
                <c:pt idx="146">
                  <c:v>13.1378</c:v>
                </c:pt>
                <c:pt idx="147">
                  <c:v>27.2958</c:v>
                </c:pt>
                <c:pt idx="148">
                  <c:v>17.709099999999999</c:v>
                </c:pt>
                <c:pt idx="149">
                  <c:v>20.811699999999998</c:v>
                </c:pt>
                <c:pt idx="150">
                  <c:v>22.795999999999999</c:v>
                </c:pt>
                <c:pt idx="151">
                  <c:v>25.9331</c:v>
                </c:pt>
                <c:pt idx="152">
                  <c:v>20.438800000000001</c:v>
                </c:pt>
                <c:pt idx="153">
                  <c:v>21.592400000000001</c:v>
                </c:pt>
                <c:pt idx="154">
                  <c:v>28.860199999999999</c:v>
                </c:pt>
                <c:pt idx="155">
                  <c:v>27.956700000000001</c:v>
                </c:pt>
                <c:pt idx="156">
                  <c:v>16.630600000000001</c:v>
                </c:pt>
                <c:pt idx="157">
                  <c:v>26.526</c:v>
                </c:pt>
                <c:pt idx="158">
                  <c:v>18.635899999999999</c:v>
                </c:pt>
                <c:pt idx="159">
                  <c:v>24.256399999999999</c:v>
                </c:pt>
                <c:pt idx="160">
                  <c:v>31.260200000000001</c:v>
                </c:pt>
                <c:pt idx="161">
                  <c:v>41.776000000000003</c:v>
                </c:pt>
                <c:pt idx="162">
                  <c:v>30.266999999999999</c:v>
                </c:pt>
                <c:pt idx="163">
                  <c:v>41.383200000000002</c:v>
                </c:pt>
                <c:pt idx="164">
                  <c:v>41.898400000000002</c:v>
                </c:pt>
                <c:pt idx="165">
                  <c:v>20.709800000000001</c:v>
                </c:pt>
                <c:pt idx="166">
                  <c:v>45.189700000000002</c:v>
                </c:pt>
                <c:pt idx="167">
                  <c:v>32.965800000000002</c:v>
                </c:pt>
                <c:pt idx="168">
                  <c:v>34.863199999999999</c:v>
                </c:pt>
                <c:pt idx="169">
                  <c:v>12.215299999999999</c:v>
                </c:pt>
                <c:pt idx="170">
                  <c:v>41.436100000000003</c:v>
                </c:pt>
                <c:pt idx="171">
                  <c:v>17.7288</c:v>
                </c:pt>
                <c:pt idx="172">
                  <c:v>29.363</c:v>
                </c:pt>
                <c:pt idx="173">
                  <c:v>38.578699999999998</c:v>
                </c:pt>
                <c:pt idx="174">
                  <c:v>46.014800000000001</c:v>
                </c:pt>
                <c:pt idx="175">
                  <c:v>9.1658299999999997</c:v>
                </c:pt>
                <c:pt idx="176">
                  <c:v>21.5915</c:v>
                </c:pt>
                <c:pt idx="177">
                  <c:v>26.890599999999999</c:v>
                </c:pt>
                <c:pt idx="178">
                  <c:v>25.4115</c:v>
                </c:pt>
                <c:pt idx="179">
                  <c:v>39.414900000000003</c:v>
                </c:pt>
                <c:pt idx="180">
                  <c:v>33.345999999999997</c:v>
                </c:pt>
                <c:pt idx="181">
                  <c:v>21.8399</c:v>
                </c:pt>
                <c:pt idx="182">
                  <c:v>31.270199999999999</c:v>
                </c:pt>
                <c:pt idx="183">
                  <c:v>28.3233</c:v>
                </c:pt>
                <c:pt idx="184">
                  <c:v>44.274999999999999</c:v>
                </c:pt>
                <c:pt idx="185">
                  <c:v>43.194699999999997</c:v>
                </c:pt>
                <c:pt idx="186">
                  <c:v>35.984999999999999</c:v>
                </c:pt>
                <c:pt idx="187">
                  <c:v>34.309899999999999</c:v>
                </c:pt>
                <c:pt idx="188">
                  <c:v>35.266300000000001</c:v>
                </c:pt>
                <c:pt idx="189">
                  <c:v>35.122799999999998</c:v>
                </c:pt>
                <c:pt idx="190">
                  <c:v>13.411</c:v>
                </c:pt>
                <c:pt idx="191">
                  <c:v>22.532399999999999</c:v>
                </c:pt>
                <c:pt idx="192">
                  <c:v>50.031399999999998</c:v>
                </c:pt>
                <c:pt idx="193">
                  <c:v>45.761499999999998</c:v>
                </c:pt>
                <c:pt idx="194">
                  <c:v>43.969499999999996</c:v>
                </c:pt>
                <c:pt idx="195">
                  <c:v>41.855400000000003</c:v>
                </c:pt>
                <c:pt idx="196">
                  <c:v>13.3576</c:v>
                </c:pt>
                <c:pt idx="197">
                  <c:v>16.759599999999999</c:v>
                </c:pt>
                <c:pt idx="198">
                  <c:v>38.363599999999998</c:v>
                </c:pt>
                <c:pt idx="199">
                  <c:v>46.454599999999999</c:v>
                </c:pt>
                <c:pt idx="200">
                  <c:v>37.300699999999999</c:v>
                </c:pt>
                <c:pt idx="201">
                  <c:v>32.8292</c:v>
                </c:pt>
                <c:pt idx="202">
                  <c:v>34.994799999999998</c:v>
                </c:pt>
                <c:pt idx="203">
                  <c:v>24.61</c:v>
                </c:pt>
                <c:pt idx="204">
                  <c:v>28.0745</c:v>
                </c:pt>
                <c:pt idx="205">
                  <c:v>32.600099999999998</c:v>
                </c:pt>
                <c:pt idx="206">
                  <c:v>46.206899999999997</c:v>
                </c:pt>
                <c:pt idx="207">
                  <c:v>51.144199999999998</c:v>
                </c:pt>
                <c:pt idx="208">
                  <c:v>29.209099999999999</c:v>
                </c:pt>
                <c:pt idx="209">
                  <c:v>51.0443</c:v>
                </c:pt>
                <c:pt idx="210">
                  <c:v>37.958799999999997</c:v>
                </c:pt>
                <c:pt idx="211">
                  <c:v>34.622399999999999</c:v>
                </c:pt>
                <c:pt idx="212">
                  <c:v>38.948</c:v>
                </c:pt>
                <c:pt idx="213">
                  <c:v>43.941699999999997</c:v>
                </c:pt>
                <c:pt idx="214">
                  <c:v>40.972499999999997</c:v>
                </c:pt>
                <c:pt idx="215">
                  <c:v>54.874400000000001</c:v>
                </c:pt>
                <c:pt idx="216">
                  <c:v>57.573700000000002</c:v>
                </c:pt>
                <c:pt idx="217">
                  <c:v>49.180999999999997</c:v>
                </c:pt>
                <c:pt idx="218">
                  <c:v>49.744300000000003</c:v>
                </c:pt>
                <c:pt idx="219">
                  <c:v>69.153199999999998</c:v>
                </c:pt>
                <c:pt idx="220">
                  <c:v>39.095100000000002</c:v>
                </c:pt>
                <c:pt idx="221">
                  <c:v>28.591699999999999</c:v>
                </c:pt>
                <c:pt idx="222">
                  <c:v>7.8833700000000002</c:v>
                </c:pt>
                <c:pt idx="223">
                  <c:v>21.557600000000001</c:v>
                </c:pt>
                <c:pt idx="224">
                  <c:v>51.844700000000003</c:v>
                </c:pt>
                <c:pt idx="225">
                  <c:v>22.496200000000002</c:v>
                </c:pt>
                <c:pt idx="226">
                  <c:v>40.294199999999996</c:v>
                </c:pt>
                <c:pt idx="227">
                  <c:v>49.758000000000003</c:v>
                </c:pt>
                <c:pt idx="228">
                  <c:v>50.1023</c:v>
                </c:pt>
                <c:pt idx="229">
                  <c:v>63.064300000000003</c:v>
                </c:pt>
                <c:pt idx="230">
                  <c:v>61.890500000000003</c:v>
                </c:pt>
                <c:pt idx="231">
                  <c:v>53.4435</c:v>
                </c:pt>
                <c:pt idx="232">
                  <c:v>39.905500000000004</c:v>
                </c:pt>
                <c:pt idx="233">
                  <c:v>29.1919</c:v>
                </c:pt>
                <c:pt idx="234">
                  <c:v>28.361699999999999</c:v>
                </c:pt>
                <c:pt idx="235">
                  <c:v>28.8078</c:v>
                </c:pt>
                <c:pt idx="236">
                  <c:v>35.234499999999997</c:v>
                </c:pt>
                <c:pt idx="237">
                  <c:v>35.633499999999998</c:v>
                </c:pt>
                <c:pt idx="238">
                  <c:v>37.8536</c:v>
                </c:pt>
                <c:pt idx="239">
                  <c:v>34.206000000000003</c:v>
                </c:pt>
                <c:pt idx="240">
                  <c:v>28.8795</c:v>
                </c:pt>
                <c:pt idx="241">
                  <c:v>37.740699999999997</c:v>
                </c:pt>
                <c:pt idx="242">
                  <c:v>41.475099999999998</c:v>
                </c:pt>
                <c:pt idx="243">
                  <c:v>47.887799999999999</c:v>
                </c:pt>
                <c:pt idx="244">
                  <c:v>63.764499999999998</c:v>
                </c:pt>
                <c:pt idx="245">
                  <c:v>59.093200000000003</c:v>
                </c:pt>
                <c:pt idx="246">
                  <c:v>46.95</c:v>
                </c:pt>
                <c:pt idx="247">
                  <c:v>51.927799999999998</c:v>
                </c:pt>
                <c:pt idx="248">
                  <c:v>43.450699999999998</c:v>
                </c:pt>
                <c:pt idx="249">
                  <c:v>38.523899999999998</c:v>
                </c:pt>
                <c:pt idx="250">
                  <c:v>29.711200000000002</c:v>
                </c:pt>
                <c:pt idx="251">
                  <c:v>38.300600000000003</c:v>
                </c:pt>
                <c:pt idx="252">
                  <c:v>23.591999999999999</c:v>
                </c:pt>
                <c:pt idx="253">
                  <c:v>44.003599999999999</c:v>
                </c:pt>
                <c:pt idx="254">
                  <c:v>24.686699999999998</c:v>
                </c:pt>
                <c:pt idx="255">
                  <c:v>36.549700000000001</c:v>
                </c:pt>
                <c:pt idx="256">
                  <c:v>28.3307</c:v>
                </c:pt>
                <c:pt idx="257">
                  <c:v>36.283900000000003</c:v>
                </c:pt>
                <c:pt idx="258">
                  <c:v>27.488900000000001</c:v>
                </c:pt>
                <c:pt idx="259">
                  <c:v>30.975100000000001</c:v>
                </c:pt>
                <c:pt idx="260">
                  <c:v>31.673400000000001</c:v>
                </c:pt>
                <c:pt idx="261">
                  <c:v>30.906600000000001</c:v>
                </c:pt>
                <c:pt idx="262">
                  <c:v>30.646899999999999</c:v>
                </c:pt>
                <c:pt idx="263">
                  <c:v>48.917200000000001</c:v>
                </c:pt>
                <c:pt idx="264">
                  <c:v>38.281199999999998</c:v>
                </c:pt>
                <c:pt idx="265">
                  <c:v>33.898200000000003</c:v>
                </c:pt>
                <c:pt idx="266">
                  <c:v>43.351700000000001</c:v>
                </c:pt>
                <c:pt idx="267">
                  <c:v>35.332999999999998</c:v>
                </c:pt>
                <c:pt idx="268">
                  <c:v>39.8125</c:v>
                </c:pt>
                <c:pt idx="269">
                  <c:v>38.069699999999997</c:v>
                </c:pt>
                <c:pt idx="270">
                  <c:v>41.525799999999997</c:v>
                </c:pt>
                <c:pt idx="271">
                  <c:v>27.6616</c:v>
                </c:pt>
                <c:pt idx="272">
                  <c:v>51.790599999999998</c:v>
                </c:pt>
                <c:pt idx="273">
                  <c:v>47.902799999999999</c:v>
                </c:pt>
                <c:pt idx="274">
                  <c:v>32.645499999999998</c:v>
                </c:pt>
                <c:pt idx="275">
                  <c:v>17.11</c:v>
                </c:pt>
                <c:pt idx="276">
                  <c:v>54.331400000000002</c:v>
                </c:pt>
                <c:pt idx="277">
                  <c:v>37.1402</c:v>
                </c:pt>
                <c:pt idx="278">
                  <c:v>39.792000000000002</c:v>
                </c:pt>
                <c:pt idx="279">
                  <c:v>40.590800000000002</c:v>
                </c:pt>
                <c:pt idx="280">
                  <c:v>53.957900000000002</c:v>
                </c:pt>
                <c:pt idx="281">
                  <c:v>50.620600000000003</c:v>
                </c:pt>
                <c:pt idx="282">
                  <c:v>59.695500000000003</c:v>
                </c:pt>
                <c:pt idx="283">
                  <c:v>55.799900000000001</c:v>
                </c:pt>
                <c:pt idx="284">
                  <c:v>29.103300000000001</c:v>
                </c:pt>
                <c:pt idx="285">
                  <c:v>38.381900000000002</c:v>
                </c:pt>
                <c:pt idx="286">
                  <c:v>49.1676</c:v>
                </c:pt>
                <c:pt idx="287">
                  <c:v>45.227899999999998</c:v>
                </c:pt>
                <c:pt idx="288">
                  <c:v>55.319099999999999</c:v>
                </c:pt>
                <c:pt idx="289">
                  <c:v>48.572499999999998</c:v>
                </c:pt>
                <c:pt idx="290">
                  <c:v>55.448399999999999</c:v>
                </c:pt>
                <c:pt idx="291">
                  <c:v>70.9482</c:v>
                </c:pt>
                <c:pt idx="292">
                  <c:v>45.352899999999998</c:v>
                </c:pt>
                <c:pt idx="293">
                  <c:v>38.761699999999998</c:v>
                </c:pt>
                <c:pt idx="294">
                  <c:v>64.301400000000001</c:v>
                </c:pt>
                <c:pt idx="295">
                  <c:v>35.809899999999999</c:v>
                </c:pt>
                <c:pt idx="296">
                  <c:v>48.580500000000001</c:v>
                </c:pt>
                <c:pt idx="297">
                  <c:v>60.741900000000001</c:v>
                </c:pt>
                <c:pt idx="298">
                  <c:v>53.310899999999997</c:v>
                </c:pt>
                <c:pt idx="299">
                  <c:v>27.432200000000002</c:v>
                </c:pt>
                <c:pt idx="300">
                  <c:v>62.685200000000002</c:v>
                </c:pt>
                <c:pt idx="301">
                  <c:v>61.598799999999997</c:v>
                </c:pt>
                <c:pt idx="302">
                  <c:v>71.885400000000004</c:v>
                </c:pt>
                <c:pt idx="303">
                  <c:v>58.774099999999997</c:v>
                </c:pt>
                <c:pt idx="304">
                  <c:v>58.5334</c:v>
                </c:pt>
                <c:pt idx="305">
                  <c:v>59.7911</c:v>
                </c:pt>
                <c:pt idx="306">
                  <c:v>73.425799999999995</c:v>
                </c:pt>
                <c:pt idx="307">
                  <c:v>36.7331</c:v>
                </c:pt>
                <c:pt idx="308">
                  <c:v>15.196999999999999</c:v>
                </c:pt>
                <c:pt idx="309">
                  <c:v>13.590400000000001</c:v>
                </c:pt>
                <c:pt idx="310">
                  <c:v>12.095599999999999</c:v>
                </c:pt>
                <c:pt idx="311">
                  <c:v>3.6821700000000002</c:v>
                </c:pt>
                <c:pt idx="312">
                  <c:v>18.932500000000001</c:v>
                </c:pt>
                <c:pt idx="313">
                  <c:v>4.46258</c:v>
                </c:pt>
                <c:pt idx="314">
                  <c:v>11.201499999999999</c:v>
                </c:pt>
                <c:pt idx="315">
                  <c:v>29.1252</c:v>
                </c:pt>
                <c:pt idx="316">
                  <c:v>10.4625</c:v>
                </c:pt>
                <c:pt idx="317">
                  <c:v>11.4537</c:v>
                </c:pt>
                <c:pt idx="318">
                  <c:v>17.558599999999998</c:v>
                </c:pt>
                <c:pt idx="319">
                  <c:v>9.3934099999999994</c:v>
                </c:pt>
                <c:pt idx="320">
                  <c:v>8.9910800000000002</c:v>
                </c:pt>
                <c:pt idx="321">
                  <c:v>13.0038</c:v>
                </c:pt>
                <c:pt idx="322">
                  <c:v>2.3287599999999999</c:v>
                </c:pt>
                <c:pt idx="323">
                  <c:v>8.8593899999999994</c:v>
                </c:pt>
                <c:pt idx="324">
                  <c:v>14.6745</c:v>
                </c:pt>
                <c:pt idx="325">
                  <c:v>8.4040599999999994</c:v>
                </c:pt>
                <c:pt idx="326">
                  <c:v>18.574100000000001</c:v>
                </c:pt>
                <c:pt idx="327">
                  <c:v>11.584</c:v>
                </c:pt>
                <c:pt idx="328">
                  <c:v>15.732799999999999</c:v>
                </c:pt>
                <c:pt idx="329">
                  <c:v>19.793099999999999</c:v>
                </c:pt>
                <c:pt idx="330">
                  <c:v>57.669699999999999</c:v>
                </c:pt>
                <c:pt idx="331">
                  <c:v>35.222799999999999</c:v>
                </c:pt>
                <c:pt idx="332">
                  <c:v>15.4537</c:v>
                </c:pt>
                <c:pt idx="333">
                  <c:v>39.373899999999999</c:v>
                </c:pt>
                <c:pt idx="334">
                  <c:v>8.8098700000000001</c:v>
                </c:pt>
                <c:pt idx="335">
                  <c:v>29.934799999999999</c:v>
                </c:pt>
                <c:pt idx="336">
                  <c:v>37.650500000000001</c:v>
                </c:pt>
                <c:pt idx="337">
                  <c:v>31.271100000000001</c:v>
                </c:pt>
                <c:pt idx="338">
                  <c:v>38.302700000000002</c:v>
                </c:pt>
                <c:pt idx="339">
                  <c:v>19.8919</c:v>
                </c:pt>
                <c:pt idx="340">
                  <c:v>25.089400000000001</c:v>
                </c:pt>
                <c:pt idx="341">
                  <c:v>24.010999999999999</c:v>
                </c:pt>
                <c:pt idx="342">
                  <c:v>45.233199999999997</c:v>
                </c:pt>
                <c:pt idx="343">
                  <c:v>42.156199999999998</c:v>
                </c:pt>
                <c:pt idx="344">
                  <c:v>30.089300000000001</c:v>
                </c:pt>
                <c:pt idx="345">
                  <c:v>18.790600000000001</c:v>
                </c:pt>
                <c:pt idx="346">
                  <c:v>8.1660699999999995</c:v>
                </c:pt>
                <c:pt idx="347">
                  <c:v>20.742000000000001</c:v>
                </c:pt>
                <c:pt idx="348">
                  <c:v>18.560600000000001</c:v>
                </c:pt>
                <c:pt idx="349">
                  <c:v>10.183299999999999</c:v>
                </c:pt>
                <c:pt idx="350">
                  <c:v>55.350900000000003</c:v>
                </c:pt>
                <c:pt idx="351">
                  <c:v>59.789099999999998</c:v>
                </c:pt>
                <c:pt idx="352">
                  <c:v>20.7637</c:v>
                </c:pt>
                <c:pt idx="353">
                  <c:v>9.9958600000000004</c:v>
                </c:pt>
                <c:pt idx="354">
                  <c:v>24.044799999999999</c:v>
                </c:pt>
                <c:pt idx="355">
                  <c:v>10.687099999999999</c:v>
                </c:pt>
                <c:pt idx="356">
                  <c:v>26.7742</c:v>
                </c:pt>
                <c:pt idx="357">
                  <c:v>33.354599999999998</c:v>
                </c:pt>
                <c:pt idx="358">
                  <c:v>57.643300000000004</c:v>
                </c:pt>
                <c:pt idx="359">
                  <c:v>35.008800000000001</c:v>
                </c:pt>
                <c:pt idx="360">
                  <c:v>37.731900000000003</c:v>
                </c:pt>
                <c:pt idx="361">
                  <c:v>11.5852</c:v>
                </c:pt>
                <c:pt idx="362">
                  <c:v>30.971699999999998</c:v>
                </c:pt>
                <c:pt idx="363">
                  <c:v>30.3645</c:v>
                </c:pt>
                <c:pt idx="364">
                  <c:v>23.3383</c:v>
                </c:pt>
                <c:pt idx="365">
                  <c:v>52.341900000000003</c:v>
                </c:pt>
                <c:pt idx="366">
                  <c:v>33.181899999999999</c:v>
                </c:pt>
                <c:pt idx="367">
                  <c:v>8.3437099999999997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4-43FC-951C-0D5FCE18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97232"/>
        <c:axId val="364774128"/>
      </c:scatterChart>
      <c:valAx>
        <c:axId val="3626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4128"/>
        <c:crosses val="autoZero"/>
        <c:crossBetween val="midCat"/>
      </c:valAx>
      <c:valAx>
        <c:axId val="3647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Testing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14758219112209E-2"/>
                  <c:y val="-0.1349327427821522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nhp!$F$9:$F$255</c:f>
              <c:numCache>
                <c:formatCode>General</c:formatCode>
                <c:ptCount val="247"/>
                <c:pt idx="0">
                  <c:v>92.626501465998302</c:v>
                </c:pt>
                <c:pt idx="1">
                  <c:v>238.51508559538448</c:v>
                </c:pt>
                <c:pt idx="2">
                  <c:v>12.501276837226897</c:v>
                </c:pt>
                <c:pt idx="3">
                  <c:v>202.11198335382582</c:v>
                </c:pt>
                <c:pt idx="4">
                  <c:v>217.98070557079359</c:v>
                </c:pt>
                <c:pt idx="5">
                  <c:v>30.293388820580738</c:v>
                </c:pt>
                <c:pt idx="6">
                  <c:v>206.52700274283555</c:v>
                </c:pt>
                <c:pt idx="7">
                  <c:v>120.29698288092311</c:v>
                </c:pt>
                <c:pt idx="8">
                  <c:v>236.46836281093354</c:v>
                </c:pt>
                <c:pt idx="9">
                  <c:v>264.92291686370947</c:v>
                </c:pt>
                <c:pt idx="10">
                  <c:v>185.2624609855292</c:v>
                </c:pt>
                <c:pt idx="11">
                  <c:v>206.09571550174977</c:v>
                </c:pt>
                <c:pt idx="12">
                  <c:v>222.19710583561906</c:v>
                </c:pt>
                <c:pt idx="13">
                  <c:v>370.81812163056844</c:v>
                </c:pt>
                <c:pt idx="14">
                  <c:v>216.30284687411336</c:v>
                </c:pt>
                <c:pt idx="15">
                  <c:v>340.76704814149252</c:v>
                </c:pt>
                <c:pt idx="16">
                  <c:v>248.5784545540528</c:v>
                </c:pt>
                <c:pt idx="17">
                  <c:v>245.9718150004729</c:v>
                </c:pt>
                <c:pt idx="18">
                  <c:v>246.54308143384091</c:v>
                </c:pt>
                <c:pt idx="19">
                  <c:v>316.19124184242884</c:v>
                </c:pt>
                <c:pt idx="20">
                  <c:v>170.75569847725342</c:v>
                </c:pt>
                <c:pt idx="21">
                  <c:v>300.25442164002652</c:v>
                </c:pt>
                <c:pt idx="22">
                  <c:v>204.80469119455216</c:v>
                </c:pt>
                <c:pt idx="23">
                  <c:v>269.8505627541852</c:v>
                </c:pt>
                <c:pt idx="24">
                  <c:v>309.36158138655065</c:v>
                </c:pt>
                <c:pt idx="25">
                  <c:v>336.72656767237299</c:v>
                </c:pt>
                <c:pt idx="26">
                  <c:v>305.98221885935874</c:v>
                </c:pt>
                <c:pt idx="27">
                  <c:v>305.61240896623474</c:v>
                </c:pt>
                <c:pt idx="28">
                  <c:v>155.59538446987614</c:v>
                </c:pt>
                <c:pt idx="29">
                  <c:v>240.55613354771592</c:v>
                </c:pt>
                <c:pt idx="30">
                  <c:v>219.02771209685048</c:v>
                </c:pt>
                <c:pt idx="31">
                  <c:v>261.1103754847253</c:v>
                </c:pt>
                <c:pt idx="32">
                  <c:v>403.06251773385037</c:v>
                </c:pt>
                <c:pt idx="33">
                  <c:v>248.11690154166274</c:v>
                </c:pt>
                <c:pt idx="34">
                  <c:v>121.54639175257735</c:v>
                </c:pt>
                <c:pt idx="35">
                  <c:v>425.39392792963213</c:v>
                </c:pt>
                <c:pt idx="36">
                  <c:v>350.26104227749926</c:v>
                </c:pt>
                <c:pt idx="37">
                  <c:v>210.57788707084086</c:v>
                </c:pt>
                <c:pt idx="38">
                  <c:v>370.0179703017119</c:v>
                </c:pt>
                <c:pt idx="39">
                  <c:v>235.49040007566447</c:v>
                </c:pt>
                <c:pt idx="40">
                  <c:v>149.96122198051643</c:v>
                </c:pt>
                <c:pt idx="41">
                  <c:v>227.12096850468177</c:v>
                </c:pt>
                <c:pt idx="42">
                  <c:v>147.85869668022323</c:v>
                </c:pt>
                <c:pt idx="43">
                  <c:v>132.32384375295567</c:v>
                </c:pt>
                <c:pt idx="44">
                  <c:v>124.78482928213376</c:v>
                </c:pt>
                <c:pt idx="45">
                  <c:v>356.85235978435639</c:v>
                </c:pt>
                <c:pt idx="46">
                  <c:v>184.34030076610236</c:v>
                </c:pt>
                <c:pt idx="47">
                  <c:v>133.11548283363288</c:v>
                </c:pt>
                <c:pt idx="48">
                  <c:v>172.90362243450301</c:v>
                </c:pt>
                <c:pt idx="49">
                  <c:v>242.99536555376903</c:v>
                </c:pt>
                <c:pt idx="50">
                  <c:v>33.221318452662452</c:v>
                </c:pt>
                <c:pt idx="51">
                  <c:v>219.9073110753807</c:v>
                </c:pt>
                <c:pt idx="52">
                  <c:v>156.03518395914122</c:v>
                </c:pt>
                <c:pt idx="53">
                  <c:v>276.54591884990072</c:v>
                </c:pt>
                <c:pt idx="54">
                  <c:v>11.022226425801568</c:v>
                </c:pt>
                <c:pt idx="55">
                  <c:v>65.591601248463064</c:v>
                </c:pt>
                <c:pt idx="56">
                  <c:v>51.465998297550371</c:v>
                </c:pt>
                <c:pt idx="57">
                  <c:v>216.6367161638135</c:v>
                </c:pt>
                <c:pt idx="58">
                  <c:v>337.67710205239763</c:v>
                </c:pt>
                <c:pt idx="59">
                  <c:v>59.702071313723636</c:v>
                </c:pt>
                <c:pt idx="60">
                  <c:v>197.79343611084843</c:v>
                </c:pt>
                <c:pt idx="61">
                  <c:v>206.24136952615154</c:v>
                </c:pt>
                <c:pt idx="62">
                  <c:v>241.34398940698009</c:v>
                </c:pt>
                <c:pt idx="63">
                  <c:v>66.840064314764049</c:v>
                </c:pt>
                <c:pt idx="64">
                  <c:v>114.32327626974372</c:v>
                </c:pt>
                <c:pt idx="65">
                  <c:v>377.4605126265015</c:v>
                </c:pt>
                <c:pt idx="66">
                  <c:v>263.31977678993661</c:v>
                </c:pt>
                <c:pt idx="67">
                  <c:v>294.31381821621113</c:v>
                </c:pt>
                <c:pt idx="68">
                  <c:v>45.571739336044644</c:v>
                </c:pt>
                <c:pt idx="69">
                  <c:v>39.750307386739813</c:v>
                </c:pt>
                <c:pt idx="70">
                  <c:v>238.70613827674265</c:v>
                </c:pt>
                <c:pt idx="71">
                  <c:v>207.26662252908352</c:v>
                </c:pt>
                <c:pt idx="72">
                  <c:v>143.130615719285</c:v>
                </c:pt>
                <c:pt idx="73">
                  <c:v>51.59935685235979</c:v>
                </c:pt>
                <c:pt idx="74">
                  <c:v>71.332639742740966</c:v>
                </c:pt>
                <c:pt idx="75">
                  <c:v>95.165988839496833</c:v>
                </c:pt>
                <c:pt idx="76">
                  <c:v>166.35202875248277</c:v>
                </c:pt>
                <c:pt idx="77">
                  <c:v>96.648065828052609</c:v>
                </c:pt>
                <c:pt idx="78">
                  <c:v>89.156341624893614</c:v>
                </c:pt>
                <c:pt idx="79">
                  <c:v>163.34909675588764</c:v>
                </c:pt>
                <c:pt idx="80">
                  <c:v>81.885935874397063</c:v>
                </c:pt>
                <c:pt idx="81">
                  <c:v>406.92991582332354</c:v>
                </c:pt>
                <c:pt idx="82">
                  <c:v>185.15180175919801</c:v>
                </c:pt>
                <c:pt idx="83">
                  <c:v>222.30209022983072</c:v>
                </c:pt>
                <c:pt idx="84">
                  <c:v>251.09335098836661</c:v>
                </c:pt>
                <c:pt idx="85">
                  <c:v>141.97578738295661</c:v>
                </c:pt>
                <c:pt idx="86">
                  <c:v>359.77111510451147</c:v>
                </c:pt>
                <c:pt idx="87">
                  <c:v>292.98401588952993</c:v>
                </c:pt>
                <c:pt idx="88">
                  <c:v>340.70273337747091</c:v>
                </c:pt>
                <c:pt idx="89">
                  <c:v>80.357514423531654</c:v>
                </c:pt>
                <c:pt idx="90">
                  <c:v>44.526624420694233</c:v>
                </c:pt>
                <c:pt idx="91">
                  <c:v>286.12503546770074</c:v>
                </c:pt>
                <c:pt idx="92">
                  <c:v>177.41889719095812</c:v>
                </c:pt>
                <c:pt idx="93">
                  <c:v>324.3062517733851</c:v>
                </c:pt>
                <c:pt idx="94">
                  <c:v>57.193795516882631</c:v>
                </c:pt>
                <c:pt idx="95">
                  <c:v>162.78728837605223</c:v>
                </c:pt>
                <c:pt idx="96">
                  <c:v>156.18462120495604</c:v>
                </c:pt>
                <c:pt idx="97">
                  <c:v>304.49162962262363</c:v>
                </c:pt>
                <c:pt idx="98">
                  <c:v>43.299914877518212</c:v>
                </c:pt>
                <c:pt idx="99">
                  <c:v>186.3690532488414</c:v>
                </c:pt>
                <c:pt idx="100">
                  <c:v>323.57798165137615</c:v>
                </c:pt>
                <c:pt idx="101">
                  <c:v>168.17932469497779</c:v>
                </c:pt>
                <c:pt idx="102">
                  <c:v>242.79769223493804</c:v>
                </c:pt>
                <c:pt idx="103">
                  <c:v>150.43034143573254</c:v>
                </c:pt>
                <c:pt idx="104">
                  <c:v>263.26492007944762</c:v>
                </c:pt>
                <c:pt idx="105">
                  <c:v>392.43071975787382</c:v>
                </c:pt>
                <c:pt idx="106">
                  <c:v>262.43450297928689</c:v>
                </c:pt>
                <c:pt idx="107">
                  <c:v>176.76629149720989</c:v>
                </c:pt>
                <c:pt idx="108">
                  <c:v>255.62848765724013</c:v>
                </c:pt>
                <c:pt idx="109">
                  <c:v>369.56776695356098</c:v>
                </c:pt>
                <c:pt idx="110">
                  <c:v>299.86285822377755</c:v>
                </c:pt>
                <c:pt idx="111">
                  <c:v>135.47432138465908</c:v>
                </c:pt>
                <c:pt idx="112">
                  <c:v>288.26728459283078</c:v>
                </c:pt>
                <c:pt idx="113">
                  <c:v>79.834484063179829</c:v>
                </c:pt>
                <c:pt idx="114">
                  <c:v>51.641918093256422</c:v>
                </c:pt>
                <c:pt idx="115">
                  <c:v>202.83268703300863</c:v>
                </c:pt>
                <c:pt idx="116">
                  <c:v>202.92915917904097</c:v>
                </c:pt>
                <c:pt idx="117">
                  <c:v>218.34389482644474</c:v>
                </c:pt>
                <c:pt idx="118">
                  <c:v>146.10895677669538</c:v>
                </c:pt>
                <c:pt idx="119">
                  <c:v>357.0424666603613</c:v>
                </c:pt>
                <c:pt idx="120">
                  <c:v>87.954223020902305</c:v>
                </c:pt>
                <c:pt idx="121">
                  <c:v>144.81887827485107</c:v>
                </c:pt>
                <c:pt idx="122">
                  <c:v>434.25896150572208</c:v>
                </c:pt>
                <c:pt idx="123">
                  <c:v>203.15898987988271</c:v>
                </c:pt>
                <c:pt idx="124">
                  <c:v>336.88924619313349</c:v>
                </c:pt>
                <c:pt idx="125">
                  <c:v>231.73366121252252</c:v>
                </c:pt>
                <c:pt idx="126">
                  <c:v>188.11217251489643</c:v>
                </c:pt>
                <c:pt idx="127">
                  <c:v>277.6212995365554</c:v>
                </c:pt>
                <c:pt idx="128">
                  <c:v>298.99744632554621</c:v>
                </c:pt>
                <c:pt idx="129">
                  <c:v>178.17743308427129</c:v>
                </c:pt>
                <c:pt idx="130">
                  <c:v>298.97380119171476</c:v>
                </c:pt>
                <c:pt idx="131">
                  <c:v>216.8069611274</c:v>
                </c:pt>
                <c:pt idx="132">
                  <c:v>262.39477915445002</c:v>
                </c:pt>
                <c:pt idx="133">
                  <c:v>83.272486522273738</c:v>
                </c:pt>
                <c:pt idx="134">
                  <c:v>211.73366121252249</c:v>
                </c:pt>
                <c:pt idx="135">
                  <c:v>305.70982691762038</c:v>
                </c:pt>
                <c:pt idx="136">
                  <c:v>105.81386550647879</c:v>
                </c:pt>
                <c:pt idx="137">
                  <c:v>330.97701692991586</c:v>
                </c:pt>
                <c:pt idx="138">
                  <c:v>277.91544500141873</c:v>
                </c:pt>
                <c:pt idx="139">
                  <c:v>317.86247990163622</c:v>
                </c:pt>
                <c:pt idx="140">
                  <c:v>222.6633878747754</c:v>
                </c:pt>
                <c:pt idx="141">
                  <c:v>188.52265203821057</c:v>
                </c:pt>
                <c:pt idx="142">
                  <c:v>259.02582048614397</c:v>
                </c:pt>
                <c:pt idx="143">
                  <c:v>155.1763926983827</c:v>
                </c:pt>
                <c:pt idx="144">
                  <c:v>65.568901919984867</c:v>
                </c:pt>
                <c:pt idx="145">
                  <c:v>217.53523124940892</c:v>
                </c:pt>
                <c:pt idx="146">
                  <c:v>319.78813960087012</c:v>
                </c:pt>
                <c:pt idx="147">
                  <c:v>222.34465147072734</c:v>
                </c:pt>
                <c:pt idx="148">
                  <c:v>218.96055991676917</c:v>
                </c:pt>
                <c:pt idx="149">
                  <c:v>171.29669913931716</c:v>
                </c:pt>
                <c:pt idx="150">
                  <c:v>129.97730067152182</c:v>
                </c:pt>
                <c:pt idx="151">
                  <c:v>229.74841577603328</c:v>
                </c:pt>
                <c:pt idx="152">
                  <c:v>308.33443677291217</c:v>
                </c:pt>
                <c:pt idx="153">
                  <c:v>255.60673413411521</c:v>
                </c:pt>
                <c:pt idx="154">
                  <c:v>222.22642580157006</c:v>
                </c:pt>
                <c:pt idx="155">
                  <c:v>316.03423815378795</c:v>
                </c:pt>
                <c:pt idx="156">
                  <c:v>220.1343043601627</c:v>
                </c:pt>
                <c:pt idx="157">
                  <c:v>286.88830038778019</c:v>
                </c:pt>
                <c:pt idx="158">
                  <c:v>250.67530502222644</c:v>
                </c:pt>
                <c:pt idx="159">
                  <c:v>389.47034900217534</c:v>
                </c:pt>
                <c:pt idx="160">
                  <c:v>297.65251111321288</c:v>
                </c:pt>
                <c:pt idx="161">
                  <c:v>226.88830038778025</c:v>
                </c:pt>
                <c:pt idx="162">
                  <c:v>231.28440366972481</c:v>
                </c:pt>
                <c:pt idx="163">
                  <c:v>418.26917620353731</c:v>
                </c:pt>
                <c:pt idx="164">
                  <c:v>319.61694883193042</c:v>
                </c:pt>
                <c:pt idx="165">
                  <c:v>230.4180459661402</c:v>
                </c:pt>
                <c:pt idx="166">
                  <c:v>344.26652794854823</c:v>
                </c:pt>
                <c:pt idx="167">
                  <c:v>209.96973422869576</c:v>
                </c:pt>
                <c:pt idx="168">
                  <c:v>228.60020807717771</c:v>
                </c:pt>
                <c:pt idx="169">
                  <c:v>170.47857750874871</c:v>
                </c:pt>
                <c:pt idx="170">
                  <c:v>253.60919322803366</c:v>
                </c:pt>
                <c:pt idx="171">
                  <c:v>83.614868060153228</c:v>
                </c:pt>
                <c:pt idx="172">
                  <c:v>133.10980800151333</c:v>
                </c:pt>
                <c:pt idx="173">
                  <c:v>140.64503925092217</c:v>
                </c:pt>
                <c:pt idx="174">
                  <c:v>336.20921214414074</c:v>
                </c:pt>
                <c:pt idx="175">
                  <c:v>278.36943157098273</c:v>
                </c:pt>
                <c:pt idx="176">
                  <c:v>91.728932185756193</c:v>
                </c:pt>
                <c:pt idx="177">
                  <c:v>152.63217629811788</c:v>
                </c:pt>
                <c:pt idx="178">
                  <c:v>168.84517166367164</c:v>
                </c:pt>
                <c:pt idx="179">
                  <c:v>92.734323276269748</c:v>
                </c:pt>
                <c:pt idx="180">
                  <c:v>68.748699517639295</c:v>
                </c:pt>
                <c:pt idx="181">
                  <c:v>245.0600586399319</c:v>
                </c:pt>
                <c:pt idx="182">
                  <c:v>84.288281471673159</c:v>
                </c:pt>
                <c:pt idx="183">
                  <c:v>228.17175825215173</c:v>
                </c:pt>
                <c:pt idx="184">
                  <c:v>333.56474037643056</c:v>
                </c:pt>
                <c:pt idx="185">
                  <c:v>43.227087865317323</c:v>
                </c:pt>
                <c:pt idx="186">
                  <c:v>313.37652511113214</c:v>
                </c:pt>
                <c:pt idx="187">
                  <c:v>340.29887449162965</c:v>
                </c:pt>
                <c:pt idx="188">
                  <c:v>254.1331693937388</c:v>
                </c:pt>
                <c:pt idx="189">
                  <c:v>158.93407736687791</c:v>
                </c:pt>
                <c:pt idx="190">
                  <c:v>83.247895583089004</c:v>
                </c:pt>
                <c:pt idx="191">
                  <c:v>207.93625271919043</c:v>
                </c:pt>
                <c:pt idx="192">
                  <c:v>231.87364040480472</c:v>
                </c:pt>
                <c:pt idx="193">
                  <c:v>189.38711813108864</c:v>
                </c:pt>
                <c:pt idx="194">
                  <c:v>224.97115293672564</c:v>
                </c:pt>
                <c:pt idx="195">
                  <c:v>104.60323465430817</c:v>
                </c:pt>
                <c:pt idx="196">
                  <c:v>181.39033386928975</c:v>
                </c:pt>
                <c:pt idx="197">
                  <c:v>158.84895488508468</c:v>
                </c:pt>
                <c:pt idx="198">
                  <c:v>244.10006620637475</c:v>
                </c:pt>
                <c:pt idx="199">
                  <c:v>228.55670103092785</c:v>
                </c:pt>
                <c:pt idx="200">
                  <c:v>125.05438380781236</c:v>
                </c:pt>
                <c:pt idx="201">
                  <c:v>314.55783599735179</c:v>
                </c:pt>
                <c:pt idx="202">
                  <c:v>77.372552728648458</c:v>
                </c:pt>
                <c:pt idx="203">
                  <c:v>266.33689586683062</c:v>
                </c:pt>
                <c:pt idx="204">
                  <c:v>217.80856899650055</c:v>
                </c:pt>
                <c:pt idx="205">
                  <c:v>243.06819256596992</c:v>
                </c:pt>
                <c:pt idx="206">
                  <c:v>268.82720136195974</c:v>
                </c:pt>
                <c:pt idx="207">
                  <c:v>74.879409817459589</c:v>
                </c:pt>
                <c:pt idx="208">
                  <c:v>204.79239572495985</c:v>
                </c:pt>
                <c:pt idx="209">
                  <c:v>77.140830417100176</c:v>
                </c:pt>
                <c:pt idx="210">
                  <c:v>242.15454459472241</c:v>
                </c:pt>
                <c:pt idx="211">
                  <c:v>63.23370850279013</c:v>
                </c:pt>
                <c:pt idx="212">
                  <c:v>185.74482171569093</c:v>
                </c:pt>
                <c:pt idx="213">
                  <c:v>365.94911567199472</c:v>
                </c:pt>
                <c:pt idx="214">
                  <c:v>336.43809703962927</c:v>
                </c:pt>
                <c:pt idx="215">
                  <c:v>184.15870613827678</c:v>
                </c:pt>
                <c:pt idx="216">
                  <c:v>279.90352785396766</c:v>
                </c:pt>
                <c:pt idx="217">
                  <c:v>236.3983732147924</c:v>
                </c:pt>
                <c:pt idx="218">
                  <c:v>54.208833821999441</c:v>
                </c:pt>
                <c:pt idx="219">
                  <c:v>253.0227939090135</c:v>
                </c:pt>
                <c:pt idx="220">
                  <c:v>173.12872410857847</c:v>
                </c:pt>
                <c:pt idx="221">
                  <c:v>444.64201267379178</c:v>
                </c:pt>
                <c:pt idx="222">
                  <c:v>206.22623664049942</c:v>
                </c:pt>
                <c:pt idx="223">
                  <c:v>212.55745767521046</c:v>
                </c:pt>
                <c:pt idx="224">
                  <c:v>253.81254137898424</c:v>
                </c:pt>
                <c:pt idx="225">
                  <c:v>344.49162962262369</c:v>
                </c:pt>
                <c:pt idx="226">
                  <c:v>298.78558592641639</c:v>
                </c:pt>
                <c:pt idx="227">
                  <c:v>65.668211482077012</c:v>
                </c:pt>
                <c:pt idx="228">
                  <c:v>338.45266244206948</c:v>
                </c:pt>
                <c:pt idx="229">
                  <c:v>284.98628582237774</c:v>
                </c:pt>
                <c:pt idx="230">
                  <c:v>131.59557363094677</c:v>
                </c:pt>
                <c:pt idx="231">
                  <c:v>164.75834673224253</c:v>
                </c:pt>
                <c:pt idx="232">
                  <c:v>38.714555944386646</c:v>
                </c:pt>
                <c:pt idx="233">
                  <c:v>271.32601910526813</c:v>
                </c:pt>
                <c:pt idx="234">
                  <c:v>221.38844225858318</c:v>
                </c:pt>
                <c:pt idx="235">
                  <c:v>225.51499101484916</c:v>
                </c:pt>
                <c:pt idx="236">
                  <c:v>212.18670197673322</c:v>
                </c:pt>
                <c:pt idx="237">
                  <c:v>370.74245720230778</c:v>
                </c:pt>
                <c:pt idx="238">
                  <c:v>202.94145464863334</c:v>
                </c:pt>
                <c:pt idx="239">
                  <c:v>86.912891326964925</c:v>
                </c:pt>
                <c:pt idx="240">
                  <c:v>284.55972760805827</c:v>
                </c:pt>
                <c:pt idx="241">
                  <c:v>167.25811028090422</c:v>
                </c:pt>
                <c:pt idx="242">
                  <c:v>269.07405655916011</c:v>
                </c:pt>
                <c:pt idx="243">
                  <c:v>288.00056748321197</c:v>
                </c:pt>
                <c:pt idx="244">
                  <c:v>234.73091837699803</c:v>
                </c:pt>
                <c:pt idx="245">
                  <c:v>307.16920457769794</c:v>
                </c:pt>
                <c:pt idx="246">
                  <c:v>136.44944670386835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2-41F7-9852-513FA2AD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1360"/>
        <c:axId val="469674696"/>
      </c:scatterChart>
      <c:valAx>
        <c:axId val="46968136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4696"/>
        <c:crosses val="autoZero"/>
        <c:crossBetween val="midCat"/>
        <c:majorUnit val="100"/>
        <c:minorUnit val="100"/>
      </c:valAx>
      <c:valAx>
        <c:axId val="46967469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1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AxonMaster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nhp!$O$9:$O$255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nhp!$P$9:$P$255</c:f>
              <c:numCache>
                <c:formatCode>General</c:formatCode>
                <c:ptCount val="247"/>
                <c:pt idx="0">
                  <c:v>236</c:v>
                </c:pt>
                <c:pt idx="1">
                  <c:v>169</c:v>
                </c:pt>
                <c:pt idx="2">
                  <c:v>346</c:v>
                </c:pt>
                <c:pt idx="3">
                  <c:v>75</c:v>
                </c:pt>
                <c:pt idx="4">
                  <c:v>91</c:v>
                </c:pt>
                <c:pt idx="5">
                  <c:v>200</c:v>
                </c:pt>
                <c:pt idx="6">
                  <c:v>395</c:v>
                </c:pt>
                <c:pt idx="7">
                  <c:v>53</c:v>
                </c:pt>
                <c:pt idx="8">
                  <c:v>171</c:v>
                </c:pt>
                <c:pt idx="9">
                  <c:v>245</c:v>
                </c:pt>
                <c:pt idx="10">
                  <c:v>235</c:v>
                </c:pt>
                <c:pt idx="11">
                  <c:v>78</c:v>
                </c:pt>
                <c:pt idx="12">
                  <c:v>171</c:v>
                </c:pt>
                <c:pt idx="13">
                  <c:v>317</c:v>
                </c:pt>
                <c:pt idx="14">
                  <c:v>239</c:v>
                </c:pt>
                <c:pt idx="15">
                  <c:v>226</c:v>
                </c:pt>
                <c:pt idx="16">
                  <c:v>264</c:v>
                </c:pt>
                <c:pt idx="17">
                  <c:v>184</c:v>
                </c:pt>
                <c:pt idx="18">
                  <c:v>301</c:v>
                </c:pt>
                <c:pt idx="19">
                  <c:v>258</c:v>
                </c:pt>
                <c:pt idx="20">
                  <c:v>348</c:v>
                </c:pt>
                <c:pt idx="21">
                  <c:v>321</c:v>
                </c:pt>
                <c:pt idx="22">
                  <c:v>401</c:v>
                </c:pt>
                <c:pt idx="23">
                  <c:v>305</c:v>
                </c:pt>
                <c:pt idx="24">
                  <c:v>195</c:v>
                </c:pt>
                <c:pt idx="25">
                  <c:v>142</c:v>
                </c:pt>
                <c:pt idx="26">
                  <c:v>301</c:v>
                </c:pt>
                <c:pt idx="27">
                  <c:v>250</c:v>
                </c:pt>
                <c:pt idx="28">
                  <c:v>257</c:v>
                </c:pt>
                <c:pt idx="29">
                  <c:v>115</c:v>
                </c:pt>
                <c:pt idx="30">
                  <c:v>251</c:v>
                </c:pt>
                <c:pt idx="31">
                  <c:v>249</c:v>
                </c:pt>
                <c:pt idx="32">
                  <c:v>292</c:v>
                </c:pt>
                <c:pt idx="33">
                  <c:v>82</c:v>
                </c:pt>
                <c:pt idx="34">
                  <c:v>284</c:v>
                </c:pt>
                <c:pt idx="35">
                  <c:v>253</c:v>
                </c:pt>
                <c:pt idx="36">
                  <c:v>228</c:v>
                </c:pt>
                <c:pt idx="37">
                  <c:v>253</c:v>
                </c:pt>
                <c:pt idx="38">
                  <c:v>104</c:v>
                </c:pt>
                <c:pt idx="39">
                  <c:v>106</c:v>
                </c:pt>
                <c:pt idx="40">
                  <c:v>282</c:v>
                </c:pt>
                <c:pt idx="41">
                  <c:v>159</c:v>
                </c:pt>
                <c:pt idx="42">
                  <c:v>121</c:v>
                </c:pt>
                <c:pt idx="43">
                  <c:v>222</c:v>
                </c:pt>
                <c:pt idx="44">
                  <c:v>327</c:v>
                </c:pt>
                <c:pt idx="45">
                  <c:v>254</c:v>
                </c:pt>
                <c:pt idx="46">
                  <c:v>224</c:v>
                </c:pt>
                <c:pt idx="47">
                  <c:v>358</c:v>
                </c:pt>
                <c:pt idx="48">
                  <c:v>302</c:v>
                </c:pt>
                <c:pt idx="49">
                  <c:v>198</c:v>
                </c:pt>
                <c:pt idx="50">
                  <c:v>242</c:v>
                </c:pt>
                <c:pt idx="51">
                  <c:v>413</c:v>
                </c:pt>
                <c:pt idx="52">
                  <c:v>345</c:v>
                </c:pt>
                <c:pt idx="53">
                  <c:v>201</c:v>
                </c:pt>
                <c:pt idx="54">
                  <c:v>77</c:v>
                </c:pt>
                <c:pt idx="55">
                  <c:v>336</c:v>
                </c:pt>
                <c:pt idx="56">
                  <c:v>99</c:v>
                </c:pt>
                <c:pt idx="57">
                  <c:v>79</c:v>
                </c:pt>
                <c:pt idx="58">
                  <c:v>265</c:v>
                </c:pt>
                <c:pt idx="59">
                  <c:v>149</c:v>
                </c:pt>
                <c:pt idx="60">
                  <c:v>363</c:v>
                </c:pt>
                <c:pt idx="61">
                  <c:v>325</c:v>
                </c:pt>
                <c:pt idx="62">
                  <c:v>219</c:v>
                </c:pt>
                <c:pt idx="63">
                  <c:v>388</c:v>
                </c:pt>
                <c:pt idx="64">
                  <c:v>392</c:v>
                </c:pt>
                <c:pt idx="65">
                  <c:v>228</c:v>
                </c:pt>
                <c:pt idx="66">
                  <c:v>100</c:v>
                </c:pt>
                <c:pt idx="67">
                  <c:v>214</c:v>
                </c:pt>
                <c:pt idx="68">
                  <c:v>293</c:v>
                </c:pt>
                <c:pt idx="69">
                  <c:v>264</c:v>
                </c:pt>
                <c:pt idx="70">
                  <c:v>363</c:v>
                </c:pt>
                <c:pt idx="71">
                  <c:v>294</c:v>
                </c:pt>
                <c:pt idx="72">
                  <c:v>274</c:v>
                </c:pt>
                <c:pt idx="73">
                  <c:v>186</c:v>
                </c:pt>
                <c:pt idx="74">
                  <c:v>65</c:v>
                </c:pt>
                <c:pt idx="75">
                  <c:v>150</c:v>
                </c:pt>
                <c:pt idx="76">
                  <c:v>93</c:v>
                </c:pt>
                <c:pt idx="77">
                  <c:v>303</c:v>
                </c:pt>
                <c:pt idx="78">
                  <c:v>128</c:v>
                </c:pt>
                <c:pt idx="79">
                  <c:v>112</c:v>
                </c:pt>
                <c:pt idx="80">
                  <c:v>111</c:v>
                </c:pt>
                <c:pt idx="81">
                  <c:v>196</c:v>
                </c:pt>
                <c:pt idx="82">
                  <c:v>223</c:v>
                </c:pt>
                <c:pt idx="83">
                  <c:v>244</c:v>
                </c:pt>
                <c:pt idx="84">
                  <c:v>255</c:v>
                </c:pt>
                <c:pt idx="85">
                  <c:v>193</c:v>
                </c:pt>
                <c:pt idx="86">
                  <c:v>184</c:v>
                </c:pt>
                <c:pt idx="87">
                  <c:v>264</c:v>
                </c:pt>
                <c:pt idx="88">
                  <c:v>187</c:v>
                </c:pt>
                <c:pt idx="89">
                  <c:v>246</c:v>
                </c:pt>
                <c:pt idx="90">
                  <c:v>104</c:v>
                </c:pt>
                <c:pt idx="91">
                  <c:v>347</c:v>
                </c:pt>
                <c:pt idx="92">
                  <c:v>272</c:v>
                </c:pt>
                <c:pt idx="93">
                  <c:v>194</c:v>
                </c:pt>
                <c:pt idx="94">
                  <c:v>286</c:v>
                </c:pt>
                <c:pt idx="95">
                  <c:v>47</c:v>
                </c:pt>
                <c:pt idx="96">
                  <c:v>128</c:v>
                </c:pt>
                <c:pt idx="97">
                  <c:v>386</c:v>
                </c:pt>
                <c:pt idx="98">
                  <c:v>287</c:v>
                </c:pt>
                <c:pt idx="99">
                  <c:v>168</c:v>
                </c:pt>
                <c:pt idx="100">
                  <c:v>250</c:v>
                </c:pt>
                <c:pt idx="101">
                  <c:v>338</c:v>
                </c:pt>
                <c:pt idx="102">
                  <c:v>273</c:v>
                </c:pt>
                <c:pt idx="103">
                  <c:v>85</c:v>
                </c:pt>
                <c:pt idx="104">
                  <c:v>195</c:v>
                </c:pt>
                <c:pt idx="105">
                  <c:v>214</c:v>
                </c:pt>
                <c:pt idx="106">
                  <c:v>384</c:v>
                </c:pt>
                <c:pt idx="107">
                  <c:v>167</c:v>
                </c:pt>
                <c:pt idx="108">
                  <c:v>244</c:v>
                </c:pt>
                <c:pt idx="109">
                  <c:v>165</c:v>
                </c:pt>
                <c:pt idx="110">
                  <c:v>295</c:v>
                </c:pt>
                <c:pt idx="111">
                  <c:v>295</c:v>
                </c:pt>
                <c:pt idx="112">
                  <c:v>343</c:v>
                </c:pt>
                <c:pt idx="113">
                  <c:v>282</c:v>
                </c:pt>
                <c:pt idx="114">
                  <c:v>105</c:v>
                </c:pt>
                <c:pt idx="115">
                  <c:v>290</c:v>
                </c:pt>
                <c:pt idx="116">
                  <c:v>233</c:v>
                </c:pt>
                <c:pt idx="117">
                  <c:v>327</c:v>
                </c:pt>
                <c:pt idx="118">
                  <c:v>112</c:v>
                </c:pt>
                <c:pt idx="119">
                  <c:v>73</c:v>
                </c:pt>
                <c:pt idx="120">
                  <c:v>477</c:v>
                </c:pt>
                <c:pt idx="121">
                  <c:v>200</c:v>
                </c:pt>
                <c:pt idx="122">
                  <c:v>165</c:v>
                </c:pt>
                <c:pt idx="123">
                  <c:v>264</c:v>
                </c:pt>
                <c:pt idx="124">
                  <c:v>240</c:v>
                </c:pt>
                <c:pt idx="125">
                  <c:v>89</c:v>
                </c:pt>
                <c:pt idx="126">
                  <c:v>193</c:v>
                </c:pt>
                <c:pt idx="127">
                  <c:v>86</c:v>
                </c:pt>
                <c:pt idx="128">
                  <c:v>295</c:v>
                </c:pt>
                <c:pt idx="129">
                  <c:v>179</c:v>
                </c:pt>
                <c:pt idx="130">
                  <c:v>429</c:v>
                </c:pt>
                <c:pt idx="131">
                  <c:v>283</c:v>
                </c:pt>
                <c:pt idx="132">
                  <c:v>305</c:v>
                </c:pt>
                <c:pt idx="133">
                  <c:v>313</c:v>
                </c:pt>
                <c:pt idx="134">
                  <c:v>221</c:v>
                </c:pt>
                <c:pt idx="135">
                  <c:v>229</c:v>
                </c:pt>
                <c:pt idx="136">
                  <c:v>121</c:v>
                </c:pt>
                <c:pt idx="137">
                  <c:v>221</c:v>
                </c:pt>
                <c:pt idx="138">
                  <c:v>173</c:v>
                </c:pt>
                <c:pt idx="139">
                  <c:v>205</c:v>
                </c:pt>
                <c:pt idx="140">
                  <c:v>271</c:v>
                </c:pt>
                <c:pt idx="141">
                  <c:v>247</c:v>
                </c:pt>
                <c:pt idx="142">
                  <c:v>175</c:v>
                </c:pt>
                <c:pt idx="143">
                  <c:v>315</c:v>
                </c:pt>
                <c:pt idx="144">
                  <c:v>103</c:v>
                </c:pt>
                <c:pt idx="145">
                  <c:v>277</c:v>
                </c:pt>
                <c:pt idx="146">
                  <c:v>119</c:v>
                </c:pt>
                <c:pt idx="147">
                  <c:v>295</c:v>
                </c:pt>
                <c:pt idx="148">
                  <c:v>332</c:v>
                </c:pt>
                <c:pt idx="149">
                  <c:v>223</c:v>
                </c:pt>
                <c:pt idx="150">
                  <c:v>191</c:v>
                </c:pt>
                <c:pt idx="151">
                  <c:v>174</c:v>
                </c:pt>
                <c:pt idx="152">
                  <c:v>284</c:v>
                </c:pt>
                <c:pt idx="153">
                  <c:v>265</c:v>
                </c:pt>
                <c:pt idx="154">
                  <c:v>166</c:v>
                </c:pt>
                <c:pt idx="155">
                  <c:v>258</c:v>
                </c:pt>
                <c:pt idx="156">
                  <c:v>64</c:v>
                </c:pt>
                <c:pt idx="157">
                  <c:v>239</c:v>
                </c:pt>
                <c:pt idx="158">
                  <c:v>390</c:v>
                </c:pt>
                <c:pt idx="159">
                  <c:v>49</c:v>
                </c:pt>
                <c:pt idx="160">
                  <c:v>175</c:v>
                </c:pt>
                <c:pt idx="161">
                  <c:v>264</c:v>
                </c:pt>
                <c:pt idx="162">
                  <c:v>228</c:v>
                </c:pt>
                <c:pt idx="163">
                  <c:v>316</c:v>
                </c:pt>
                <c:pt idx="164">
                  <c:v>396</c:v>
                </c:pt>
                <c:pt idx="165">
                  <c:v>287</c:v>
                </c:pt>
                <c:pt idx="166">
                  <c:v>320</c:v>
                </c:pt>
                <c:pt idx="167">
                  <c:v>100</c:v>
                </c:pt>
                <c:pt idx="168">
                  <c:v>71</c:v>
                </c:pt>
                <c:pt idx="169">
                  <c:v>498</c:v>
                </c:pt>
                <c:pt idx="170">
                  <c:v>312</c:v>
                </c:pt>
                <c:pt idx="171">
                  <c:v>234</c:v>
                </c:pt>
                <c:pt idx="172">
                  <c:v>123</c:v>
                </c:pt>
                <c:pt idx="173">
                  <c:v>286</c:v>
                </c:pt>
                <c:pt idx="174">
                  <c:v>334</c:v>
                </c:pt>
                <c:pt idx="175">
                  <c:v>376</c:v>
                </c:pt>
                <c:pt idx="176">
                  <c:v>138</c:v>
                </c:pt>
                <c:pt idx="177">
                  <c:v>193</c:v>
                </c:pt>
                <c:pt idx="178">
                  <c:v>338</c:v>
                </c:pt>
                <c:pt idx="179">
                  <c:v>275</c:v>
                </c:pt>
                <c:pt idx="180">
                  <c:v>71</c:v>
                </c:pt>
                <c:pt idx="181">
                  <c:v>164</c:v>
                </c:pt>
                <c:pt idx="182">
                  <c:v>374</c:v>
                </c:pt>
                <c:pt idx="183">
                  <c:v>167</c:v>
                </c:pt>
                <c:pt idx="184">
                  <c:v>76</c:v>
                </c:pt>
                <c:pt idx="185">
                  <c:v>49</c:v>
                </c:pt>
                <c:pt idx="186">
                  <c:v>278</c:v>
                </c:pt>
                <c:pt idx="187">
                  <c:v>491</c:v>
                </c:pt>
                <c:pt idx="188">
                  <c:v>90</c:v>
                </c:pt>
                <c:pt idx="189">
                  <c:v>275</c:v>
                </c:pt>
                <c:pt idx="190">
                  <c:v>161</c:v>
                </c:pt>
                <c:pt idx="191">
                  <c:v>299</c:v>
                </c:pt>
                <c:pt idx="192">
                  <c:v>138</c:v>
                </c:pt>
                <c:pt idx="193">
                  <c:v>123</c:v>
                </c:pt>
                <c:pt idx="194">
                  <c:v>125</c:v>
                </c:pt>
                <c:pt idx="195">
                  <c:v>172</c:v>
                </c:pt>
                <c:pt idx="196">
                  <c:v>377</c:v>
                </c:pt>
                <c:pt idx="197">
                  <c:v>283</c:v>
                </c:pt>
                <c:pt idx="198">
                  <c:v>280</c:v>
                </c:pt>
                <c:pt idx="199">
                  <c:v>228</c:v>
                </c:pt>
                <c:pt idx="200">
                  <c:v>144</c:v>
                </c:pt>
                <c:pt idx="201">
                  <c:v>258</c:v>
                </c:pt>
                <c:pt idx="202">
                  <c:v>183</c:v>
                </c:pt>
                <c:pt idx="203">
                  <c:v>397</c:v>
                </c:pt>
                <c:pt idx="204">
                  <c:v>203</c:v>
                </c:pt>
                <c:pt idx="205">
                  <c:v>250</c:v>
                </c:pt>
                <c:pt idx="206">
                  <c:v>280</c:v>
                </c:pt>
                <c:pt idx="207">
                  <c:v>112</c:v>
                </c:pt>
                <c:pt idx="208">
                  <c:v>503</c:v>
                </c:pt>
                <c:pt idx="209">
                  <c:v>461</c:v>
                </c:pt>
                <c:pt idx="210">
                  <c:v>265</c:v>
                </c:pt>
                <c:pt idx="211">
                  <c:v>230</c:v>
                </c:pt>
                <c:pt idx="212">
                  <c:v>233</c:v>
                </c:pt>
                <c:pt idx="213">
                  <c:v>209</c:v>
                </c:pt>
                <c:pt idx="214">
                  <c:v>62</c:v>
                </c:pt>
                <c:pt idx="215">
                  <c:v>127</c:v>
                </c:pt>
                <c:pt idx="216">
                  <c:v>338</c:v>
                </c:pt>
                <c:pt idx="217">
                  <c:v>288</c:v>
                </c:pt>
                <c:pt idx="218">
                  <c:v>254</c:v>
                </c:pt>
                <c:pt idx="219">
                  <c:v>240</c:v>
                </c:pt>
                <c:pt idx="220">
                  <c:v>214</c:v>
                </c:pt>
                <c:pt idx="221">
                  <c:v>304</c:v>
                </c:pt>
                <c:pt idx="222">
                  <c:v>119</c:v>
                </c:pt>
                <c:pt idx="223">
                  <c:v>227</c:v>
                </c:pt>
                <c:pt idx="224">
                  <c:v>392</c:v>
                </c:pt>
                <c:pt idx="225">
                  <c:v>273</c:v>
                </c:pt>
                <c:pt idx="226">
                  <c:v>54</c:v>
                </c:pt>
                <c:pt idx="227">
                  <c:v>196</c:v>
                </c:pt>
                <c:pt idx="228">
                  <c:v>282</c:v>
                </c:pt>
                <c:pt idx="229">
                  <c:v>79</c:v>
                </c:pt>
                <c:pt idx="230">
                  <c:v>254</c:v>
                </c:pt>
                <c:pt idx="231">
                  <c:v>302</c:v>
                </c:pt>
                <c:pt idx="232">
                  <c:v>248</c:v>
                </c:pt>
                <c:pt idx="233">
                  <c:v>196</c:v>
                </c:pt>
                <c:pt idx="234">
                  <c:v>72</c:v>
                </c:pt>
                <c:pt idx="235">
                  <c:v>184</c:v>
                </c:pt>
                <c:pt idx="236">
                  <c:v>74</c:v>
                </c:pt>
                <c:pt idx="237">
                  <c:v>161</c:v>
                </c:pt>
                <c:pt idx="238">
                  <c:v>251</c:v>
                </c:pt>
                <c:pt idx="239">
                  <c:v>150</c:v>
                </c:pt>
                <c:pt idx="240">
                  <c:v>107</c:v>
                </c:pt>
                <c:pt idx="241">
                  <c:v>278</c:v>
                </c:pt>
                <c:pt idx="242">
                  <c:v>74</c:v>
                </c:pt>
                <c:pt idx="243">
                  <c:v>249</c:v>
                </c:pt>
                <c:pt idx="244">
                  <c:v>216</c:v>
                </c:pt>
                <c:pt idx="245">
                  <c:v>66</c:v>
                </c:pt>
                <c:pt idx="24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8-4CF0-88EF-FE8C082D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5480"/>
        <c:axId val="469679400"/>
      </c:scatterChart>
      <c:valAx>
        <c:axId val="46967548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9400"/>
        <c:crosses val="autoZero"/>
        <c:crossBetween val="midCat"/>
        <c:majorUnit val="100"/>
        <c:minorUnit val="100"/>
      </c:valAx>
      <c:valAx>
        <c:axId val="46967940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54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AxonMaster NHP Testing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0.22772277227722773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nhp!$S$9:$S$255</c:f>
              <c:numCache>
                <c:formatCode>General</c:formatCode>
                <c:ptCount val="247"/>
                <c:pt idx="0">
                  <c:v>98.081023454157773</c:v>
                </c:pt>
                <c:pt idx="1">
                  <c:v>246.31942329170474</c:v>
                </c:pt>
                <c:pt idx="2">
                  <c:v>28.023149558330797</c:v>
                </c:pt>
                <c:pt idx="3">
                  <c:v>186.41486445324398</c:v>
                </c:pt>
                <c:pt idx="4">
                  <c:v>138.6942836836227</c:v>
                </c:pt>
                <c:pt idx="5">
                  <c:v>56.452431718956241</c:v>
                </c:pt>
                <c:pt idx="6">
                  <c:v>204.69083155650318</c:v>
                </c:pt>
                <c:pt idx="7">
                  <c:v>130.57163163772972</c:v>
                </c:pt>
                <c:pt idx="8">
                  <c:v>259.51873286628086</c:v>
                </c:pt>
                <c:pt idx="9">
                  <c:v>285.91735201543304</c:v>
                </c:pt>
                <c:pt idx="10">
                  <c:v>191.49152198192709</c:v>
                </c:pt>
                <c:pt idx="11">
                  <c:v>217.8901411310793</c:v>
                </c:pt>
                <c:pt idx="12">
                  <c:v>235.1507767286019</c:v>
                </c:pt>
                <c:pt idx="13">
                  <c:v>361.05188343994314</c:v>
                </c:pt>
                <c:pt idx="14">
                  <c:v>236.16610823433851</c:v>
                </c:pt>
                <c:pt idx="15">
                  <c:v>329.57660676210787</c:v>
                </c:pt>
                <c:pt idx="16">
                  <c:v>259.51873286628086</c:v>
                </c:pt>
                <c:pt idx="17">
                  <c:v>263.58005888922736</c:v>
                </c:pt>
                <c:pt idx="18">
                  <c:v>274.74870545233023</c:v>
                </c:pt>
                <c:pt idx="19">
                  <c:v>352.92923139405019</c:v>
                </c:pt>
                <c:pt idx="20">
                  <c:v>168.13889734998477</c:v>
                </c:pt>
                <c:pt idx="21">
                  <c:v>303.17798761295563</c:v>
                </c:pt>
                <c:pt idx="22">
                  <c:v>203.67550005076657</c:v>
                </c:pt>
                <c:pt idx="23">
                  <c:v>268.65671641791045</c:v>
                </c:pt>
                <c:pt idx="24">
                  <c:v>298.10133008427255</c:v>
                </c:pt>
                <c:pt idx="25">
                  <c:v>283.88668900395982</c:v>
                </c:pt>
                <c:pt idx="26">
                  <c:v>283.88668900395982</c:v>
                </c:pt>
                <c:pt idx="27">
                  <c:v>310.285308153112</c:v>
                </c:pt>
                <c:pt idx="28">
                  <c:v>139.70961518935931</c:v>
                </c:pt>
                <c:pt idx="29">
                  <c:v>255.45740684333435</c:v>
                </c:pt>
                <c:pt idx="30">
                  <c:v>229.05878769418214</c:v>
                </c:pt>
                <c:pt idx="31">
                  <c:v>230.07411919991875</c:v>
                </c:pt>
                <c:pt idx="32">
                  <c:v>377.29718753172915</c:v>
                </c:pt>
                <c:pt idx="33">
                  <c:v>279.82536298101331</c:v>
                </c:pt>
                <c:pt idx="34">
                  <c:v>90.973702914001422</c:v>
                </c:pt>
                <c:pt idx="35">
                  <c:v>453.44705046197583</c:v>
                </c:pt>
                <c:pt idx="36">
                  <c:v>391.51182861204188</c:v>
                </c:pt>
                <c:pt idx="37">
                  <c:v>182.35353843029748</c:v>
                </c:pt>
                <c:pt idx="38">
                  <c:v>371.20519849730937</c:v>
                </c:pt>
                <c:pt idx="39">
                  <c:v>261.54939587775414</c:v>
                </c:pt>
                <c:pt idx="40">
                  <c:v>155.95491928114529</c:v>
                </c:pt>
                <c:pt idx="41">
                  <c:v>239.21210275154837</c:v>
                </c:pt>
                <c:pt idx="42">
                  <c:v>144.78627271804243</c:v>
                </c:pt>
                <c:pt idx="43">
                  <c:v>144.78627271804243</c:v>
                </c:pt>
                <c:pt idx="44">
                  <c:v>124.47964260330997</c:v>
                </c:pt>
                <c:pt idx="45">
                  <c:v>342.77591633668396</c:v>
                </c:pt>
                <c:pt idx="46">
                  <c:v>152.90892476393543</c:v>
                </c:pt>
                <c:pt idx="47">
                  <c:v>151.89359325819879</c:v>
                </c:pt>
                <c:pt idx="48">
                  <c:v>191.49152198192709</c:v>
                </c:pt>
                <c:pt idx="49">
                  <c:v>262.56472738349072</c:v>
                </c:pt>
                <c:pt idx="50">
                  <c:v>47.314448167326631</c:v>
                </c:pt>
                <c:pt idx="51">
                  <c:v>220.93613564828917</c:v>
                </c:pt>
                <c:pt idx="52">
                  <c:v>145.80160422377907</c:v>
                </c:pt>
                <c:pt idx="53">
                  <c:v>264.595390394964</c:v>
                </c:pt>
                <c:pt idx="54">
                  <c:v>31.069144075540667</c:v>
                </c:pt>
                <c:pt idx="55">
                  <c:v>75.743730327952065</c:v>
                </c:pt>
                <c:pt idx="56">
                  <c:v>62.544420753375981</c:v>
                </c:pt>
                <c:pt idx="57">
                  <c:v>261.54939587775414</c:v>
                </c:pt>
                <c:pt idx="58">
                  <c:v>321.45395471621487</c:v>
                </c:pt>
                <c:pt idx="59">
                  <c:v>62.544420753375981</c:v>
                </c:pt>
                <c:pt idx="60">
                  <c:v>192.5068534876637</c:v>
                </c:pt>
                <c:pt idx="61">
                  <c:v>197.58351101634682</c:v>
                </c:pt>
                <c:pt idx="62">
                  <c:v>255.45740684333435</c:v>
                </c:pt>
                <c:pt idx="63">
                  <c:v>67.621078282059088</c:v>
                </c:pt>
                <c:pt idx="64">
                  <c:v>123.46431109757336</c:v>
                </c:pt>
                <c:pt idx="65">
                  <c:v>396.58848614072497</c:v>
                </c:pt>
                <c:pt idx="66">
                  <c:v>272.71804244085695</c:v>
                </c:pt>
                <c:pt idx="67">
                  <c:v>314.3466341760585</c:v>
                </c:pt>
                <c:pt idx="68">
                  <c:v>53.406437201746371</c:v>
                </c:pt>
                <c:pt idx="69">
                  <c:v>61.529089247639355</c:v>
                </c:pt>
                <c:pt idx="70">
                  <c:v>196.56817951061021</c:v>
                </c:pt>
                <c:pt idx="71">
                  <c:v>223.98213016549903</c:v>
                </c:pt>
                <c:pt idx="72">
                  <c:v>98.081023454157773</c:v>
                </c:pt>
                <c:pt idx="73">
                  <c:v>78.789724845161942</c:v>
                </c:pt>
                <c:pt idx="74">
                  <c:v>87.927708396791544</c:v>
                </c:pt>
                <c:pt idx="75">
                  <c:v>100.11168646563102</c:v>
                </c:pt>
                <c:pt idx="76">
                  <c:v>147.83226723525232</c:v>
                </c:pt>
                <c:pt idx="77">
                  <c:v>94.019697431211284</c:v>
                </c:pt>
                <c:pt idx="78">
                  <c:v>82.85105086810843</c:v>
                </c:pt>
                <c:pt idx="79">
                  <c:v>176.26154939587775</c:v>
                </c:pt>
                <c:pt idx="80">
                  <c:v>106.20367550005076</c:v>
                </c:pt>
                <c:pt idx="81">
                  <c:v>410.8031272210377</c:v>
                </c:pt>
                <c:pt idx="82">
                  <c:v>165.09290283277488</c:v>
                </c:pt>
                <c:pt idx="83">
                  <c:v>81.835719362371805</c:v>
                </c:pt>
                <c:pt idx="84">
                  <c:v>274.74870545233023</c:v>
                </c:pt>
                <c:pt idx="85">
                  <c:v>117.37232206315362</c:v>
                </c:pt>
                <c:pt idx="86">
                  <c:v>348.86790537110369</c:v>
                </c:pt>
                <c:pt idx="87">
                  <c:v>275.76403695806681</c:v>
                </c:pt>
                <c:pt idx="88">
                  <c:v>360.03655193420656</c:v>
                </c:pt>
                <c:pt idx="89">
                  <c:v>71.682404305005576</c:v>
                </c:pt>
                <c:pt idx="90">
                  <c:v>59.498426236166111</c:v>
                </c:pt>
                <c:pt idx="91">
                  <c:v>331.60726977358109</c:v>
                </c:pt>
                <c:pt idx="92">
                  <c:v>175.24621789014114</c:v>
                </c:pt>
                <c:pt idx="93">
                  <c:v>328.56127525637123</c:v>
                </c:pt>
                <c:pt idx="94">
                  <c:v>89.958371408264796</c:v>
                </c:pt>
                <c:pt idx="95">
                  <c:v>150.87826175246218</c:v>
                </c:pt>
                <c:pt idx="96">
                  <c:v>180.32287541882425</c:v>
                </c:pt>
                <c:pt idx="97">
                  <c:v>325.51528073916137</c:v>
                </c:pt>
                <c:pt idx="98">
                  <c:v>51.375774190273127</c:v>
                </c:pt>
                <c:pt idx="99">
                  <c:v>170.169560361458</c:v>
                </c:pt>
                <c:pt idx="100">
                  <c:v>276.77936846380345</c:v>
                </c:pt>
                <c:pt idx="101">
                  <c:v>162.04690831556502</c:v>
                </c:pt>
                <c:pt idx="102">
                  <c:v>237.18143974007512</c:v>
                </c:pt>
                <c:pt idx="103">
                  <c:v>151.89359325819879</c:v>
                </c:pt>
                <c:pt idx="104">
                  <c:v>280.84069448674995</c:v>
                </c:pt>
                <c:pt idx="105">
                  <c:v>338.71459031373746</c:v>
                </c:pt>
                <c:pt idx="106">
                  <c:v>248.35008630317799</c:v>
                </c:pt>
                <c:pt idx="107">
                  <c:v>155.95491928114529</c:v>
                </c:pt>
                <c:pt idx="108">
                  <c:v>253.4267438318611</c:v>
                </c:pt>
                <c:pt idx="109">
                  <c:v>343.79124784242055</c:v>
                </c:pt>
                <c:pt idx="110">
                  <c:v>268.65671641791045</c:v>
                </c:pt>
                <c:pt idx="111">
                  <c:v>135.64828916641284</c:v>
                </c:pt>
                <c:pt idx="112">
                  <c:v>277.79469996954009</c:v>
                </c:pt>
                <c:pt idx="113">
                  <c:v>83.866382373845056</c:v>
                </c:pt>
                <c:pt idx="114">
                  <c:v>56.452431718956241</c:v>
                </c:pt>
                <c:pt idx="115">
                  <c:v>208.75215757944969</c:v>
                </c:pt>
                <c:pt idx="116">
                  <c:v>186.41486445324398</c:v>
                </c:pt>
                <c:pt idx="117">
                  <c:v>233.12011371712865</c:v>
                </c:pt>
                <c:pt idx="118">
                  <c:v>131.58696314346633</c:v>
                </c:pt>
                <c:pt idx="119">
                  <c:v>320.43862321047823</c:v>
                </c:pt>
                <c:pt idx="120">
                  <c:v>97.065691948421147</c:v>
                </c:pt>
                <c:pt idx="121">
                  <c:v>141.74027820083256</c:v>
                </c:pt>
                <c:pt idx="122">
                  <c:v>393.5424916235151</c:v>
                </c:pt>
                <c:pt idx="123">
                  <c:v>184.38420144177073</c:v>
                </c:pt>
                <c:pt idx="124">
                  <c:v>336.68392730226424</c:v>
                </c:pt>
                <c:pt idx="125">
                  <c:v>213.8288151081328</c:v>
                </c:pt>
                <c:pt idx="126">
                  <c:v>193.52218499340034</c:v>
                </c:pt>
                <c:pt idx="127">
                  <c:v>294.04000406132604</c:v>
                </c:pt>
                <c:pt idx="128">
                  <c:v>251.39608082038785</c:v>
                </c:pt>
                <c:pt idx="129">
                  <c:v>201.64483703929332</c:v>
                </c:pt>
                <c:pt idx="130">
                  <c:v>278.81003147527667</c:v>
                </c:pt>
                <c:pt idx="131">
                  <c:v>221.95146715402578</c:v>
                </c:pt>
                <c:pt idx="132">
                  <c:v>279.82536298101331</c:v>
                </c:pt>
                <c:pt idx="133">
                  <c:v>80.820387856635179</c:v>
                </c:pt>
                <c:pt idx="134">
                  <c:v>226.01279317697228</c:v>
                </c:pt>
                <c:pt idx="135">
                  <c:v>314.3466341760585</c:v>
                </c:pt>
                <c:pt idx="136">
                  <c:v>97.065691948421147</c:v>
                </c:pt>
                <c:pt idx="137">
                  <c:v>305.20865062442891</c:v>
                </c:pt>
                <c:pt idx="138">
                  <c:v>293.0246725555894</c:v>
                </c:pt>
                <c:pt idx="139">
                  <c:v>321.45395471621487</c:v>
                </c:pt>
                <c:pt idx="140">
                  <c:v>237.18143974007512</c:v>
                </c:pt>
                <c:pt idx="141">
                  <c:v>168.13889734998477</c:v>
                </c:pt>
                <c:pt idx="142">
                  <c:v>215.85947811960605</c:v>
                </c:pt>
                <c:pt idx="143">
                  <c:v>128.54096862625647</c:v>
                </c:pt>
                <c:pt idx="144">
                  <c:v>56.452431718956241</c:v>
                </c:pt>
                <c:pt idx="145">
                  <c:v>232.10478221139201</c:v>
                </c:pt>
                <c:pt idx="146">
                  <c:v>335.6685957965276</c:v>
                </c:pt>
                <c:pt idx="147">
                  <c:v>228.04345618844553</c:v>
                </c:pt>
                <c:pt idx="148">
                  <c:v>202.66016854502993</c:v>
                </c:pt>
                <c:pt idx="149">
                  <c:v>173.21555487866789</c:v>
                </c:pt>
                <c:pt idx="150">
                  <c:v>139.70961518935931</c:v>
                </c:pt>
                <c:pt idx="151">
                  <c:v>244.28876028023149</c:v>
                </c:pt>
                <c:pt idx="152">
                  <c:v>321.45395471621487</c:v>
                </c:pt>
                <c:pt idx="153">
                  <c:v>252.41141232612446</c:v>
                </c:pt>
                <c:pt idx="154">
                  <c:v>165.09290283277488</c:v>
                </c:pt>
                <c:pt idx="155">
                  <c:v>324.49994923342473</c:v>
                </c:pt>
                <c:pt idx="156">
                  <c:v>215.85947811960605</c:v>
                </c:pt>
                <c:pt idx="157">
                  <c:v>306.2239821301655</c:v>
                </c:pt>
                <c:pt idx="158">
                  <c:v>260.5340643720175</c:v>
                </c:pt>
                <c:pt idx="159">
                  <c:v>355.97522591126005</c:v>
                </c:pt>
                <c:pt idx="160">
                  <c:v>296.07066707279927</c:v>
                </c:pt>
                <c:pt idx="161">
                  <c:v>227.02812468270889</c:v>
                </c:pt>
                <c:pt idx="162">
                  <c:v>195.5528480048736</c:v>
                </c:pt>
                <c:pt idx="163">
                  <c:v>396.58848614072497</c:v>
                </c:pt>
                <c:pt idx="164">
                  <c:v>334.65326429079096</c:v>
                </c:pt>
                <c:pt idx="165">
                  <c:v>230.07411919991875</c:v>
                </c:pt>
                <c:pt idx="166">
                  <c:v>329.57660676210787</c:v>
                </c:pt>
                <c:pt idx="167">
                  <c:v>159.00091379835516</c:v>
                </c:pt>
                <c:pt idx="168">
                  <c:v>235.1507767286019</c:v>
                </c:pt>
                <c:pt idx="169">
                  <c:v>175.24621789014114</c:v>
                </c:pt>
                <c:pt idx="170">
                  <c:v>283.88668900395982</c:v>
                </c:pt>
                <c:pt idx="171">
                  <c:v>83.866382373845056</c:v>
                </c:pt>
                <c:pt idx="172">
                  <c:v>121.43364808610011</c:v>
                </c:pt>
                <c:pt idx="173">
                  <c:v>153.92425626967204</c:v>
                </c:pt>
                <c:pt idx="174">
                  <c:v>319.42329170474164</c:v>
                </c:pt>
                <c:pt idx="175">
                  <c:v>277.79469996954009</c:v>
                </c:pt>
                <c:pt idx="176">
                  <c:v>95.03502893694791</c:v>
                </c:pt>
                <c:pt idx="177">
                  <c:v>180.32287541882425</c:v>
                </c:pt>
                <c:pt idx="178">
                  <c:v>157.98558229261855</c:v>
                </c:pt>
                <c:pt idx="179">
                  <c:v>72.697735810742202</c:v>
                </c:pt>
                <c:pt idx="180">
                  <c:v>63.559752259112599</c:v>
                </c:pt>
                <c:pt idx="181">
                  <c:v>243.27342877449487</c:v>
                </c:pt>
                <c:pt idx="182">
                  <c:v>100.11168646563102</c:v>
                </c:pt>
                <c:pt idx="183">
                  <c:v>234.13544522286526</c:v>
                </c:pt>
                <c:pt idx="184">
                  <c:v>257.48806985480758</c:v>
                </c:pt>
                <c:pt idx="185">
                  <c:v>53.406437201746371</c:v>
                </c:pt>
                <c:pt idx="186">
                  <c:v>322.46928622195151</c:v>
                </c:pt>
                <c:pt idx="187">
                  <c:v>346.83724235963047</c:v>
                </c:pt>
                <c:pt idx="188">
                  <c:v>231.08945070565539</c:v>
                </c:pt>
                <c:pt idx="189">
                  <c:v>163.06223982130166</c:v>
                </c:pt>
                <c:pt idx="190">
                  <c:v>86.912376891054919</c:v>
                </c:pt>
                <c:pt idx="191">
                  <c:v>169.15422885572139</c:v>
                </c:pt>
                <c:pt idx="192">
                  <c:v>238.19677124581176</c:v>
                </c:pt>
                <c:pt idx="193">
                  <c:v>178.292212407351</c:v>
                </c:pt>
                <c:pt idx="194">
                  <c:v>235.1507767286019</c:v>
                </c:pt>
                <c:pt idx="195">
                  <c:v>87.927708396791544</c:v>
                </c:pt>
                <c:pt idx="196">
                  <c:v>191.49152198192709</c:v>
                </c:pt>
                <c:pt idx="197">
                  <c:v>170.169560361458</c:v>
                </c:pt>
                <c:pt idx="198">
                  <c:v>262.56472738349072</c:v>
                </c:pt>
                <c:pt idx="199">
                  <c:v>209.7674890851863</c:v>
                </c:pt>
                <c:pt idx="200">
                  <c:v>112.2956645344705</c:v>
                </c:pt>
                <c:pt idx="201">
                  <c:v>292.00934104985282</c:v>
                </c:pt>
                <c:pt idx="202">
                  <c:v>76.759061833688691</c:v>
                </c:pt>
                <c:pt idx="203">
                  <c:v>272.71804244085695</c:v>
                </c:pt>
                <c:pt idx="204">
                  <c:v>240.22743425728501</c:v>
                </c:pt>
                <c:pt idx="205">
                  <c:v>239.21210275154837</c:v>
                </c:pt>
                <c:pt idx="206">
                  <c:v>237.18143974007512</c:v>
                </c:pt>
                <c:pt idx="207">
                  <c:v>76.759061833688691</c:v>
                </c:pt>
                <c:pt idx="208">
                  <c:v>207.73682607371308</c:v>
                </c:pt>
                <c:pt idx="209">
                  <c:v>79.805056350898568</c:v>
                </c:pt>
                <c:pt idx="210">
                  <c:v>262.56472738349072</c:v>
                </c:pt>
                <c:pt idx="211">
                  <c:v>76.759061833688691</c:v>
                </c:pt>
                <c:pt idx="212">
                  <c:v>192.5068534876637</c:v>
                </c:pt>
                <c:pt idx="213">
                  <c:v>366.12854096862628</c:v>
                </c:pt>
                <c:pt idx="214">
                  <c:v>350.89856838257691</c:v>
                </c:pt>
                <c:pt idx="215">
                  <c:v>206.72149456797644</c:v>
                </c:pt>
                <c:pt idx="216">
                  <c:v>287.94801502690632</c:v>
                </c:pt>
                <c:pt idx="217">
                  <c:v>274.74870545233023</c:v>
                </c:pt>
                <c:pt idx="218">
                  <c:v>36.145801604223777</c:v>
                </c:pt>
                <c:pt idx="219">
                  <c:v>272.71804244085695</c:v>
                </c:pt>
                <c:pt idx="220">
                  <c:v>159.00091379835516</c:v>
                </c:pt>
                <c:pt idx="221">
                  <c:v>496.09097370291403</c:v>
                </c:pt>
                <c:pt idx="222">
                  <c:v>205.70616306223982</c:v>
                </c:pt>
                <c:pt idx="223">
                  <c:v>233.12011371712865</c:v>
                </c:pt>
                <c:pt idx="224">
                  <c:v>239.21210275154837</c:v>
                </c:pt>
                <c:pt idx="225">
                  <c:v>369.17453548583615</c:v>
                </c:pt>
                <c:pt idx="226">
                  <c:v>277.79469996954009</c:v>
                </c:pt>
                <c:pt idx="227">
                  <c:v>66.605746776322462</c:v>
                </c:pt>
                <c:pt idx="228">
                  <c:v>336.68392730226424</c:v>
                </c:pt>
                <c:pt idx="229">
                  <c:v>290.99400954411618</c:v>
                </c:pt>
                <c:pt idx="230">
                  <c:v>150.87826175246218</c:v>
                </c:pt>
                <c:pt idx="231">
                  <c:v>177.27688090161436</c:v>
                </c:pt>
                <c:pt idx="232">
                  <c:v>54.421768707482997</c:v>
                </c:pt>
                <c:pt idx="233">
                  <c:v>249.3654178089146</c:v>
                </c:pt>
                <c:pt idx="234">
                  <c:v>199.61417402782007</c:v>
                </c:pt>
                <c:pt idx="235">
                  <c:v>232.10478221139201</c:v>
                </c:pt>
                <c:pt idx="236">
                  <c:v>233.12011371712865</c:v>
                </c:pt>
                <c:pt idx="237">
                  <c:v>400.64981216367147</c:v>
                </c:pt>
                <c:pt idx="238">
                  <c:v>222.96679865976242</c:v>
                </c:pt>
                <c:pt idx="239">
                  <c:v>78.789724845161942</c:v>
                </c:pt>
                <c:pt idx="240">
                  <c:v>265.61072190070058</c:v>
                </c:pt>
                <c:pt idx="241">
                  <c:v>148.84759874098893</c:v>
                </c:pt>
                <c:pt idx="242">
                  <c:v>267.64138491217386</c:v>
                </c:pt>
                <c:pt idx="243">
                  <c:v>269.67204792364709</c:v>
                </c:pt>
                <c:pt idx="244">
                  <c:v>209.7674890851863</c:v>
                </c:pt>
                <c:pt idx="245">
                  <c:v>269.67204792364709</c:v>
                </c:pt>
                <c:pt idx="246">
                  <c:v>113.31099604020712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E5A-B252-6799D5A1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0576"/>
        <c:axId val="469680184"/>
      </c:scatterChart>
      <c:valAx>
        <c:axId val="46968057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0184"/>
        <c:crosses val="autoZero"/>
        <c:crossBetween val="midCat"/>
        <c:majorUnit val="100"/>
        <c:minorUnit val="100"/>
      </c:valAx>
      <c:valAx>
        <c:axId val="469680184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0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0.22772277227722773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nhp!$T$9:$T$255</c:f>
              <c:numCache>
                <c:formatCode>General</c:formatCode>
                <c:ptCount val="247"/>
                <c:pt idx="0">
                  <c:v>18.081023454157773</c:v>
                </c:pt>
                <c:pt idx="1">
                  <c:v>-20.680576708295263</c:v>
                </c:pt>
                <c:pt idx="2">
                  <c:v>-17.976850441669203</c:v>
                </c:pt>
                <c:pt idx="3">
                  <c:v>-15.585135546756021</c:v>
                </c:pt>
                <c:pt idx="4">
                  <c:v>138.46656091134548</c:v>
                </c:pt>
                <c:pt idx="5">
                  <c:v>-8.547568281043759</c:v>
                </c:pt>
                <c:pt idx="6">
                  <c:v>24.690831556503184</c:v>
                </c:pt>
                <c:pt idx="7">
                  <c:v>-18.428368362270277</c:v>
                </c:pt>
                <c:pt idx="8">
                  <c:v>26.518732866280857</c:v>
                </c:pt>
                <c:pt idx="9">
                  <c:v>24.917352015433039</c:v>
                </c:pt>
                <c:pt idx="10">
                  <c:v>-6.5084780180729069</c:v>
                </c:pt>
                <c:pt idx="11">
                  <c:v>11.890141131079304</c:v>
                </c:pt>
                <c:pt idx="12">
                  <c:v>-3.8492232713981025</c:v>
                </c:pt>
                <c:pt idx="13">
                  <c:v>4.0518834399431398</c:v>
                </c:pt>
                <c:pt idx="14">
                  <c:v>14.166108234338509</c:v>
                </c:pt>
                <c:pt idx="15">
                  <c:v>19.576606762107872</c:v>
                </c:pt>
                <c:pt idx="16">
                  <c:v>2.5187328662808568</c:v>
                </c:pt>
                <c:pt idx="17">
                  <c:v>18.580058889227359</c:v>
                </c:pt>
                <c:pt idx="18">
                  <c:v>18.748705452330228</c:v>
                </c:pt>
                <c:pt idx="19">
                  <c:v>10.929231394050191</c:v>
                </c:pt>
                <c:pt idx="20">
                  <c:v>-18.861102650015226</c:v>
                </c:pt>
                <c:pt idx="21">
                  <c:v>3.1779876129556328</c:v>
                </c:pt>
                <c:pt idx="22">
                  <c:v>15.675500050766573</c:v>
                </c:pt>
                <c:pt idx="23">
                  <c:v>-29.343283582089555</c:v>
                </c:pt>
                <c:pt idx="24">
                  <c:v>9.1013300842725471</c:v>
                </c:pt>
                <c:pt idx="25">
                  <c:v>-58.113310996040184</c:v>
                </c:pt>
                <c:pt idx="26">
                  <c:v>-28.113310996040184</c:v>
                </c:pt>
                <c:pt idx="27">
                  <c:v>3.2853081531119983</c:v>
                </c:pt>
                <c:pt idx="28">
                  <c:v>-10.290384810640688</c:v>
                </c:pt>
                <c:pt idx="29">
                  <c:v>36.457406843334354</c:v>
                </c:pt>
                <c:pt idx="30">
                  <c:v>15.058787694182143</c:v>
                </c:pt>
                <c:pt idx="31">
                  <c:v>-10.925880800081245</c:v>
                </c:pt>
                <c:pt idx="32">
                  <c:v>-16.702812468270849</c:v>
                </c:pt>
                <c:pt idx="33">
                  <c:v>23.825362981013313</c:v>
                </c:pt>
                <c:pt idx="34">
                  <c:v>-8.0262970859985785</c:v>
                </c:pt>
                <c:pt idx="35">
                  <c:v>31.447050461975834</c:v>
                </c:pt>
                <c:pt idx="36">
                  <c:v>13.511828612041882</c:v>
                </c:pt>
                <c:pt idx="37">
                  <c:v>15.353538430297476</c:v>
                </c:pt>
                <c:pt idx="38">
                  <c:v>-15.794801502690632</c:v>
                </c:pt>
                <c:pt idx="39">
                  <c:v>-0.45060412224586344</c:v>
                </c:pt>
                <c:pt idx="40">
                  <c:v>33.954919281145294</c:v>
                </c:pt>
                <c:pt idx="41">
                  <c:v>14.212102751548372</c:v>
                </c:pt>
                <c:pt idx="42">
                  <c:v>6.7862727180424258</c:v>
                </c:pt>
                <c:pt idx="43">
                  <c:v>-4.2137272819575742</c:v>
                </c:pt>
                <c:pt idx="44">
                  <c:v>-9.5203573966900308</c:v>
                </c:pt>
                <c:pt idx="45">
                  <c:v>-13.224083663316037</c:v>
                </c:pt>
                <c:pt idx="46">
                  <c:v>-34.091075236064569</c:v>
                </c:pt>
                <c:pt idx="47">
                  <c:v>16.893593258198791</c:v>
                </c:pt>
                <c:pt idx="48">
                  <c:v>15.491521981927093</c:v>
                </c:pt>
                <c:pt idx="49">
                  <c:v>-3.4352726165092804</c:v>
                </c:pt>
                <c:pt idx="50">
                  <c:v>-11.685551832673369</c:v>
                </c:pt>
                <c:pt idx="51">
                  <c:v>15.936135648289167</c:v>
                </c:pt>
                <c:pt idx="52">
                  <c:v>-23.198395776220934</c:v>
                </c:pt>
                <c:pt idx="53">
                  <c:v>-31.404609605036001</c:v>
                </c:pt>
                <c:pt idx="54">
                  <c:v>-9.9308559244593333</c:v>
                </c:pt>
                <c:pt idx="55">
                  <c:v>-13.256269672047935</c:v>
                </c:pt>
                <c:pt idx="56">
                  <c:v>-20.455579246624019</c:v>
                </c:pt>
                <c:pt idx="57">
                  <c:v>25.549395877754137</c:v>
                </c:pt>
                <c:pt idx="58">
                  <c:v>7.4539547162148665</c:v>
                </c:pt>
                <c:pt idx="59">
                  <c:v>-12.455579246624019</c:v>
                </c:pt>
                <c:pt idx="60">
                  <c:v>19.506853487663705</c:v>
                </c:pt>
                <c:pt idx="61">
                  <c:v>-8.4164889836531813</c:v>
                </c:pt>
                <c:pt idx="62">
                  <c:v>24.457406843334354</c:v>
                </c:pt>
                <c:pt idx="63">
                  <c:v>-30.378921717940912</c:v>
                </c:pt>
                <c:pt idx="64">
                  <c:v>10.464311097573358</c:v>
                </c:pt>
                <c:pt idx="65">
                  <c:v>2.5884861407249673</c:v>
                </c:pt>
                <c:pt idx="66">
                  <c:v>23.718042440856948</c:v>
                </c:pt>
                <c:pt idx="67">
                  <c:v>44.346634176058501</c:v>
                </c:pt>
                <c:pt idx="68">
                  <c:v>-23.593562798253629</c:v>
                </c:pt>
                <c:pt idx="69">
                  <c:v>-7.4709107523606448</c:v>
                </c:pt>
                <c:pt idx="70">
                  <c:v>-36.431820489389793</c:v>
                </c:pt>
                <c:pt idx="71">
                  <c:v>-7.0178698345009707</c:v>
                </c:pt>
                <c:pt idx="72">
                  <c:v>-43.918976545842227</c:v>
                </c:pt>
                <c:pt idx="73">
                  <c:v>8.7897248451619419</c:v>
                </c:pt>
                <c:pt idx="74">
                  <c:v>-4.0722916032084555</c:v>
                </c:pt>
                <c:pt idx="75">
                  <c:v>9.1116864656310241</c:v>
                </c:pt>
                <c:pt idx="76">
                  <c:v>23.832267235252317</c:v>
                </c:pt>
                <c:pt idx="77">
                  <c:v>4.0196974312112843</c:v>
                </c:pt>
                <c:pt idx="78">
                  <c:v>-21.14894913189157</c:v>
                </c:pt>
                <c:pt idx="79">
                  <c:v>7.2615493958777506</c:v>
                </c:pt>
                <c:pt idx="80">
                  <c:v>6.203675500050764</c:v>
                </c:pt>
                <c:pt idx="81">
                  <c:v>-7.1968727789623017</c:v>
                </c:pt>
                <c:pt idx="82">
                  <c:v>-5.9070971672251176</c:v>
                </c:pt>
                <c:pt idx="83">
                  <c:v>-74.164280637628195</c:v>
                </c:pt>
                <c:pt idx="84">
                  <c:v>2.7487054523302277</c:v>
                </c:pt>
                <c:pt idx="85">
                  <c:v>-3.6276779368463821</c:v>
                </c:pt>
                <c:pt idx="86">
                  <c:v>10.867905371103689</c:v>
                </c:pt>
                <c:pt idx="87">
                  <c:v>-23.235963041933189</c:v>
                </c:pt>
                <c:pt idx="88">
                  <c:v>3.0365519342065568</c:v>
                </c:pt>
                <c:pt idx="89">
                  <c:v>-6.3175956949944236</c:v>
                </c:pt>
                <c:pt idx="90">
                  <c:v>-17.501573763833889</c:v>
                </c:pt>
                <c:pt idx="91">
                  <c:v>7.6072697735810948</c:v>
                </c:pt>
                <c:pt idx="92">
                  <c:v>5.2462178901411392</c:v>
                </c:pt>
                <c:pt idx="93">
                  <c:v>1.561275256371232</c:v>
                </c:pt>
                <c:pt idx="94">
                  <c:v>-5.0416285917352042</c:v>
                </c:pt>
                <c:pt idx="95">
                  <c:v>15.87826175246218</c:v>
                </c:pt>
                <c:pt idx="96">
                  <c:v>22.322875418824253</c:v>
                </c:pt>
                <c:pt idx="97">
                  <c:v>49.515280739161369</c:v>
                </c:pt>
                <c:pt idx="98">
                  <c:v>-9.6242258097268731</c:v>
                </c:pt>
                <c:pt idx="99">
                  <c:v>-27.830439638542003</c:v>
                </c:pt>
                <c:pt idx="100">
                  <c:v>-13.220631536196549</c:v>
                </c:pt>
                <c:pt idx="101">
                  <c:v>1.0469083155650196</c:v>
                </c:pt>
                <c:pt idx="102">
                  <c:v>-20.81856025992488</c:v>
                </c:pt>
                <c:pt idx="103">
                  <c:v>-25.106406741801209</c:v>
                </c:pt>
                <c:pt idx="104">
                  <c:v>16.840694486749953</c:v>
                </c:pt>
                <c:pt idx="105">
                  <c:v>-45.28540968626254</c:v>
                </c:pt>
                <c:pt idx="106">
                  <c:v>-36.649913696822011</c:v>
                </c:pt>
                <c:pt idx="107">
                  <c:v>34.954919281145294</c:v>
                </c:pt>
                <c:pt idx="108">
                  <c:v>33.426743831861103</c:v>
                </c:pt>
                <c:pt idx="109">
                  <c:v>-36.208752157579454</c:v>
                </c:pt>
                <c:pt idx="110">
                  <c:v>-30.343283582089555</c:v>
                </c:pt>
                <c:pt idx="111">
                  <c:v>48.648289166412837</c:v>
                </c:pt>
                <c:pt idx="112">
                  <c:v>-23.20530003045991</c:v>
                </c:pt>
                <c:pt idx="113">
                  <c:v>-0.13361762615494399</c:v>
                </c:pt>
                <c:pt idx="114">
                  <c:v>-11.547568281043759</c:v>
                </c:pt>
                <c:pt idx="115">
                  <c:v>6.7521575794496869</c:v>
                </c:pt>
                <c:pt idx="116">
                  <c:v>22.414864453243979</c:v>
                </c:pt>
                <c:pt idx="117">
                  <c:v>46.120113717128646</c:v>
                </c:pt>
                <c:pt idx="118">
                  <c:v>2.5869631434663347</c:v>
                </c:pt>
                <c:pt idx="119">
                  <c:v>-39.561376789521773</c:v>
                </c:pt>
                <c:pt idx="120">
                  <c:v>3.0656919484211471</c:v>
                </c:pt>
                <c:pt idx="121">
                  <c:v>18.740278200832563</c:v>
                </c:pt>
                <c:pt idx="122">
                  <c:v>-44.457508376484896</c:v>
                </c:pt>
                <c:pt idx="123">
                  <c:v>5.3842014417707276</c:v>
                </c:pt>
                <c:pt idx="124">
                  <c:v>-21.316072697735763</c:v>
                </c:pt>
                <c:pt idx="125">
                  <c:v>-25.171184891867199</c:v>
                </c:pt>
                <c:pt idx="126">
                  <c:v>-8.4778150065996556</c:v>
                </c:pt>
                <c:pt idx="127">
                  <c:v>4.0004061326044393E-2</c:v>
                </c:pt>
                <c:pt idx="128">
                  <c:v>-10.603919179612149</c:v>
                </c:pt>
                <c:pt idx="129">
                  <c:v>4.6448370392933214</c:v>
                </c:pt>
                <c:pt idx="130">
                  <c:v>-27.189968524723326</c:v>
                </c:pt>
                <c:pt idx="131">
                  <c:v>28.951467154025778</c:v>
                </c:pt>
                <c:pt idx="132">
                  <c:v>10.825362981013313</c:v>
                </c:pt>
                <c:pt idx="133">
                  <c:v>-6.179612143364821</c:v>
                </c:pt>
                <c:pt idx="134">
                  <c:v>4.0127931769722807</c:v>
                </c:pt>
                <c:pt idx="135">
                  <c:v>-8.653365823941499</c:v>
                </c:pt>
                <c:pt idx="136">
                  <c:v>4.0656919484211471</c:v>
                </c:pt>
                <c:pt idx="137">
                  <c:v>28.208650624428913</c:v>
                </c:pt>
                <c:pt idx="138">
                  <c:v>22.024672555589405</c:v>
                </c:pt>
                <c:pt idx="139">
                  <c:v>45.453954716214866</c:v>
                </c:pt>
                <c:pt idx="140">
                  <c:v>48.18143974007512</c:v>
                </c:pt>
                <c:pt idx="141">
                  <c:v>30.138897349984774</c:v>
                </c:pt>
                <c:pt idx="142">
                  <c:v>-14.140521880393948</c:v>
                </c:pt>
                <c:pt idx="143">
                  <c:v>1.5409686262564719</c:v>
                </c:pt>
                <c:pt idx="144">
                  <c:v>-1.547568281043759</c:v>
                </c:pt>
                <c:pt idx="145">
                  <c:v>-6.8952177886079937</c:v>
                </c:pt>
                <c:pt idx="146">
                  <c:v>-4.3314042034724025</c:v>
                </c:pt>
                <c:pt idx="147">
                  <c:v>-16.956543811554468</c:v>
                </c:pt>
                <c:pt idx="148">
                  <c:v>27.660168545029933</c:v>
                </c:pt>
                <c:pt idx="149">
                  <c:v>1.2155548786678878</c:v>
                </c:pt>
                <c:pt idx="150">
                  <c:v>-5.2903848106406883</c:v>
                </c:pt>
                <c:pt idx="151">
                  <c:v>24.288760280231486</c:v>
                </c:pt>
                <c:pt idx="152">
                  <c:v>32.453954716214866</c:v>
                </c:pt>
                <c:pt idx="153">
                  <c:v>-30.588587673875537</c:v>
                </c:pt>
                <c:pt idx="154">
                  <c:v>-80.907097167225118</c:v>
                </c:pt>
                <c:pt idx="155">
                  <c:v>13.499949233424729</c:v>
                </c:pt>
                <c:pt idx="156">
                  <c:v>23.859478119606052</c:v>
                </c:pt>
                <c:pt idx="157">
                  <c:v>-1.7760178698345044</c:v>
                </c:pt>
                <c:pt idx="158">
                  <c:v>9.5340643720174967</c:v>
                </c:pt>
                <c:pt idx="159">
                  <c:v>-24.024774088739946</c:v>
                </c:pt>
                <c:pt idx="160">
                  <c:v>-18.929332927200733</c:v>
                </c:pt>
                <c:pt idx="161">
                  <c:v>22.028124682708892</c:v>
                </c:pt>
                <c:pt idx="162">
                  <c:v>9.5528480048735958</c:v>
                </c:pt>
                <c:pt idx="163">
                  <c:v>-6.4115138592750327</c:v>
                </c:pt>
                <c:pt idx="164">
                  <c:v>-6.3467357092090424</c:v>
                </c:pt>
                <c:pt idx="165">
                  <c:v>-3.9258808000812451</c:v>
                </c:pt>
                <c:pt idx="166">
                  <c:v>-23.423393237892128</c:v>
                </c:pt>
                <c:pt idx="167">
                  <c:v>-54.999086201644843</c:v>
                </c:pt>
                <c:pt idx="168">
                  <c:v>-10.849223271398102</c:v>
                </c:pt>
                <c:pt idx="169">
                  <c:v>4.2462178901411392</c:v>
                </c:pt>
                <c:pt idx="170">
                  <c:v>19.886689003959816</c:v>
                </c:pt>
                <c:pt idx="171">
                  <c:v>-28.133617626154944</c:v>
                </c:pt>
                <c:pt idx="172">
                  <c:v>-8.5663519138998936</c:v>
                </c:pt>
                <c:pt idx="173">
                  <c:v>-22.075743730327957</c:v>
                </c:pt>
                <c:pt idx="174">
                  <c:v>-0.57670829525835643</c:v>
                </c:pt>
                <c:pt idx="175">
                  <c:v>-22.20530003045991</c:v>
                </c:pt>
                <c:pt idx="176">
                  <c:v>-11.96497106305209</c:v>
                </c:pt>
                <c:pt idx="177">
                  <c:v>-1.6771245811757467</c:v>
                </c:pt>
                <c:pt idx="178">
                  <c:v>-8.0144177073814546</c:v>
                </c:pt>
                <c:pt idx="179">
                  <c:v>-26.302264189257798</c:v>
                </c:pt>
                <c:pt idx="180">
                  <c:v>-18.440247740887401</c:v>
                </c:pt>
                <c:pt idx="181">
                  <c:v>-1.7265712255051255</c:v>
                </c:pt>
                <c:pt idx="182">
                  <c:v>1.1116864656310241</c:v>
                </c:pt>
                <c:pt idx="183">
                  <c:v>61.135445222865258</c:v>
                </c:pt>
                <c:pt idx="184">
                  <c:v>-49.511930145192423</c:v>
                </c:pt>
                <c:pt idx="185">
                  <c:v>-79.593562798253629</c:v>
                </c:pt>
                <c:pt idx="186">
                  <c:v>17.469286221951506</c:v>
                </c:pt>
                <c:pt idx="187">
                  <c:v>26.837242359630466</c:v>
                </c:pt>
                <c:pt idx="188">
                  <c:v>-11.910549294344605</c:v>
                </c:pt>
                <c:pt idx="189">
                  <c:v>11.06223982130166</c:v>
                </c:pt>
                <c:pt idx="190">
                  <c:v>-3.0876231089450812</c:v>
                </c:pt>
                <c:pt idx="191">
                  <c:v>7.1542288557213851</c:v>
                </c:pt>
                <c:pt idx="192">
                  <c:v>33.19677124581176</c:v>
                </c:pt>
                <c:pt idx="193">
                  <c:v>-36.707787592648998</c:v>
                </c:pt>
                <c:pt idx="194">
                  <c:v>-10.849223271398102</c:v>
                </c:pt>
                <c:pt idx="195">
                  <c:v>-24.072291603208456</c:v>
                </c:pt>
                <c:pt idx="196">
                  <c:v>11.491521981927093</c:v>
                </c:pt>
                <c:pt idx="197">
                  <c:v>18.169560361457997</c:v>
                </c:pt>
                <c:pt idx="198">
                  <c:v>7.5647273834907196</c:v>
                </c:pt>
                <c:pt idx="199">
                  <c:v>18.767489085186298</c:v>
                </c:pt>
                <c:pt idx="200">
                  <c:v>-25.704335465529496</c:v>
                </c:pt>
                <c:pt idx="201">
                  <c:v>-16.990658950147179</c:v>
                </c:pt>
                <c:pt idx="202">
                  <c:v>-21.240938166311309</c:v>
                </c:pt>
                <c:pt idx="203">
                  <c:v>-11.281957559143052</c:v>
                </c:pt>
                <c:pt idx="204">
                  <c:v>14.227434257285012</c:v>
                </c:pt>
                <c:pt idx="205">
                  <c:v>24.212102751548372</c:v>
                </c:pt>
                <c:pt idx="206">
                  <c:v>-31.81856025992488</c:v>
                </c:pt>
                <c:pt idx="207">
                  <c:v>-16.240938166311309</c:v>
                </c:pt>
                <c:pt idx="208">
                  <c:v>22.736826073713075</c:v>
                </c:pt>
                <c:pt idx="209">
                  <c:v>-0.19494364910143247</c:v>
                </c:pt>
                <c:pt idx="210">
                  <c:v>-0.4352726165092804</c:v>
                </c:pt>
                <c:pt idx="211">
                  <c:v>-17.240938166311309</c:v>
                </c:pt>
                <c:pt idx="212">
                  <c:v>20.506853487663705</c:v>
                </c:pt>
                <c:pt idx="213">
                  <c:v>-4.8714590313737176</c:v>
                </c:pt>
                <c:pt idx="214">
                  <c:v>11.898568382576912</c:v>
                </c:pt>
                <c:pt idx="215">
                  <c:v>7.7214945679764355</c:v>
                </c:pt>
                <c:pt idx="216">
                  <c:v>-5.0519849730936812</c:v>
                </c:pt>
                <c:pt idx="217">
                  <c:v>27.748705452330228</c:v>
                </c:pt>
                <c:pt idx="218">
                  <c:v>-27.854198395776223</c:v>
                </c:pt>
                <c:pt idx="219">
                  <c:v>44.718042440856948</c:v>
                </c:pt>
                <c:pt idx="220">
                  <c:v>-18.999086201644843</c:v>
                </c:pt>
                <c:pt idx="221">
                  <c:v>38.090973702914027</c:v>
                </c:pt>
                <c:pt idx="222">
                  <c:v>-40.293836937760176</c:v>
                </c:pt>
                <c:pt idx="223">
                  <c:v>18.120113717128646</c:v>
                </c:pt>
                <c:pt idx="224">
                  <c:v>-16.787897248451628</c:v>
                </c:pt>
                <c:pt idx="225">
                  <c:v>-11.825464514163855</c:v>
                </c:pt>
                <c:pt idx="226">
                  <c:v>-17.20530003045991</c:v>
                </c:pt>
                <c:pt idx="227">
                  <c:v>-19.394253223677538</c:v>
                </c:pt>
                <c:pt idx="228">
                  <c:v>3.6839273022642374</c:v>
                </c:pt>
                <c:pt idx="229">
                  <c:v>15.994009544116182</c:v>
                </c:pt>
                <c:pt idx="230">
                  <c:v>4.8782617524621799</c:v>
                </c:pt>
                <c:pt idx="231">
                  <c:v>8.2768809016143621</c:v>
                </c:pt>
                <c:pt idx="232">
                  <c:v>0.42176870748299677</c:v>
                </c:pt>
                <c:pt idx="233">
                  <c:v>-27.6345821910854</c:v>
                </c:pt>
                <c:pt idx="234">
                  <c:v>2.61417402782007</c:v>
                </c:pt>
                <c:pt idx="235">
                  <c:v>0.10478221139200627</c:v>
                </c:pt>
                <c:pt idx="236">
                  <c:v>36.120113717128646</c:v>
                </c:pt>
                <c:pt idx="237">
                  <c:v>14.64981216367147</c:v>
                </c:pt>
                <c:pt idx="238">
                  <c:v>-6.0332013402375821</c:v>
                </c:pt>
                <c:pt idx="239">
                  <c:v>-10.210275154838058</c:v>
                </c:pt>
                <c:pt idx="240">
                  <c:v>-19.389278099299418</c:v>
                </c:pt>
                <c:pt idx="241">
                  <c:v>41.847598740988929</c:v>
                </c:pt>
                <c:pt idx="242">
                  <c:v>-12.358615087826138</c:v>
                </c:pt>
                <c:pt idx="243">
                  <c:v>7.6720479236470851</c:v>
                </c:pt>
                <c:pt idx="244">
                  <c:v>-17.232510914813702</c:v>
                </c:pt>
                <c:pt idx="245">
                  <c:v>-27.327952076352915</c:v>
                </c:pt>
                <c:pt idx="246">
                  <c:v>17.310996040207115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857-BFCB-CF10913506ED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(nhp!$J$10,nhp!$J$10)</c:f>
              <c:numCache>
                <c:formatCode>General</c:formatCode>
                <c:ptCount val="2"/>
                <c:pt idx="0">
                  <c:v>-43.901221463837572</c:v>
                </c:pt>
                <c:pt idx="1">
                  <c:v>-43.901221463837572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4-4857-BFCB-CF10913506ED}"/>
            </c:ext>
          </c:extLst>
        </c:ser>
        <c:ser>
          <c:idx val="2"/>
          <c:order val="2"/>
          <c:tx>
            <c:v>loa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(nhp!$X$10,nhp!$X$10)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4-4857-BFCB-CF109135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9792"/>
        <c:axId val="469680968"/>
      </c:scatterChart>
      <c:valAx>
        <c:axId val="4696797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0968"/>
        <c:crosses val="autoZero"/>
        <c:crossBetween val="midCat"/>
        <c:majorUnit val="100"/>
        <c:minorUnit val="2"/>
      </c:valAx>
      <c:valAx>
        <c:axId val="469680968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97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AxonJ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nhp!$AC$9:$AC$255</c:f>
              <c:numCache>
                <c:formatCode>General</c:formatCode>
                <c:ptCount val="247"/>
                <c:pt idx="0">
                  <c:v>350</c:v>
                </c:pt>
                <c:pt idx="1">
                  <c:v>261</c:v>
                </c:pt>
                <c:pt idx="2">
                  <c:v>416</c:v>
                </c:pt>
                <c:pt idx="3">
                  <c:v>292</c:v>
                </c:pt>
                <c:pt idx="4">
                  <c:v>203</c:v>
                </c:pt>
                <c:pt idx="5">
                  <c:v>289</c:v>
                </c:pt>
                <c:pt idx="6">
                  <c:v>514</c:v>
                </c:pt>
                <c:pt idx="7">
                  <c:v>200</c:v>
                </c:pt>
                <c:pt idx="8">
                  <c:v>303</c:v>
                </c:pt>
                <c:pt idx="9">
                  <c:v>403</c:v>
                </c:pt>
                <c:pt idx="10">
                  <c:v>364</c:v>
                </c:pt>
                <c:pt idx="11">
                  <c:v>167</c:v>
                </c:pt>
                <c:pt idx="12">
                  <c:v>310</c:v>
                </c:pt>
                <c:pt idx="13">
                  <c:v>507</c:v>
                </c:pt>
                <c:pt idx="14">
                  <c:v>310</c:v>
                </c:pt>
                <c:pt idx="15">
                  <c:v>381</c:v>
                </c:pt>
                <c:pt idx="16">
                  <c:v>372</c:v>
                </c:pt>
                <c:pt idx="17">
                  <c:v>318</c:v>
                </c:pt>
                <c:pt idx="18">
                  <c:v>420</c:v>
                </c:pt>
                <c:pt idx="19">
                  <c:v>339</c:v>
                </c:pt>
                <c:pt idx="20">
                  <c:v>455</c:v>
                </c:pt>
                <c:pt idx="21">
                  <c:v>477</c:v>
                </c:pt>
                <c:pt idx="22">
                  <c:v>558</c:v>
                </c:pt>
                <c:pt idx="23">
                  <c:v>438</c:v>
                </c:pt>
                <c:pt idx="24">
                  <c:v>332</c:v>
                </c:pt>
                <c:pt idx="25">
                  <c:v>389</c:v>
                </c:pt>
                <c:pt idx="26">
                  <c:v>444</c:v>
                </c:pt>
                <c:pt idx="27">
                  <c:v>390</c:v>
                </c:pt>
                <c:pt idx="28">
                  <c:v>374</c:v>
                </c:pt>
                <c:pt idx="29">
                  <c:v>238</c:v>
                </c:pt>
                <c:pt idx="30">
                  <c:v>413</c:v>
                </c:pt>
                <c:pt idx="31">
                  <c:v>351</c:v>
                </c:pt>
                <c:pt idx="32">
                  <c:v>477</c:v>
                </c:pt>
                <c:pt idx="33">
                  <c:v>149</c:v>
                </c:pt>
                <c:pt idx="34">
                  <c:v>373</c:v>
                </c:pt>
                <c:pt idx="35">
                  <c:v>348</c:v>
                </c:pt>
                <c:pt idx="36">
                  <c:v>346</c:v>
                </c:pt>
                <c:pt idx="37">
                  <c:v>464</c:v>
                </c:pt>
                <c:pt idx="38">
                  <c:v>211</c:v>
                </c:pt>
                <c:pt idx="39">
                  <c:v>200</c:v>
                </c:pt>
                <c:pt idx="40">
                  <c:v>398</c:v>
                </c:pt>
                <c:pt idx="41">
                  <c:v>295</c:v>
                </c:pt>
                <c:pt idx="42">
                  <c:v>209</c:v>
                </c:pt>
                <c:pt idx="43">
                  <c:v>381</c:v>
                </c:pt>
                <c:pt idx="44">
                  <c:v>408</c:v>
                </c:pt>
                <c:pt idx="45">
                  <c:v>417</c:v>
                </c:pt>
                <c:pt idx="46">
                  <c:v>346</c:v>
                </c:pt>
                <c:pt idx="47">
                  <c:v>438</c:v>
                </c:pt>
                <c:pt idx="48">
                  <c:v>360</c:v>
                </c:pt>
                <c:pt idx="49">
                  <c:v>310</c:v>
                </c:pt>
                <c:pt idx="50">
                  <c:v>328</c:v>
                </c:pt>
                <c:pt idx="51">
                  <c:v>498</c:v>
                </c:pt>
                <c:pt idx="52">
                  <c:v>487</c:v>
                </c:pt>
                <c:pt idx="53">
                  <c:v>339</c:v>
                </c:pt>
                <c:pt idx="54">
                  <c:v>184</c:v>
                </c:pt>
                <c:pt idx="55">
                  <c:v>549</c:v>
                </c:pt>
                <c:pt idx="56">
                  <c:v>224</c:v>
                </c:pt>
                <c:pt idx="57">
                  <c:v>153</c:v>
                </c:pt>
                <c:pt idx="58">
                  <c:v>427</c:v>
                </c:pt>
                <c:pt idx="59">
                  <c:v>387</c:v>
                </c:pt>
                <c:pt idx="60">
                  <c:v>531</c:v>
                </c:pt>
                <c:pt idx="61">
                  <c:v>435</c:v>
                </c:pt>
                <c:pt idx="62">
                  <c:v>340</c:v>
                </c:pt>
                <c:pt idx="63">
                  <c:v>542</c:v>
                </c:pt>
                <c:pt idx="64">
                  <c:v>527</c:v>
                </c:pt>
                <c:pt idx="65">
                  <c:v>326</c:v>
                </c:pt>
                <c:pt idx="66">
                  <c:v>235</c:v>
                </c:pt>
                <c:pt idx="67">
                  <c:v>301</c:v>
                </c:pt>
                <c:pt idx="68">
                  <c:v>515</c:v>
                </c:pt>
                <c:pt idx="69">
                  <c:v>386</c:v>
                </c:pt>
                <c:pt idx="70">
                  <c:v>454</c:v>
                </c:pt>
                <c:pt idx="71">
                  <c:v>353</c:v>
                </c:pt>
                <c:pt idx="72">
                  <c:v>433</c:v>
                </c:pt>
                <c:pt idx="73">
                  <c:v>334</c:v>
                </c:pt>
                <c:pt idx="74">
                  <c:v>171</c:v>
                </c:pt>
                <c:pt idx="75">
                  <c:v>306</c:v>
                </c:pt>
                <c:pt idx="76">
                  <c:v>229</c:v>
                </c:pt>
                <c:pt idx="77">
                  <c:v>399</c:v>
                </c:pt>
                <c:pt idx="78">
                  <c:v>272</c:v>
                </c:pt>
                <c:pt idx="79">
                  <c:v>207</c:v>
                </c:pt>
                <c:pt idx="80">
                  <c:v>228</c:v>
                </c:pt>
                <c:pt idx="81">
                  <c:v>307</c:v>
                </c:pt>
                <c:pt idx="82">
                  <c:v>317</c:v>
                </c:pt>
                <c:pt idx="83">
                  <c:v>352</c:v>
                </c:pt>
                <c:pt idx="84">
                  <c:v>414</c:v>
                </c:pt>
                <c:pt idx="85">
                  <c:v>341</c:v>
                </c:pt>
                <c:pt idx="86">
                  <c:v>354</c:v>
                </c:pt>
                <c:pt idx="87">
                  <c:v>390</c:v>
                </c:pt>
                <c:pt idx="88">
                  <c:v>274</c:v>
                </c:pt>
                <c:pt idx="89">
                  <c:v>352</c:v>
                </c:pt>
                <c:pt idx="90">
                  <c:v>178</c:v>
                </c:pt>
                <c:pt idx="91">
                  <c:v>485</c:v>
                </c:pt>
                <c:pt idx="92">
                  <c:v>474</c:v>
                </c:pt>
                <c:pt idx="93">
                  <c:v>269</c:v>
                </c:pt>
                <c:pt idx="94">
                  <c:v>456</c:v>
                </c:pt>
                <c:pt idx="95">
                  <c:v>123</c:v>
                </c:pt>
                <c:pt idx="96">
                  <c:v>259</c:v>
                </c:pt>
                <c:pt idx="97">
                  <c:v>462</c:v>
                </c:pt>
                <c:pt idx="98">
                  <c:v>392</c:v>
                </c:pt>
                <c:pt idx="99">
                  <c:v>323</c:v>
                </c:pt>
                <c:pt idx="100">
                  <c:v>370</c:v>
                </c:pt>
                <c:pt idx="101">
                  <c:v>478</c:v>
                </c:pt>
                <c:pt idx="102">
                  <c:v>401</c:v>
                </c:pt>
                <c:pt idx="103">
                  <c:v>157</c:v>
                </c:pt>
                <c:pt idx="104">
                  <c:v>329</c:v>
                </c:pt>
                <c:pt idx="105">
                  <c:v>396</c:v>
                </c:pt>
                <c:pt idx="106">
                  <c:v>479</c:v>
                </c:pt>
                <c:pt idx="107">
                  <c:v>343</c:v>
                </c:pt>
                <c:pt idx="108">
                  <c:v>315</c:v>
                </c:pt>
                <c:pt idx="109">
                  <c:v>298</c:v>
                </c:pt>
                <c:pt idx="110">
                  <c:v>426</c:v>
                </c:pt>
                <c:pt idx="111">
                  <c:v>393</c:v>
                </c:pt>
                <c:pt idx="112">
                  <c:v>466</c:v>
                </c:pt>
                <c:pt idx="113">
                  <c:v>403</c:v>
                </c:pt>
                <c:pt idx="114">
                  <c:v>207</c:v>
                </c:pt>
                <c:pt idx="115">
                  <c:v>437</c:v>
                </c:pt>
                <c:pt idx="116">
                  <c:v>327</c:v>
                </c:pt>
                <c:pt idx="117">
                  <c:v>369</c:v>
                </c:pt>
                <c:pt idx="118">
                  <c:v>227</c:v>
                </c:pt>
                <c:pt idx="119">
                  <c:v>186</c:v>
                </c:pt>
                <c:pt idx="120">
                  <c:v>639</c:v>
                </c:pt>
                <c:pt idx="121">
                  <c:v>364</c:v>
                </c:pt>
                <c:pt idx="122">
                  <c:v>294</c:v>
                </c:pt>
                <c:pt idx="123">
                  <c:v>430</c:v>
                </c:pt>
                <c:pt idx="124">
                  <c:v>383</c:v>
                </c:pt>
                <c:pt idx="125">
                  <c:v>171</c:v>
                </c:pt>
                <c:pt idx="126">
                  <c:v>387</c:v>
                </c:pt>
                <c:pt idx="127">
                  <c:v>166</c:v>
                </c:pt>
                <c:pt idx="128">
                  <c:v>373</c:v>
                </c:pt>
                <c:pt idx="129">
                  <c:v>281</c:v>
                </c:pt>
                <c:pt idx="130">
                  <c:v>541</c:v>
                </c:pt>
                <c:pt idx="131">
                  <c:v>450</c:v>
                </c:pt>
                <c:pt idx="132">
                  <c:v>392</c:v>
                </c:pt>
                <c:pt idx="133">
                  <c:v>483</c:v>
                </c:pt>
                <c:pt idx="134">
                  <c:v>333</c:v>
                </c:pt>
                <c:pt idx="135">
                  <c:v>338</c:v>
                </c:pt>
                <c:pt idx="136">
                  <c:v>283</c:v>
                </c:pt>
                <c:pt idx="137">
                  <c:v>363</c:v>
                </c:pt>
                <c:pt idx="138">
                  <c:v>312</c:v>
                </c:pt>
                <c:pt idx="139">
                  <c:v>324</c:v>
                </c:pt>
                <c:pt idx="140">
                  <c:v>418</c:v>
                </c:pt>
                <c:pt idx="141">
                  <c:v>355</c:v>
                </c:pt>
                <c:pt idx="142">
                  <c:v>274</c:v>
                </c:pt>
                <c:pt idx="143">
                  <c:v>434</c:v>
                </c:pt>
                <c:pt idx="144">
                  <c:v>199</c:v>
                </c:pt>
                <c:pt idx="145">
                  <c:v>372</c:v>
                </c:pt>
                <c:pt idx="146">
                  <c:v>267</c:v>
                </c:pt>
                <c:pt idx="147">
                  <c:v>436</c:v>
                </c:pt>
                <c:pt idx="148">
                  <c:v>436</c:v>
                </c:pt>
                <c:pt idx="149">
                  <c:v>309</c:v>
                </c:pt>
                <c:pt idx="150">
                  <c:v>252</c:v>
                </c:pt>
                <c:pt idx="151">
                  <c:v>285</c:v>
                </c:pt>
                <c:pt idx="152">
                  <c:v>374</c:v>
                </c:pt>
                <c:pt idx="153">
                  <c:v>416</c:v>
                </c:pt>
                <c:pt idx="154">
                  <c:v>305</c:v>
                </c:pt>
                <c:pt idx="155">
                  <c:v>401</c:v>
                </c:pt>
                <c:pt idx="156">
                  <c:v>143</c:v>
                </c:pt>
                <c:pt idx="157">
                  <c:v>343</c:v>
                </c:pt>
                <c:pt idx="158">
                  <c:v>494</c:v>
                </c:pt>
                <c:pt idx="159">
                  <c:v>118</c:v>
                </c:pt>
                <c:pt idx="160">
                  <c:v>311</c:v>
                </c:pt>
                <c:pt idx="161">
                  <c:v>399</c:v>
                </c:pt>
                <c:pt idx="162">
                  <c:v>344</c:v>
                </c:pt>
                <c:pt idx="163">
                  <c:v>444</c:v>
                </c:pt>
                <c:pt idx="164">
                  <c:v>532</c:v>
                </c:pt>
                <c:pt idx="165">
                  <c:v>400</c:v>
                </c:pt>
                <c:pt idx="166">
                  <c:v>388</c:v>
                </c:pt>
                <c:pt idx="167">
                  <c:v>257</c:v>
                </c:pt>
                <c:pt idx="168">
                  <c:v>241</c:v>
                </c:pt>
                <c:pt idx="169">
                  <c:v>707</c:v>
                </c:pt>
                <c:pt idx="170">
                  <c:v>455</c:v>
                </c:pt>
                <c:pt idx="171">
                  <c:v>447</c:v>
                </c:pt>
                <c:pt idx="172">
                  <c:v>366</c:v>
                </c:pt>
                <c:pt idx="173">
                  <c:v>397</c:v>
                </c:pt>
                <c:pt idx="174">
                  <c:v>467</c:v>
                </c:pt>
                <c:pt idx="175">
                  <c:v>472</c:v>
                </c:pt>
                <c:pt idx="176">
                  <c:v>218</c:v>
                </c:pt>
                <c:pt idx="177">
                  <c:v>305</c:v>
                </c:pt>
                <c:pt idx="178">
                  <c:v>473</c:v>
                </c:pt>
                <c:pt idx="179">
                  <c:v>376</c:v>
                </c:pt>
                <c:pt idx="180">
                  <c:v>173</c:v>
                </c:pt>
                <c:pt idx="181">
                  <c:v>363</c:v>
                </c:pt>
                <c:pt idx="182">
                  <c:v>536</c:v>
                </c:pt>
                <c:pt idx="183">
                  <c:v>288</c:v>
                </c:pt>
                <c:pt idx="184">
                  <c:v>146</c:v>
                </c:pt>
                <c:pt idx="185">
                  <c:v>193</c:v>
                </c:pt>
                <c:pt idx="186">
                  <c:v>400</c:v>
                </c:pt>
                <c:pt idx="187">
                  <c:v>634</c:v>
                </c:pt>
                <c:pt idx="188">
                  <c:v>206</c:v>
                </c:pt>
                <c:pt idx="189">
                  <c:v>382</c:v>
                </c:pt>
                <c:pt idx="190">
                  <c:v>371</c:v>
                </c:pt>
                <c:pt idx="191">
                  <c:v>454</c:v>
                </c:pt>
                <c:pt idx="192">
                  <c:v>233</c:v>
                </c:pt>
                <c:pt idx="193">
                  <c:v>233</c:v>
                </c:pt>
                <c:pt idx="194">
                  <c:v>334</c:v>
                </c:pt>
                <c:pt idx="195">
                  <c:v>367</c:v>
                </c:pt>
                <c:pt idx="196">
                  <c:v>505</c:v>
                </c:pt>
                <c:pt idx="197">
                  <c:v>401</c:v>
                </c:pt>
                <c:pt idx="198">
                  <c:v>440</c:v>
                </c:pt>
                <c:pt idx="199">
                  <c:v>320</c:v>
                </c:pt>
                <c:pt idx="200">
                  <c:v>268</c:v>
                </c:pt>
                <c:pt idx="201">
                  <c:v>370</c:v>
                </c:pt>
                <c:pt idx="202">
                  <c:v>276</c:v>
                </c:pt>
                <c:pt idx="203">
                  <c:v>449</c:v>
                </c:pt>
                <c:pt idx="204">
                  <c:v>286</c:v>
                </c:pt>
                <c:pt idx="205">
                  <c:v>447</c:v>
                </c:pt>
                <c:pt idx="206">
                  <c:v>395</c:v>
                </c:pt>
                <c:pt idx="207">
                  <c:v>241</c:v>
                </c:pt>
                <c:pt idx="208">
                  <c:v>633</c:v>
                </c:pt>
                <c:pt idx="209">
                  <c:v>553</c:v>
                </c:pt>
                <c:pt idx="210">
                  <c:v>427</c:v>
                </c:pt>
                <c:pt idx="211">
                  <c:v>364</c:v>
                </c:pt>
                <c:pt idx="212">
                  <c:v>341</c:v>
                </c:pt>
                <c:pt idx="213">
                  <c:v>302</c:v>
                </c:pt>
                <c:pt idx="214">
                  <c:v>255</c:v>
                </c:pt>
                <c:pt idx="215">
                  <c:v>258</c:v>
                </c:pt>
                <c:pt idx="216">
                  <c:v>444</c:v>
                </c:pt>
                <c:pt idx="217">
                  <c:v>414</c:v>
                </c:pt>
                <c:pt idx="218">
                  <c:v>420</c:v>
                </c:pt>
                <c:pt idx="219">
                  <c:v>409</c:v>
                </c:pt>
                <c:pt idx="220">
                  <c:v>394</c:v>
                </c:pt>
                <c:pt idx="221">
                  <c:v>465</c:v>
                </c:pt>
                <c:pt idx="222">
                  <c:v>232</c:v>
                </c:pt>
                <c:pt idx="223">
                  <c:v>362</c:v>
                </c:pt>
                <c:pt idx="224">
                  <c:v>645</c:v>
                </c:pt>
                <c:pt idx="225">
                  <c:v>427</c:v>
                </c:pt>
                <c:pt idx="226">
                  <c:v>170</c:v>
                </c:pt>
                <c:pt idx="227">
                  <c:v>261</c:v>
                </c:pt>
                <c:pt idx="228">
                  <c:v>382</c:v>
                </c:pt>
                <c:pt idx="229">
                  <c:v>155</c:v>
                </c:pt>
                <c:pt idx="230">
                  <c:v>366</c:v>
                </c:pt>
                <c:pt idx="231">
                  <c:v>391</c:v>
                </c:pt>
                <c:pt idx="232">
                  <c:v>369</c:v>
                </c:pt>
                <c:pt idx="233">
                  <c:v>343</c:v>
                </c:pt>
                <c:pt idx="234">
                  <c:v>173</c:v>
                </c:pt>
                <c:pt idx="235">
                  <c:v>318</c:v>
                </c:pt>
                <c:pt idx="236">
                  <c:v>232</c:v>
                </c:pt>
                <c:pt idx="237">
                  <c:v>453</c:v>
                </c:pt>
                <c:pt idx="238">
                  <c:v>364</c:v>
                </c:pt>
                <c:pt idx="239">
                  <c:v>238</c:v>
                </c:pt>
                <c:pt idx="240">
                  <c:v>226</c:v>
                </c:pt>
                <c:pt idx="241">
                  <c:v>390</c:v>
                </c:pt>
                <c:pt idx="242">
                  <c:v>169</c:v>
                </c:pt>
                <c:pt idx="243">
                  <c:v>426</c:v>
                </c:pt>
                <c:pt idx="244">
                  <c:v>398</c:v>
                </c:pt>
                <c:pt idx="245">
                  <c:v>165</c:v>
                </c:pt>
                <c:pt idx="24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1-460B-BC1B-FAA60286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7048"/>
        <c:axId val="469676264"/>
      </c:scatterChart>
      <c:valAx>
        <c:axId val="46967704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6264"/>
        <c:crosses val="autoZero"/>
        <c:crossBetween val="midCat"/>
        <c:majorUnit val="100"/>
        <c:minorUnit val="100"/>
      </c:valAx>
      <c:valAx>
        <c:axId val="469676264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7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AxonJ NHP Testing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nhp!$AE$9:$AE$255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nhp!$AG$9:$AG$255</c:f>
              <c:numCache>
                <c:formatCode>General</c:formatCode>
                <c:ptCount val="247"/>
                <c:pt idx="0">
                  <c:v>100.90107931478364</c:v>
                </c:pt>
                <c:pt idx="1">
                  <c:v>191.00901079314784</c:v>
                </c:pt>
                <c:pt idx="2">
                  <c:v>2.8715714427171064</c:v>
                </c:pt>
                <c:pt idx="3">
                  <c:v>183.0874343994455</c:v>
                </c:pt>
                <c:pt idx="4">
                  <c:v>190.01881374393506</c:v>
                </c:pt>
                <c:pt idx="5">
                  <c:v>0.89117734429151962</c:v>
                </c:pt>
                <c:pt idx="6">
                  <c:v>260.32280423804332</c:v>
                </c:pt>
                <c:pt idx="7">
                  <c:v>110.80304980691157</c:v>
                </c:pt>
                <c:pt idx="8">
                  <c:v>215.76393702346766</c:v>
                </c:pt>
                <c:pt idx="9">
                  <c:v>393.99940588177043</c:v>
                </c:pt>
                <c:pt idx="10">
                  <c:v>134.56777898801863</c:v>
                </c:pt>
                <c:pt idx="11">
                  <c:v>190.01881374393506</c:v>
                </c:pt>
                <c:pt idx="12">
                  <c:v>205.86196653133973</c:v>
                </c:pt>
                <c:pt idx="13">
                  <c:v>331.61699178136445</c:v>
                </c:pt>
                <c:pt idx="14">
                  <c:v>217.74433112189325</c:v>
                </c:pt>
                <c:pt idx="15">
                  <c:v>317.75423309238533</c:v>
                </c:pt>
                <c:pt idx="16">
                  <c:v>233.58748390929796</c:v>
                </c:pt>
                <c:pt idx="17">
                  <c:v>265.27378948410728</c:v>
                </c:pt>
                <c:pt idx="18">
                  <c:v>241.5090603030003</c:v>
                </c:pt>
                <c:pt idx="19">
                  <c:v>371.22487374987622</c:v>
                </c:pt>
                <c:pt idx="20">
                  <c:v>111.79324685612437</c:v>
                </c:pt>
                <c:pt idx="21">
                  <c:v>304.88167145261906</c:v>
                </c:pt>
                <c:pt idx="22">
                  <c:v>194.96979898999902</c:v>
                </c:pt>
                <c:pt idx="23">
                  <c:v>282.1071393207248</c:v>
                </c:pt>
                <c:pt idx="24">
                  <c:v>241.5090603030003</c:v>
                </c:pt>
                <c:pt idx="25">
                  <c:v>292.99930686206551</c:v>
                </c:pt>
                <c:pt idx="26">
                  <c:v>317.75423309238533</c:v>
                </c:pt>
                <c:pt idx="27">
                  <c:v>307.8522626002574</c:v>
                </c:pt>
                <c:pt idx="28">
                  <c:v>202.89137538370136</c:v>
                </c:pt>
                <c:pt idx="29">
                  <c:v>346.46994751955634</c:v>
                </c:pt>
                <c:pt idx="30">
                  <c:v>264.2835924348945</c:v>
                </c:pt>
                <c:pt idx="31">
                  <c:v>261.31300128725616</c:v>
                </c:pt>
                <c:pt idx="32">
                  <c:v>428.65630260421818</c:v>
                </c:pt>
                <c:pt idx="33">
                  <c:v>266.26398653332012</c:v>
                </c:pt>
                <c:pt idx="34">
                  <c:v>198.93058718685018</c:v>
                </c:pt>
                <c:pt idx="35">
                  <c:v>425.68571145657984</c:v>
                </c:pt>
                <c:pt idx="36">
                  <c:v>340.5287652242796</c:v>
                </c:pt>
                <c:pt idx="37">
                  <c:v>175.16585800574313</c:v>
                </c:pt>
                <c:pt idx="38">
                  <c:v>357.36211506089711</c:v>
                </c:pt>
                <c:pt idx="39">
                  <c:v>215.76393702346766</c:v>
                </c:pt>
                <c:pt idx="40">
                  <c:v>124.66580849589069</c:v>
                </c:pt>
                <c:pt idx="41">
                  <c:v>191.00901079314784</c:v>
                </c:pt>
                <c:pt idx="42">
                  <c:v>194.96979898999902</c:v>
                </c:pt>
                <c:pt idx="43">
                  <c:v>111.79324685612437</c:v>
                </c:pt>
                <c:pt idx="44">
                  <c:v>126.64620259431628</c:v>
                </c:pt>
                <c:pt idx="45">
                  <c:v>354.39152391325871</c:v>
                </c:pt>
                <c:pt idx="46">
                  <c:v>182.09723735023269</c:v>
                </c:pt>
                <c:pt idx="47">
                  <c:v>114.76383800376276</c:v>
                </c:pt>
                <c:pt idx="48">
                  <c:v>169.22467571046639</c:v>
                </c:pt>
                <c:pt idx="49">
                  <c:v>253.39142489355382</c:v>
                </c:pt>
                <c:pt idx="50">
                  <c:v>10.793147836419452</c:v>
                </c:pt>
                <c:pt idx="51">
                  <c:v>250.42083374591544</c:v>
                </c:pt>
                <c:pt idx="52">
                  <c:v>150.41093177542331</c:v>
                </c:pt>
                <c:pt idx="53">
                  <c:v>264.2835924348945</c:v>
                </c:pt>
                <c:pt idx="54">
                  <c:v>-46.638281017922559</c:v>
                </c:pt>
                <c:pt idx="55">
                  <c:v>19.704921279334592</c:v>
                </c:pt>
                <c:pt idx="56">
                  <c:v>53.371620952569565</c:v>
                </c:pt>
                <c:pt idx="57">
                  <c:v>237.54827210614911</c:v>
                </c:pt>
                <c:pt idx="58">
                  <c:v>354.39152391325871</c:v>
                </c:pt>
                <c:pt idx="59">
                  <c:v>23.665709476185768</c:v>
                </c:pt>
                <c:pt idx="60">
                  <c:v>232.59728686008515</c:v>
                </c:pt>
                <c:pt idx="61">
                  <c:v>146.45014357857215</c:v>
                </c:pt>
                <c:pt idx="62">
                  <c:v>243.48945440142589</c:v>
                </c:pt>
                <c:pt idx="63">
                  <c:v>65.253985543123079</c:v>
                </c:pt>
                <c:pt idx="64">
                  <c:v>84.067729478166157</c:v>
                </c:pt>
                <c:pt idx="65">
                  <c:v>367.26408555302504</c:v>
                </c:pt>
                <c:pt idx="66">
                  <c:v>280.12674522229923</c:v>
                </c:pt>
                <c:pt idx="67">
                  <c:v>298.94048915734226</c:v>
                </c:pt>
                <c:pt idx="68">
                  <c:v>17.724527180909007</c:v>
                </c:pt>
                <c:pt idx="69">
                  <c:v>45.450044558867219</c:v>
                </c:pt>
                <c:pt idx="70">
                  <c:v>240.51886325378752</c:v>
                </c:pt>
                <c:pt idx="71">
                  <c:v>190.01881374393506</c:v>
                </c:pt>
                <c:pt idx="72">
                  <c:v>138.52856718486979</c:v>
                </c:pt>
                <c:pt idx="73">
                  <c:v>66.244182592335875</c:v>
                </c:pt>
                <c:pt idx="74">
                  <c:v>71.19516783839984</c:v>
                </c:pt>
                <c:pt idx="75">
                  <c:v>77.136350133676601</c:v>
                </c:pt>
                <c:pt idx="76">
                  <c:v>140.50896128329538</c:v>
                </c:pt>
                <c:pt idx="77">
                  <c:v>79.116744232102192</c:v>
                </c:pt>
                <c:pt idx="78">
                  <c:v>114.76383800376276</c:v>
                </c:pt>
                <c:pt idx="79">
                  <c:v>184.07763144865828</c:v>
                </c:pt>
                <c:pt idx="80">
                  <c:v>81.097138330527784</c:v>
                </c:pt>
                <c:pt idx="81">
                  <c:v>369.2444796514506</c:v>
                </c:pt>
                <c:pt idx="82">
                  <c:v>149.42073472621053</c:v>
                </c:pt>
                <c:pt idx="83">
                  <c:v>237.54827210614911</c:v>
                </c:pt>
                <c:pt idx="84">
                  <c:v>262.30319833646894</c:v>
                </c:pt>
                <c:pt idx="85">
                  <c:v>139.5187642340826</c:v>
                </c:pt>
                <c:pt idx="86">
                  <c:v>335.57777997821563</c:v>
                </c:pt>
                <c:pt idx="87">
                  <c:v>278.14635112387361</c:v>
                </c:pt>
                <c:pt idx="88">
                  <c:v>419.74452916130309</c:v>
                </c:pt>
                <c:pt idx="89">
                  <c:v>78.126547182889396</c:v>
                </c:pt>
                <c:pt idx="90">
                  <c:v>19.704921279334592</c:v>
                </c:pt>
                <c:pt idx="91">
                  <c:v>261.31300128725616</c:v>
                </c:pt>
                <c:pt idx="92">
                  <c:v>173.18546390731757</c:v>
                </c:pt>
                <c:pt idx="93">
                  <c:v>329.63659768293888</c:v>
                </c:pt>
                <c:pt idx="94">
                  <c:v>43.469650460441635</c:v>
                </c:pt>
                <c:pt idx="95">
                  <c:v>196.95019308842461</c:v>
                </c:pt>
                <c:pt idx="96">
                  <c:v>153.38152292306168</c:v>
                </c:pt>
                <c:pt idx="97">
                  <c:v>288.04832161600154</c:v>
                </c:pt>
                <c:pt idx="98">
                  <c:v>34.557877017526494</c:v>
                </c:pt>
                <c:pt idx="99">
                  <c:v>190.01881374393506</c:v>
                </c:pt>
                <c:pt idx="100">
                  <c:v>346.46994751955634</c:v>
                </c:pt>
                <c:pt idx="101">
                  <c:v>155.36191702148727</c:v>
                </c:pt>
                <c:pt idx="102">
                  <c:v>238.53846915536192</c:v>
                </c:pt>
                <c:pt idx="103">
                  <c:v>138.52856718486979</c:v>
                </c:pt>
                <c:pt idx="104">
                  <c:v>253.39142489355382</c:v>
                </c:pt>
                <c:pt idx="105">
                  <c:v>306.86206555104462</c:v>
                </c:pt>
                <c:pt idx="106">
                  <c:v>257.35221309040497</c:v>
                </c:pt>
                <c:pt idx="107">
                  <c:v>194.96979898999902</c:v>
                </c:pt>
                <c:pt idx="108">
                  <c:v>342.50915932270522</c:v>
                </c:pt>
                <c:pt idx="109">
                  <c:v>362.31310030696108</c:v>
                </c:pt>
                <c:pt idx="110">
                  <c:v>332.60718883057723</c:v>
                </c:pt>
                <c:pt idx="111">
                  <c:v>114.76383800376276</c:v>
                </c:pt>
                <c:pt idx="112">
                  <c:v>291.01891276363995</c:v>
                </c:pt>
                <c:pt idx="113">
                  <c:v>98.920685216358052</c:v>
                </c:pt>
                <c:pt idx="114">
                  <c:v>41.489256362016043</c:v>
                </c:pt>
                <c:pt idx="115">
                  <c:v>265.27378948410728</c:v>
                </c:pt>
                <c:pt idx="116">
                  <c:v>292.00910981285273</c:v>
                </c:pt>
                <c:pt idx="117">
                  <c:v>284.08753341915036</c:v>
                </c:pt>
                <c:pt idx="118">
                  <c:v>184.07763144865828</c:v>
                </c:pt>
                <c:pt idx="119">
                  <c:v>384.0974353896425</c:v>
                </c:pt>
                <c:pt idx="120">
                  <c:v>72.185364887612636</c:v>
                </c:pt>
                <c:pt idx="121">
                  <c:v>160.31290226755124</c:v>
                </c:pt>
                <c:pt idx="122">
                  <c:v>432.61709080106937</c:v>
                </c:pt>
                <c:pt idx="123">
                  <c:v>270.22477473017125</c:v>
                </c:pt>
                <c:pt idx="124">
                  <c:v>334.58758292900285</c:v>
                </c:pt>
                <c:pt idx="125">
                  <c:v>216.75413407268047</c:v>
                </c:pt>
                <c:pt idx="126">
                  <c:v>189.02861669472225</c:v>
                </c:pt>
                <c:pt idx="127">
                  <c:v>251.41103079512823</c:v>
                </c:pt>
                <c:pt idx="128">
                  <c:v>245.46984849985148</c:v>
                </c:pt>
                <c:pt idx="129">
                  <c:v>194.96979898999902</c:v>
                </c:pt>
                <c:pt idx="130">
                  <c:v>303.89147440340622</c:v>
                </c:pt>
                <c:pt idx="131">
                  <c:v>255.37181899197938</c:v>
                </c:pt>
                <c:pt idx="132">
                  <c:v>287.05812456678876</c:v>
                </c:pt>
                <c:pt idx="133">
                  <c:v>78.126547182889396</c:v>
                </c:pt>
                <c:pt idx="134">
                  <c:v>210.8129517774037</c:v>
                </c:pt>
                <c:pt idx="135">
                  <c:v>287.05812456678876</c:v>
                </c:pt>
                <c:pt idx="136">
                  <c:v>105.85206456084761</c:v>
                </c:pt>
                <c:pt idx="137">
                  <c:v>329.63659768293888</c:v>
                </c:pt>
                <c:pt idx="138">
                  <c:v>286.06792751757598</c:v>
                </c:pt>
                <c:pt idx="139">
                  <c:v>302.90127735419344</c:v>
                </c:pt>
                <c:pt idx="140">
                  <c:v>294.97970096049113</c:v>
                </c:pt>
                <c:pt idx="141">
                  <c:v>257.35221309040497</c:v>
                </c:pt>
                <c:pt idx="142">
                  <c:v>166.25408456282801</c:v>
                </c:pt>
                <c:pt idx="143">
                  <c:v>169.22467571046639</c:v>
                </c:pt>
                <c:pt idx="144">
                  <c:v>35.548074066739289</c:v>
                </c:pt>
                <c:pt idx="145">
                  <c:v>205.86196653133973</c:v>
                </c:pt>
                <c:pt idx="146">
                  <c:v>333.59738587979007</c:v>
                </c:pt>
                <c:pt idx="147">
                  <c:v>213.7835429250421</c:v>
                </c:pt>
                <c:pt idx="148">
                  <c:v>215.76393702346766</c:v>
                </c:pt>
                <c:pt idx="149">
                  <c:v>157.34231111991286</c:v>
                </c:pt>
                <c:pt idx="150">
                  <c:v>123.67561144667789</c:v>
                </c:pt>
                <c:pt idx="151">
                  <c:v>213.7835429250421</c:v>
                </c:pt>
                <c:pt idx="152">
                  <c:v>295.96989800970391</c:v>
                </c:pt>
                <c:pt idx="153">
                  <c:v>235.56787800772355</c:v>
                </c:pt>
                <c:pt idx="154">
                  <c:v>189.02861669472225</c:v>
                </c:pt>
                <c:pt idx="155">
                  <c:v>354.39152391325871</c:v>
                </c:pt>
                <c:pt idx="156">
                  <c:v>215.76393702346766</c:v>
                </c:pt>
                <c:pt idx="157">
                  <c:v>314.78364194474699</c:v>
                </c:pt>
                <c:pt idx="158">
                  <c:v>354.39152391325871</c:v>
                </c:pt>
                <c:pt idx="159">
                  <c:v>390.03861768491925</c:v>
                </c:pt>
                <c:pt idx="160">
                  <c:v>269.23457768095847</c:v>
                </c:pt>
                <c:pt idx="161">
                  <c:v>257.35221309040497</c:v>
                </c:pt>
                <c:pt idx="162">
                  <c:v>292.00910981285273</c:v>
                </c:pt>
                <c:pt idx="163">
                  <c:v>348.45034161798196</c:v>
                </c:pt>
                <c:pt idx="164">
                  <c:v>266.26398653332012</c:v>
                </c:pt>
                <c:pt idx="165">
                  <c:v>252.40122784434104</c:v>
                </c:pt>
                <c:pt idx="166">
                  <c:v>337.55817407664125</c:v>
                </c:pt>
                <c:pt idx="167">
                  <c:v>233.58748390929796</c:v>
                </c:pt>
                <c:pt idx="168">
                  <c:v>215.76393702346766</c:v>
                </c:pt>
                <c:pt idx="169">
                  <c:v>181.10704030101991</c:v>
                </c:pt>
                <c:pt idx="170">
                  <c:v>233.58748390929796</c:v>
                </c:pt>
                <c:pt idx="171">
                  <c:v>36.538271115952078</c:v>
                </c:pt>
                <c:pt idx="172">
                  <c:v>156.35211407070008</c:v>
                </c:pt>
                <c:pt idx="173">
                  <c:v>112.78344390533717</c:v>
                </c:pt>
                <c:pt idx="174">
                  <c:v>380.13664719279132</c:v>
                </c:pt>
                <c:pt idx="175">
                  <c:v>269.23457768095847</c:v>
                </c:pt>
                <c:pt idx="176">
                  <c:v>40.499059312803254</c:v>
                </c:pt>
                <c:pt idx="177">
                  <c:v>104.86186751163481</c:v>
                </c:pt>
                <c:pt idx="178">
                  <c:v>139.5187642340826</c:v>
                </c:pt>
                <c:pt idx="179">
                  <c:v>128.62659669274186</c:v>
                </c:pt>
                <c:pt idx="180">
                  <c:v>72.185364887612636</c:v>
                </c:pt>
                <c:pt idx="181">
                  <c:v>215.76393702346766</c:v>
                </c:pt>
                <c:pt idx="182">
                  <c:v>76.146153084463819</c:v>
                </c:pt>
                <c:pt idx="183">
                  <c:v>277.15615407466083</c:v>
                </c:pt>
                <c:pt idx="184">
                  <c:v>294.97970096049113</c:v>
                </c:pt>
                <c:pt idx="185">
                  <c:v>27.62649767303694</c:v>
                </c:pt>
                <c:pt idx="186">
                  <c:v>320.72482424002374</c:v>
                </c:pt>
                <c:pt idx="187">
                  <c:v>337.55817407664125</c:v>
                </c:pt>
                <c:pt idx="188">
                  <c:v>276.16595702544805</c:v>
                </c:pt>
                <c:pt idx="189">
                  <c:v>163.28349341518964</c:v>
                </c:pt>
                <c:pt idx="190">
                  <c:v>69.214773739974262</c:v>
                </c:pt>
                <c:pt idx="191">
                  <c:v>304.88167145261906</c:v>
                </c:pt>
                <c:pt idx="192">
                  <c:v>289.03851866521433</c:v>
                </c:pt>
                <c:pt idx="193">
                  <c:v>119.71482324982672</c:v>
                </c:pt>
                <c:pt idx="194">
                  <c:v>254.38162194276657</c:v>
                </c:pt>
                <c:pt idx="195">
                  <c:v>108.822655708486</c:v>
                </c:pt>
                <c:pt idx="196">
                  <c:v>228.63649866323399</c:v>
                </c:pt>
                <c:pt idx="197">
                  <c:v>145.45994652935934</c:v>
                </c:pt>
                <c:pt idx="198">
                  <c:v>280.12674522229923</c:v>
                </c:pt>
                <c:pt idx="199">
                  <c:v>269.23457768095847</c:v>
                </c:pt>
                <c:pt idx="200">
                  <c:v>152.3913258738489</c:v>
                </c:pt>
                <c:pt idx="201">
                  <c:v>303.89147440340622</c:v>
                </c:pt>
                <c:pt idx="202">
                  <c:v>55.352015050995149</c:v>
                </c:pt>
                <c:pt idx="203">
                  <c:v>296.96009505891669</c:v>
                </c:pt>
                <c:pt idx="204">
                  <c:v>211.80314882661651</c:v>
                </c:pt>
                <c:pt idx="205">
                  <c:v>270.22477473017125</c:v>
                </c:pt>
                <c:pt idx="206">
                  <c:v>280.12674522229923</c:v>
                </c:pt>
                <c:pt idx="207">
                  <c:v>55.352015050995149</c:v>
                </c:pt>
                <c:pt idx="208">
                  <c:v>195.9599960392118</c:v>
                </c:pt>
                <c:pt idx="209">
                  <c:v>89.018714724230122</c:v>
                </c:pt>
                <c:pt idx="210">
                  <c:v>228.63649866323399</c:v>
                </c:pt>
                <c:pt idx="211">
                  <c:v>65.253985543123079</c:v>
                </c:pt>
                <c:pt idx="212">
                  <c:v>194.96979898999902</c:v>
                </c:pt>
                <c:pt idx="213">
                  <c:v>363.30329735617386</c:v>
                </c:pt>
                <c:pt idx="214">
                  <c:v>371.22487374987622</c:v>
                </c:pt>
                <c:pt idx="215">
                  <c:v>168.2344786612536</c:v>
                </c:pt>
                <c:pt idx="216">
                  <c:v>292.00910981285273</c:v>
                </c:pt>
                <c:pt idx="217">
                  <c:v>345.47975047034356</c:v>
                </c:pt>
                <c:pt idx="218">
                  <c:v>43.469650460441635</c:v>
                </c:pt>
                <c:pt idx="219">
                  <c:v>346.46994751955634</c:v>
                </c:pt>
                <c:pt idx="220">
                  <c:v>153.38152292306168</c:v>
                </c:pt>
                <c:pt idx="221">
                  <c:v>444.49945539162292</c:v>
                </c:pt>
                <c:pt idx="222">
                  <c:v>205.86196653133973</c:v>
                </c:pt>
                <c:pt idx="223">
                  <c:v>239.52866620457471</c:v>
                </c:pt>
                <c:pt idx="224">
                  <c:v>185.06782849787109</c:v>
                </c:pt>
                <c:pt idx="225">
                  <c:v>277.15615407466083</c:v>
                </c:pt>
                <c:pt idx="226">
                  <c:v>303.89147440340622</c:v>
                </c:pt>
                <c:pt idx="227">
                  <c:v>67.234379641548671</c:v>
                </c:pt>
                <c:pt idx="228">
                  <c:v>325.6758094860877</c:v>
                </c:pt>
                <c:pt idx="229">
                  <c:v>280.12674522229923</c:v>
                </c:pt>
                <c:pt idx="230">
                  <c:v>104.86186751163481</c:v>
                </c:pt>
                <c:pt idx="231">
                  <c:v>185.06782849787109</c:v>
                </c:pt>
                <c:pt idx="232">
                  <c:v>29.606891771462525</c:v>
                </c:pt>
                <c:pt idx="233">
                  <c:v>248.44043964748985</c:v>
                </c:pt>
                <c:pt idx="234">
                  <c:v>193.97960194078621</c:v>
                </c:pt>
                <c:pt idx="235">
                  <c:v>235.56787800772355</c:v>
                </c:pt>
                <c:pt idx="236">
                  <c:v>243.48945440142589</c:v>
                </c:pt>
                <c:pt idx="237">
                  <c:v>416.77393801366469</c:v>
                </c:pt>
                <c:pt idx="238">
                  <c:v>156.35211407070008</c:v>
                </c:pt>
                <c:pt idx="239">
                  <c:v>98.920685216358052</c:v>
                </c:pt>
                <c:pt idx="240">
                  <c:v>265.27378948410728</c:v>
                </c:pt>
                <c:pt idx="241">
                  <c:v>228.63649866323399</c:v>
                </c:pt>
                <c:pt idx="242">
                  <c:v>285.0777304683632</c:v>
                </c:pt>
                <c:pt idx="243">
                  <c:v>352.41112981483315</c:v>
                </c:pt>
                <c:pt idx="244">
                  <c:v>200.91098128527577</c:v>
                </c:pt>
                <c:pt idx="245">
                  <c:v>372.21507079908901</c:v>
                </c:pt>
                <c:pt idx="246">
                  <c:v>115.75403505297554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D-4DC1-B4A4-BD76A60D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7440"/>
        <c:axId val="469677832"/>
      </c:scatterChart>
      <c:valAx>
        <c:axId val="4696774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7832"/>
        <c:crosses val="autoZero"/>
        <c:crossBetween val="midCat"/>
        <c:majorUnit val="100"/>
        <c:minorUnit val="100"/>
      </c:valAx>
      <c:valAx>
        <c:axId val="4696778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7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nhp!$AE$9:$AE$255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nhp!$AH$9:$AH$255</c:f>
              <c:numCache>
                <c:formatCode>General</c:formatCode>
                <c:ptCount val="247"/>
                <c:pt idx="0">
                  <c:v>20.901079314783644</c:v>
                </c:pt>
                <c:pt idx="1">
                  <c:v>-75.990989206852163</c:v>
                </c:pt>
                <c:pt idx="2">
                  <c:v>-43.128428557282895</c:v>
                </c:pt>
                <c:pt idx="3">
                  <c:v>-18.912565600554501</c:v>
                </c:pt>
                <c:pt idx="4">
                  <c:v>-35.981186256064944</c:v>
                </c:pt>
                <c:pt idx="5">
                  <c:v>-64.108822655708479</c:v>
                </c:pt>
                <c:pt idx="6">
                  <c:v>80.322804238043318</c:v>
                </c:pt>
                <c:pt idx="7">
                  <c:v>-38.196950193088426</c:v>
                </c:pt>
                <c:pt idx="8">
                  <c:v>-17.236062976532338</c:v>
                </c:pt>
                <c:pt idx="9">
                  <c:v>132.99940588177043</c:v>
                </c:pt>
                <c:pt idx="10">
                  <c:v>-63.432221011981369</c:v>
                </c:pt>
                <c:pt idx="11">
                  <c:v>-15.981186256064944</c:v>
                </c:pt>
                <c:pt idx="12">
                  <c:v>-33.138033468660268</c:v>
                </c:pt>
                <c:pt idx="13">
                  <c:v>-25.383008218635553</c:v>
                </c:pt>
                <c:pt idx="14">
                  <c:v>-4.2556688781067464</c:v>
                </c:pt>
                <c:pt idx="15">
                  <c:v>7.7542330923853342</c:v>
                </c:pt>
                <c:pt idx="16">
                  <c:v>-23.412516090702042</c:v>
                </c:pt>
                <c:pt idx="17">
                  <c:v>20.273789484107283</c:v>
                </c:pt>
                <c:pt idx="18">
                  <c:v>-14.490939696999703</c:v>
                </c:pt>
                <c:pt idx="19">
                  <c:v>29.224873749876224</c:v>
                </c:pt>
                <c:pt idx="20">
                  <c:v>-75.20675314387563</c:v>
                </c:pt>
                <c:pt idx="21">
                  <c:v>4.8816714526190594</c:v>
                </c:pt>
                <c:pt idx="22">
                  <c:v>6.9697989899990205</c:v>
                </c:pt>
                <c:pt idx="23">
                  <c:v>-15.892860679275202</c:v>
                </c:pt>
                <c:pt idx="24">
                  <c:v>-47.490939696999703</c:v>
                </c:pt>
                <c:pt idx="25">
                  <c:v>-49.000693137934491</c:v>
                </c:pt>
                <c:pt idx="26">
                  <c:v>5.7542330923853342</c:v>
                </c:pt>
                <c:pt idx="27">
                  <c:v>0.8522626002574043</c:v>
                </c:pt>
                <c:pt idx="28">
                  <c:v>52.891375383701359</c:v>
                </c:pt>
                <c:pt idx="29">
                  <c:v>127.46994751955634</c:v>
                </c:pt>
                <c:pt idx="30">
                  <c:v>50.283592434894501</c:v>
                </c:pt>
                <c:pt idx="31">
                  <c:v>20.313001287256157</c:v>
                </c:pt>
                <c:pt idx="32">
                  <c:v>34.656302604218183</c:v>
                </c:pt>
                <c:pt idx="33">
                  <c:v>10.263986533320121</c:v>
                </c:pt>
                <c:pt idx="34">
                  <c:v>99.930587186850175</c:v>
                </c:pt>
                <c:pt idx="35">
                  <c:v>3.6857114565798383</c:v>
                </c:pt>
                <c:pt idx="36">
                  <c:v>-37.471234775720404</c:v>
                </c:pt>
                <c:pt idx="37">
                  <c:v>8.1658580057431323</c:v>
                </c:pt>
                <c:pt idx="38">
                  <c:v>-29.637884939102889</c:v>
                </c:pt>
                <c:pt idx="39">
                  <c:v>-46.236062976532338</c:v>
                </c:pt>
                <c:pt idx="40">
                  <c:v>2.6658084958906869</c:v>
                </c:pt>
                <c:pt idx="41">
                  <c:v>-33.990989206852163</c:v>
                </c:pt>
                <c:pt idx="42">
                  <c:v>56.96979898999902</c:v>
                </c:pt>
                <c:pt idx="43">
                  <c:v>-37.20675314387563</c:v>
                </c:pt>
                <c:pt idx="44">
                  <c:v>-7.3537974056837214</c:v>
                </c:pt>
                <c:pt idx="45">
                  <c:v>-1.6084760867412911</c:v>
                </c:pt>
                <c:pt idx="46">
                  <c:v>-4.9027626497673111</c:v>
                </c:pt>
                <c:pt idx="47">
                  <c:v>-20.236161996237243</c:v>
                </c:pt>
                <c:pt idx="48">
                  <c:v>-6.7753242895336143</c:v>
                </c:pt>
                <c:pt idx="49">
                  <c:v>-12.608575106446182</c:v>
                </c:pt>
                <c:pt idx="50">
                  <c:v>-48.20685216358055</c:v>
                </c:pt>
                <c:pt idx="51">
                  <c:v>45.420833745915445</c:v>
                </c:pt>
                <c:pt idx="52">
                  <c:v>-18.589068224576693</c:v>
                </c:pt>
                <c:pt idx="53">
                  <c:v>-31.716407565105499</c:v>
                </c:pt>
                <c:pt idx="54">
                  <c:v>-87.638281017922566</c:v>
                </c:pt>
                <c:pt idx="55">
                  <c:v>-69.295078720665401</c:v>
                </c:pt>
                <c:pt idx="56">
                  <c:v>-29.628379047430435</c:v>
                </c:pt>
                <c:pt idx="57">
                  <c:v>1.5482721061491134</c:v>
                </c:pt>
                <c:pt idx="58">
                  <c:v>40.391523913258709</c:v>
                </c:pt>
                <c:pt idx="59">
                  <c:v>-51.334290523814232</c:v>
                </c:pt>
                <c:pt idx="60">
                  <c:v>59.597286860085148</c:v>
                </c:pt>
                <c:pt idx="61">
                  <c:v>-59.549856421427847</c:v>
                </c:pt>
                <c:pt idx="62">
                  <c:v>12.489454401425888</c:v>
                </c:pt>
                <c:pt idx="63">
                  <c:v>-32.746014456876921</c:v>
                </c:pt>
                <c:pt idx="64">
                  <c:v>-28.932270521833843</c:v>
                </c:pt>
                <c:pt idx="65">
                  <c:v>-26.735914446974959</c:v>
                </c:pt>
                <c:pt idx="66">
                  <c:v>31.126745222299235</c:v>
                </c:pt>
                <c:pt idx="67">
                  <c:v>28.940489157342256</c:v>
                </c:pt>
                <c:pt idx="68">
                  <c:v>-59.275472819090993</c:v>
                </c:pt>
                <c:pt idx="69">
                  <c:v>-23.549955441132781</c:v>
                </c:pt>
                <c:pt idx="70">
                  <c:v>7.5188632537875151</c:v>
                </c:pt>
                <c:pt idx="71">
                  <c:v>-40.981186256064944</c:v>
                </c:pt>
                <c:pt idx="72">
                  <c:v>-3.4714328151302141</c:v>
                </c:pt>
                <c:pt idx="73">
                  <c:v>-3.7558174076641251</c:v>
                </c:pt>
                <c:pt idx="74">
                  <c:v>-20.80483216160016</c:v>
                </c:pt>
                <c:pt idx="75">
                  <c:v>-13.863649866323399</c:v>
                </c:pt>
                <c:pt idx="76">
                  <c:v>16.508961283295378</c:v>
                </c:pt>
                <c:pt idx="77">
                  <c:v>-10.883255767897808</c:v>
                </c:pt>
                <c:pt idx="78">
                  <c:v>10.763838003762757</c:v>
                </c:pt>
                <c:pt idx="79">
                  <c:v>15.077631448658281</c:v>
                </c:pt>
                <c:pt idx="80">
                  <c:v>-18.902861669472216</c:v>
                </c:pt>
                <c:pt idx="81">
                  <c:v>-48.755520348549396</c:v>
                </c:pt>
                <c:pt idx="82">
                  <c:v>-21.579265273789474</c:v>
                </c:pt>
                <c:pt idx="83">
                  <c:v>81.548272106149113</c:v>
                </c:pt>
                <c:pt idx="84">
                  <c:v>-9.6968016635310619</c:v>
                </c:pt>
                <c:pt idx="85">
                  <c:v>18.518764234082596</c:v>
                </c:pt>
                <c:pt idx="86">
                  <c:v>-2.4222200217843692</c:v>
                </c:pt>
                <c:pt idx="87">
                  <c:v>-20.853648876126385</c:v>
                </c:pt>
                <c:pt idx="88">
                  <c:v>62.744529161303092</c:v>
                </c:pt>
                <c:pt idx="89">
                  <c:v>0.12654718288939648</c:v>
                </c:pt>
                <c:pt idx="90">
                  <c:v>-57.295078720665408</c:v>
                </c:pt>
                <c:pt idx="91">
                  <c:v>-62.686998712743843</c:v>
                </c:pt>
                <c:pt idx="92">
                  <c:v>3.185463907317569</c:v>
                </c:pt>
                <c:pt idx="93">
                  <c:v>2.6365976829388842</c:v>
                </c:pt>
                <c:pt idx="94">
                  <c:v>-51.530349539558365</c:v>
                </c:pt>
                <c:pt idx="95">
                  <c:v>61.950193088424612</c:v>
                </c:pt>
                <c:pt idx="96">
                  <c:v>-4.6184770769383192</c:v>
                </c:pt>
                <c:pt idx="97">
                  <c:v>12.048321616001544</c:v>
                </c:pt>
                <c:pt idx="98">
                  <c:v>-26.442122982473506</c:v>
                </c:pt>
                <c:pt idx="99">
                  <c:v>-7.9811862560649445</c:v>
                </c:pt>
                <c:pt idx="100">
                  <c:v>56.469947519556342</c:v>
                </c:pt>
                <c:pt idx="101">
                  <c:v>-5.6380829785127275</c:v>
                </c:pt>
                <c:pt idx="102">
                  <c:v>-19.461530844638077</c:v>
                </c:pt>
                <c:pt idx="103">
                  <c:v>-38.471432815130214</c:v>
                </c:pt>
                <c:pt idx="104">
                  <c:v>-10.608575106446182</c:v>
                </c:pt>
                <c:pt idx="105">
                  <c:v>-77.137934448955377</c:v>
                </c:pt>
                <c:pt idx="106">
                  <c:v>-27.647786909595027</c:v>
                </c:pt>
                <c:pt idx="107">
                  <c:v>73.96979898999902</c:v>
                </c:pt>
                <c:pt idx="108">
                  <c:v>122.50915932270522</c:v>
                </c:pt>
                <c:pt idx="109">
                  <c:v>-17.686899693038924</c:v>
                </c:pt>
                <c:pt idx="110">
                  <c:v>33.607188830577229</c:v>
                </c:pt>
                <c:pt idx="111">
                  <c:v>27.763838003762757</c:v>
                </c:pt>
                <c:pt idx="112">
                  <c:v>-9.9810872363600538</c:v>
                </c:pt>
                <c:pt idx="113">
                  <c:v>14.920685216358052</c:v>
                </c:pt>
                <c:pt idx="114">
                  <c:v>-26.510743637983957</c:v>
                </c:pt>
                <c:pt idx="115">
                  <c:v>63.273789484107283</c:v>
                </c:pt>
                <c:pt idx="116">
                  <c:v>128.00910981285273</c:v>
                </c:pt>
                <c:pt idx="117">
                  <c:v>97.087533419150361</c:v>
                </c:pt>
                <c:pt idx="118">
                  <c:v>55.077631448658281</c:v>
                </c:pt>
                <c:pt idx="119">
                  <c:v>24.097435389642499</c:v>
                </c:pt>
                <c:pt idx="120">
                  <c:v>-21.814635112387364</c:v>
                </c:pt>
                <c:pt idx="121">
                  <c:v>37.312902267551237</c:v>
                </c:pt>
                <c:pt idx="122">
                  <c:v>-5.3829091989306335</c:v>
                </c:pt>
                <c:pt idx="123">
                  <c:v>91.224774730171248</c:v>
                </c:pt>
                <c:pt idx="124">
                  <c:v>-23.412417070997151</c:v>
                </c:pt>
                <c:pt idx="125">
                  <c:v>-22.245865927319528</c:v>
                </c:pt>
                <c:pt idx="126">
                  <c:v>-12.971383305277755</c:v>
                </c:pt>
                <c:pt idx="127">
                  <c:v>-42.588969204871773</c:v>
                </c:pt>
                <c:pt idx="128">
                  <c:v>-16.53015150014852</c:v>
                </c:pt>
                <c:pt idx="129">
                  <c:v>-2.0302010100009795</c:v>
                </c:pt>
                <c:pt idx="130">
                  <c:v>-2.108525596593779</c:v>
                </c:pt>
                <c:pt idx="131">
                  <c:v>62.371818991979382</c:v>
                </c:pt>
                <c:pt idx="132">
                  <c:v>18.058124566788763</c:v>
                </c:pt>
                <c:pt idx="133">
                  <c:v>-8.8734528171106035</c:v>
                </c:pt>
                <c:pt idx="134">
                  <c:v>-11.187048222596303</c:v>
                </c:pt>
                <c:pt idx="135">
                  <c:v>-35.941875433211237</c:v>
                </c:pt>
                <c:pt idx="136">
                  <c:v>12.852064560847609</c:v>
                </c:pt>
                <c:pt idx="137">
                  <c:v>52.636597682938884</c:v>
                </c:pt>
                <c:pt idx="138">
                  <c:v>15.067927517575981</c:v>
                </c:pt>
                <c:pt idx="139">
                  <c:v>26.901277354193439</c:v>
                </c:pt>
                <c:pt idx="140">
                  <c:v>105.97970096049113</c:v>
                </c:pt>
                <c:pt idx="141">
                  <c:v>119.35221309040497</c:v>
                </c:pt>
                <c:pt idx="142">
                  <c:v>-63.745915437171988</c:v>
                </c:pt>
                <c:pt idx="143">
                  <c:v>42.224675710466386</c:v>
                </c:pt>
                <c:pt idx="144">
                  <c:v>-22.451925933260711</c:v>
                </c:pt>
                <c:pt idx="145">
                  <c:v>-33.138033468660268</c:v>
                </c:pt>
                <c:pt idx="146">
                  <c:v>-6.4026141202099325</c:v>
                </c:pt>
                <c:pt idx="147">
                  <c:v>-31.216457074957901</c:v>
                </c:pt>
                <c:pt idx="148">
                  <c:v>40.763937023467662</c:v>
                </c:pt>
                <c:pt idx="149">
                  <c:v>-14.657688880087136</c:v>
                </c:pt>
                <c:pt idx="150">
                  <c:v>-21.324388553322109</c:v>
                </c:pt>
                <c:pt idx="151">
                  <c:v>-6.2164570749579013</c:v>
                </c:pt>
                <c:pt idx="152">
                  <c:v>6.9698980097039112</c:v>
                </c:pt>
                <c:pt idx="153">
                  <c:v>-47.43212199227645</c:v>
                </c:pt>
                <c:pt idx="154">
                  <c:v>-56.971383305277755</c:v>
                </c:pt>
                <c:pt idx="155">
                  <c:v>43.391523913258709</c:v>
                </c:pt>
                <c:pt idx="156">
                  <c:v>23.763937023467662</c:v>
                </c:pt>
                <c:pt idx="157">
                  <c:v>6.7836419447469893</c:v>
                </c:pt>
                <c:pt idx="158">
                  <c:v>103.39152391325871</c:v>
                </c:pt>
                <c:pt idx="159">
                  <c:v>10.038617684919245</c:v>
                </c:pt>
                <c:pt idx="160">
                  <c:v>-45.765422319041534</c:v>
                </c:pt>
                <c:pt idx="161">
                  <c:v>52.352213090404973</c:v>
                </c:pt>
                <c:pt idx="162">
                  <c:v>106.00910981285273</c:v>
                </c:pt>
                <c:pt idx="163">
                  <c:v>-54.549658382018038</c:v>
                </c:pt>
                <c:pt idx="164">
                  <c:v>-74.736013466679879</c:v>
                </c:pt>
                <c:pt idx="165">
                  <c:v>18.401227844341037</c:v>
                </c:pt>
                <c:pt idx="166">
                  <c:v>-15.441825923358749</c:v>
                </c:pt>
                <c:pt idx="167">
                  <c:v>19.587483909297958</c:v>
                </c:pt>
                <c:pt idx="168">
                  <c:v>-30.236062976532338</c:v>
                </c:pt>
                <c:pt idx="169">
                  <c:v>10.107040301019907</c:v>
                </c:pt>
                <c:pt idx="170">
                  <c:v>-30.412516090702042</c:v>
                </c:pt>
                <c:pt idx="171">
                  <c:v>-75.461728884047915</c:v>
                </c:pt>
                <c:pt idx="172">
                  <c:v>26.352114070700082</c:v>
                </c:pt>
                <c:pt idx="173">
                  <c:v>-63.216556094662835</c:v>
                </c:pt>
                <c:pt idx="174">
                  <c:v>60.136647192791315</c:v>
                </c:pt>
                <c:pt idx="175">
                  <c:v>-30.765422319041534</c:v>
                </c:pt>
                <c:pt idx="176">
                  <c:v>-66.500940687196746</c:v>
                </c:pt>
                <c:pt idx="177">
                  <c:v>-77.138132488365187</c:v>
                </c:pt>
                <c:pt idx="178">
                  <c:v>-26.481235765917404</c:v>
                </c:pt>
                <c:pt idx="179">
                  <c:v>29.626596692741856</c:v>
                </c:pt>
                <c:pt idx="180">
                  <c:v>-9.8146351123873643</c:v>
                </c:pt>
                <c:pt idx="181">
                  <c:v>-29.236062976532338</c:v>
                </c:pt>
                <c:pt idx="182">
                  <c:v>-22.853846915536181</c:v>
                </c:pt>
                <c:pt idx="183">
                  <c:v>104.15615407466083</c:v>
                </c:pt>
                <c:pt idx="184">
                  <c:v>-12.02029903950887</c:v>
                </c:pt>
                <c:pt idx="185">
                  <c:v>-105.37350232696306</c:v>
                </c:pt>
                <c:pt idx="186">
                  <c:v>15.724824240023736</c:v>
                </c:pt>
                <c:pt idx="187">
                  <c:v>17.558174076641251</c:v>
                </c:pt>
                <c:pt idx="188">
                  <c:v>33.165957025448051</c:v>
                </c:pt>
                <c:pt idx="189">
                  <c:v>11.283493415189639</c:v>
                </c:pt>
                <c:pt idx="190">
                  <c:v>-20.785226260025738</c:v>
                </c:pt>
                <c:pt idx="191">
                  <c:v>142.88167145261906</c:v>
                </c:pt>
                <c:pt idx="192">
                  <c:v>84.038518665214326</c:v>
                </c:pt>
                <c:pt idx="193">
                  <c:v>-95.285176750173278</c:v>
                </c:pt>
                <c:pt idx="194">
                  <c:v>8.3816219427665715</c:v>
                </c:pt>
                <c:pt idx="195">
                  <c:v>-3.1773442915140038</c:v>
                </c:pt>
                <c:pt idx="196">
                  <c:v>48.636498663233994</c:v>
                </c:pt>
                <c:pt idx="197">
                  <c:v>-6.5400534706406575</c:v>
                </c:pt>
                <c:pt idx="198">
                  <c:v>25.126745222299235</c:v>
                </c:pt>
                <c:pt idx="199">
                  <c:v>78.234577680958466</c:v>
                </c:pt>
                <c:pt idx="200">
                  <c:v>14.391325873848899</c:v>
                </c:pt>
                <c:pt idx="201">
                  <c:v>-5.108525596593779</c:v>
                </c:pt>
                <c:pt idx="202">
                  <c:v>-42.647984949004851</c:v>
                </c:pt>
                <c:pt idx="203">
                  <c:v>12.960095058916693</c:v>
                </c:pt>
                <c:pt idx="204">
                  <c:v>-14.196851173383493</c:v>
                </c:pt>
                <c:pt idx="205">
                  <c:v>55.224774730171248</c:v>
                </c:pt>
                <c:pt idx="206">
                  <c:v>11.126745222299235</c:v>
                </c:pt>
                <c:pt idx="207">
                  <c:v>-37.647984949004851</c:v>
                </c:pt>
                <c:pt idx="208">
                  <c:v>10.959996039211802</c:v>
                </c:pt>
                <c:pt idx="209">
                  <c:v>9.0187147242301222</c:v>
                </c:pt>
                <c:pt idx="210">
                  <c:v>-34.363501336766006</c:v>
                </c:pt>
                <c:pt idx="211">
                  <c:v>-28.746014456876921</c:v>
                </c:pt>
                <c:pt idx="212">
                  <c:v>22.96979898999902</c:v>
                </c:pt>
                <c:pt idx="213">
                  <c:v>-7.6967026438261428</c:v>
                </c:pt>
                <c:pt idx="214">
                  <c:v>32.224873749876224</c:v>
                </c:pt>
                <c:pt idx="215">
                  <c:v>-30.765521338746396</c:v>
                </c:pt>
                <c:pt idx="216">
                  <c:v>-0.99089018714727217</c:v>
                </c:pt>
                <c:pt idx="217">
                  <c:v>98.479750470343561</c:v>
                </c:pt>
                <c:pt idx="218">
                  <c:v>-20.530349539558365</c:v>
                </c:pt>
                <c:pt idx="219">
                  <c:v>118.46994751955634</c:v>
                </c:pt>
                <c:pt idx="220">
                  <c:v>-24.618477076938319</c:v>
                </c:pt>
                <c:pt idx="221">
                  <c:v>-13.500544608377083</c:v>
                </c:pt>
                <c:pt idx="222">
                  <c:v>-40.138033468660268</c:v>
                </c:pt>
                <c:pt idx="223">
                  <c:v>24.528666204574705</c:v>
                </c:pt>
                <c:pt idx="224">
                  <c:v>-70.932171502128909</c:v>
                </c:pt>
                <c:pt idx="225">
                  <c:v>-103.84384592533917</c:v>
                </c:pt>
                <c:pt idx="226">
                  <c:v>8.891474403406221</c:v>
                </c:pt>
                <c:pt idx="227">
                  <c:v>-18.765620358451329</c:v>
                </c:pt>
                <c:pt idx="228">
                  <c:v>-7.3241905139122991</c:v>
                </c:pt>
                <c:pt idx="229">
                  <c:v>5.1267452222992347</c:v>
                </c:pt>
                <c:pt idx="230">
                  <c:v>-41.138132488365187</c:v>
                </c:pt>
                <c:pt idx="231">
                  <c:v>16.067828497871091</c:v>
                </c:pt>
                <c:pt idx="232">
                  <c:v>-24.393108228537475</c:v>
                </c:pt>
                <c:pt idx="233">
                  <c:v>-28.559560352510147</c:v>
                </c:pt>
                <c:pt idx="234">
                  <c:v>-3.0203980592137896</c:v>
                </c:pt>
                <c:pt idx="235">
                  <c:v>3.5678780077235501</c:v>
                </c:pt>
                <c:pt idx="236">
                  <c:v>46.489454401425888</c:v>
                </c:pt>
                <c:pt idx="237">
                  <c:v>30.77393801366469</c:v>
                </c:pt>
                <c:pt idx="238">
                  <c:v>-72.647885929299918</c:v>
                </c:pt>
                <c:pt idx="239">
                  <c:v>9.9206852163580521</c:v>
                </c:pt>
                <c:pt idx="240">
                  <c:v>-19.726210515892717</c:v>
                </c:pt>
                <c:pt idx="241">
                  <c:v>121.63649866323399</c:v>
                </c:pt>
                <c:pt idx="242">
                  <c:v>5.0777304683631996</c:v>
                </c:pt>
                <c:pt idx="243">
                  <c:v>90.411129814833146</c:v>
                </c:pt>
                <c:pt idx="244">
                  <c:v>-26.089018714724233</c:v>
                </c:pt>
                <c:pt idx="245">
                  <c:v>75.215070799089006</c:v>
                </c:pt>
                <c:pt idx="246">
                  <c:v>19.754035052975539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4-4EB0-8ECD-E7F4E6716A52}"/>
            </c:ext>
          </c:extLst>
        </c:ser>
        <c:ser>
          <c:idx val="1"/>
          <c:order val="1"/>
          <c:tx>
            <c:v>loa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(nhp!$AK$10,nhp!$AK$10)</c:f>
              <c:numCache>
                <c:formatCode>General</c:formatCode>
                <c:ptCount val="2"/>
                <c:pt idx="0">
                  <c:v>-91.036806933104188</c:v>
                </c:pt>
                <c:pt idx="1">
                  <c:v>-91.036806933104188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4-4EB0-8ECD-E7F4E6716A52}"/>
            </c:ext>
          </c:extLst>
        </c:ser>
        <c:ser>
          <c:idx val="2"/>
          <c:order val="2"/>
          <c:tx>
            <c:v>loa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(nhp!$AL$10,nhp!$AL$10)</c:f>
              <c:numCache>
                <c:formatCode>General</c:formatCode>
                <c:ptCount val="2"/>
                <c:pt idx="0">
                  <c:v>93.403849326767229</c:v>
                </c:pt>
                <c:pt idx="1">
                  <c:v>93.403849326767229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4-4EB0-8ECD-E7F4E671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7224"/>
        <c:axId val="469189968"/>
      </c:scatterChart>
      <c:valAx>
        <c:axId val="46918722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9968"/>
        <c:crosses val="autoZero"/>
        <c:crossBetween val="midCat"/>
        <c:majorUnit val="100"/>
        <c:minorUnit val="2"/>
      </c:valAx>
      <c:valAx>
        <c:axId val="469189968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722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95581115440604"/>
                  <c:y val="2.647583114610673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nhp!$A$9:$A$255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nhp!$B$9:$B$255</c:f>
              <c:numCache>
                <c:formatCode>General</c:formatCode>
                <c:ptCount val="247"/>
                <c:pt idx="0">
                  <c:v>284.053</c:v>
                </c:pt>
                <c:pt idx="1">
                  <c:v>211.86600000000001</c:v>
                </c:pt>
                <c:pt idx="2">
                  <c:v>405.81799999999998</c:v>
                </c:pt>
                <c:pt idx="3">
                  <c:v>160.73599999999999</c:v>
                </c:pt>
                <c:pt idx="4">
                  <c:v>127.77500000000001</c:v>
                </c:pt>
                <c:pt idx="5">
                  <c:v>254.87100000000001</c:v>
                </c:pt>
                <c:pt idx="6">
                  <c:v>431.04399999999998</c:v>
                </c:pt>
                <c:pt idx="7">
                  <c:v>109.655</c:v>
                </c:pt>
                <c:pt idx="8">
                  <c:v>237.15899999999999</c:v>
                </c:pt>
                <c:pt idx="9">
                  <c:v>320.57499999999999</c:v>
                </c:pt>
                <c:pt idx="10">
                  <c:v>295.01900000000001</c:v>
                </c:pt>
                <c:pt idx="11">
                  <c:v>98.746799999999993</c:v>
                </c:pt>
                <c:pt idx="12">
                  <c:v>218.739</c:v>
                </c:pt>
                <c:pt idx="13">
                  <c:v>370.44200000000001</c:v>
                </c:pt>
                <c:pt idx="14">
                  <c:v>263.16000000000003</c:v>
                </c:pt>
                <c:pt idx="15">
                  <c:v>291.46699999999998</c:v>
                </c:pt>
                <c:pt idx="16">
                  <c:v>295.74700000000001</c:v>
                </c:pt>
                <c:pt idx="17">
                  <c:v>234.52199999999999</c:v>
                </c:pt>
                <c:pt idx="18">
                  <c:v>317.738</c:v>
                </c:pt>
                <c:pt idx="19">
                  <c:v>288.964</c:v>
                </c:pt>
                <c:pt idx="20">
                  <c:v>393.39800000000002</c:v>
                </c:pt>
                <c:pt idx="21">
                  <c:v>416.16199999999998</c:v>
                </c:pt>
                <c:pt idx="22">
                  <c:v>510.99</c:v>
                </c:pt>
                <c:pt idx="23">
                  <c:v>409.18599999999998</c:v>
                </c:pt>
                <c:pt idx="24">
                  <c:v>230.20400000000001</c:v>
                </c:pt>
                <c:pt idx="25">
                  <c:v>263.15499999999997</c:v>
                </c:pt>
                <c:pt idx="26">
                  <c:v>364.3</c:v>
                </c:pt>
                <c:pt idx="27">
                  <c:v>326.96199999999999</c:v>
                </c:pt>
                <c:pt idx="28">
                  <c:v>348.41300000000001</c:v>
                </c:pt>
                <c:pt idx="29">
                  <c:v>160.98400000000001</c:v>
                </c:pt>
                <c:pt idx="30">
                  <c:v>305.20499999999998</c:v>
                </c:pt>
                <c:pt idx="31">
                  <c:v>274.00700000000001</c:v>
                </c:pt>
                <c:pt idx="32">
                  <c:v>336.65199999999999</c:v>
                </c:pt>
                <c:pt idx="33">
                  <c:v>134.376</c:v>
                </c:pt>
                <c:pt idx="34">
                  <c:v>320.38799999999998</c:v>
                </c:pt>
                <c:pt idx="35">
                  <c:v>270.52</c:v>
                </c:pt>
                <c:pt idx="36">
                  <c:v>297.29199999999997</c:v>
                </c:pt>
                <c:pt idx="37">
                  <c:v>301.41199999999998</c:v>
                </c:pt>
                <c:pt idx="38">
                  <c:v>171.839</c:v>
                </c:pt>
                <c:pt idx="39">
                  <c:v>162.05600000000001</c:v>
                </c:pt>
                <c:pt idx="40">
                  <c:v>338.08100000000002</c:v>
                </c:pt>
                <c:pt idx="41">
                  <c:v>202.45500000000001</c:v>
                </c:pt>
                <c:pt idx="42">
                  <c:v>162.66300000000001</c:v>
                </c:pt>
                <c:pt idx="43">
                  <c:v>266.74900000000002</c:v>
                </c:pt>
                <c:pt idx="44">
                  <c:v>391.53300000000002</c:v>
                </c:pt>
                <c:pt idx="45">
                  <c:v>379.02499999999998</c:v>
                </c:pt>
                <c:pt idx="46">
                  <c:v>263.44499999999999</c:v>
                </c:pt>
                <c:pt idx="47">
                  <c:v>398.16</c:v>
                </c:pt>
                <c:pt idx="48">
                  <c:v>327.185</c:v>
                </c:pt>
                <c:pt idx="49">
                  <c:v>237.363</c:v>
                </c:pt>
                <c:pt idx="50">
                  <c:v>321.77600000000001</c:v>
                </c:pt>
                <c:pt idx="51">
                  <c:v>462.22500000000002</c:v>
                </c:pt>
                <c:pt idx="52">
                  <c:v>423.96699999999998</c:v>
                </c:pt>
                <c:pt idx="53">
                  <c:v>282.03899999999999</c:v>
                </c:pt>
                <c:pt idx="54">
                  <c:v>102.601</c:v>
                </c:pt>
                <c:pt idx="55">
                  <c:v>368.96</c:v>
                </c:pt>
                <c:pt idx="56">
                  <c:v>132.96100000000001</c:v>
                </c:pt>
                <c:pt idx="57">
                  <c:v>113.66500000000001</c:v>
                </c:pt>
                <c:pt idx="58">
                  <c:v>314.899</c:v>
                </c:pt>
                <c:pt idx="59">
                  <c:v>241.41900000000001</c:v>
                </c:pt>
                <c:pt idx="60">
                  <c:v>434.99099999999999</c:v>
                </c:pt>
                <c:pt idx="61">
                  <c:v>359.46</c:v>
                </c:pt>
                <c:pt idx="62">
                  <c:v>266.79000000000002</c:v>
                </c:pt>
                <c:pt idx="63">
                  <c:v>454.71600000000001</c:v>
                </c:pt>
                <c:pt idx="64">
                  <c:v>470.77</c:v>
                </c:pt>
                <c:pt idx="65">
                  <c:v>287.29700000000003</c:v>
                </c:pt>
                <c:pt idx="66">
                  <c:v>146.124</c:v>
                </c:pt>
                <c:pt idx="67">
                  <c:v>276.15600000000001</c:v>
                </c:pt>
                <c:pt idx="68">
                  <c:v>327.27800000000002</c:v>
                </c:pt>
                <c:pt idx="69">
                  <c:v>322.392</c:v>
                </c:pt>
                <c:pt idx="70">
                  <c:v>428.387</c:v>
                </c:pt>
                <c:pt idx="71">
                  <c:v>342.03300000000002</c:v>
                </c:pt>
                <c:pt idx="72">
                  <c:v>318.34300000000002</c:v>
                </c:pt>
                <c:pt idx="73">
                  <c:v>260.464</c:v>
                </c:pt>
                <c:pt idx="74">
                  <c:v>120.39700000000001</c:v>
                </c:pt>
                <c:pt idx="75">
                  <c:v>240.70599999999999</c:v>
                </c:pt>
                <c:pt idx="76">
                  <c:v>132.09200000000001</c:v>
                </c:pt>
                <c:pt idx="77">
                  <c:v>357.98599999999999</c:v>
                </c:pt>
                <c:pt idx="78">
                  <c:v>177.39</c:v>
                </c:pt>
                <c:pt idx="79">
                  <c:v>167.88200000000001</c:v>
                </c:pt>
                <c:pt idx="80">
                  <c:v>156.81200000000001</c:v>
                </c:pt>
                <c:pt idx="81">
                  <c:v>235.172</c:v>
                </c:pt>
                <c:pt idx="82">
                  <c:v>273.37200000000001</c:v>
                </c:pt>
                <c:pt idx="83">
                  <c:v>288.74599999999998</c:v>
                </c:pt>
                <c:pt idx="84">
                  <c:v>335.93900000000002</c:v>
                </c:pt>
                <c:pt idx="85">
                  <c:v>270.40499999999997</c:v>
                </c:pt>
                <c:pt idx="86">
                  <c:v>274.512</c:v>
                </c:pt>
                <c:pt idx="87">
                  <c:v>332.14</c:v>
                </c:pt>
                <c:pt idx="88">
                  <c:v>228.12899999999999</c:v>
                </c:pt>
                <c:pt idx="89">
                  <c:v>291.41500000000002</c:v>
                </c:pt>
                <c:pt idx="90">
                  <c:v>131.517</c:v>
                </c:pt>
                <c:pt idx="91">
                  <c:v>396.79300000000001</c:v>
                </c:pt>
                <c:pt idx="92">
                  <c:v>322.55</c:v>
                </c:pt>
                <c:pt idx="93">
                  <c:v>225.94200000000001</c:v>
                </c:pt>
                <c:pt idx="94">
                  <c:v>354.447</c:v>
                </c:pt>
                <c:pt idx="95">
                  <c:v>71.954499999999996</c:v>
                </c:pt>
                <c:pt idx="96">
                  <c:v>184.09700000000001</c:v>
                </c:pt>
                <c:pt idx="97">
                  <c:v>405.26100000000002</c:v>
                </c:pt>
                <c:pt idx="98">
                  <c:v>335.97300000000001</c:v>
                </c:pt>
                <c:pt idx="99">
                  <c:v>253.00800000000001</c:v>
                </c:pt>
                <c:pt idx="100">
                  <c:v>306.09399999999999</c:v>
                </c:pt>
                <c:pt idx="101">
                  <c:v>406.56799999999998</c:v>
                </c:pt>
                <c:pt idx="102">
                  <c:v>330.96800000000002</c:v>
                </c:pt>
                <c:pt idx="103">
                  <c:v>113.953</c:v>
                </c:pt>
                <c:pt idx="104">
                  <c:v>247.08099999999999</c:v>
                </c:pt>
                <c:pt idx="105">
                  <c:v>281.88600000000002</c:v>
                </c:pt>
                <c:pt idx="106">
                  <c:v>426.00599999999997</c:v>
                </c:pt>
                <c:pt idx="107">
                  <c:v>239.37899999999999</c:v>
                </c:pt>
                <c:pt idx="108">
                  <c:v>285.37</c:v>
                </c:pt>
                <c:pt idx="109">
                  <c:v>235.07599999999999</c:v>
                </c:pt>
                <c:pt idx="110">
                  <c:v>335.82600000000002</c:v>
                </c:pt>
                <c:pt idx="111">
                  <c:v>359.24599999999998</c:v>
                </c:pt>
                <c:pt idx="112">
                  <c:v>361.47199999999998</c:v>
                </c:pt>
                <c:pt idx="113">
                  <c:v>324.59899999999999</c:v>
                </c:pt>
                <c:pt idx="114">
                  <c:v>151.434</c:v>
                </c:pt>
                <c:pt idx="115">
                  <c:v>330.47800000000001</c:v>
                </c:pt>
                <c:pt idx="116">
                  <c:v>261.327</c:v>
                </c:pt>
                <c:pt idx="117">
                  <c:v>389.43700000000001</c:v>
                </c:pt>
                <c:pt idx="118">
                  <c:v>162.96100000000001</c:v>
                </c:pt>
                <c:pt idx="119">
                  <c:v>119.001</c:v>
                </c:pt>
                <c:pt idx="120">
                  <c:v>606.87199999999996</c:v>
                </c:pt>
                <c:pt idx="121">
                  <c:v>243.666</c:v>
                </c:pt>
                <c:pt idx="122">
                  <c:v>225.29400000000001</c:v>
                </c:pt>
                <c:pt idx="123">
                  <c:v>354.96100000000001</c:v>
                </c:pt>
                <c:pt idx="124">
                  <c:v>271.25799999999998</c:v>
                </c:pt>
                <c:pt idx="125">
                  <c:v>119.367</c:v>
                </c:pt>
                <c:pt idx="126">
                  <c:v>247.178</c:v>
                </c:pt>
                <c:pt idx="127">
                  <c:v>123.94799999999999</c:v>
                </c:pt>
                <c:pt idx="128">
                  <c:v>355.92700000000002</c:v>
                </c:pt>
                <c:pt idx="129">
                  <c:v>222.285</c:v>
                </c:pt>
                <c:pt idx="130">
                  <c:v>462.99299999999999</c:v>
                </c:pt>
                <c:pt idx="131">
                  <c:v>377.12599999999998</c:v>
                </c:pt>
                <c:pt idx="132">
                  <c:v>393.274</c:v>
                </c:pt>
                <c:pt idx="133">
                  <c:v>409.22399999999999</c:v>
                </c:pt>
                <c:pt idx="134">
                  <c:v>244.61699999999999</c:v>
                </c:pt>
                <c:pt idx="135">
                  <c:v>284.04000000000002</c:v>
                </c:pt>
                <c:pt idx="136">
                  <c:v>223.56899999999999</c:v>
                </c:pt>
                <c:pt idx="137">
                  <c:v>291.274</c:v>
                </c:pt>
                <c:pt idx="138">
                  <c:v>233.14099999999999</c:v>
                </c:pt>
                <c:pt idx="139">
                  <c:v>281.85700000000003</c:v>
                </c:pt>
                <c:pt idx="140">
                  <c:v>336.91699999999997</c:v>
                </c:pt>
                <c:pt idx="141">
                  <c:v>296.00200000000001</c:v>
                </c:pt>
                <c:pt idx="142">
                  <c:v>226.25299999999999</c:v>
                </c:pt>
                <c:pt idx="143">
                  <c:v>403.17099999999999</c:v>
                </c:pt>
                <c:pt idx="144">
                  <c:v>136.554</c:v>
                </c:pt>
                <c:pt idx="145">
                  <c:v>329.69799999999998</c:v>
                </c:pt>
                <c:pt idx="146">
                  <c:v>178.49799999999999</c:v>
                </c:pt>
                <c:pt idx="147">
                  <c:v>364.19099999999997</c:v>
                </c:pt>
                <c:pt idx="148">
                  <c:v>357.57299999999998</c:v>
                </c:pt>
                <c:pt idx="149">
                  <c:v>261.04399999999998</c:v>
                </c:pt>
                <c:pt idx="150">
                  <c:v>213.59899999999999</c:v>
                </c:pt>
                <c:pt idx="151">
                  <c:v>232.458</c:v>
                </c:pt>
                <c:pt idx="152">
                  <c:v>325.18200000000002</c:v>
                </c:pt>
                <c:pt idx="153">
                  <c:v>346.84199999999998</c:v>
                </c:pt>
                <c:pt idx="154">
                  <c:v>218.005</c:v>
                </c:pt>
                <c:pt idx="155">
                  <c:v>344.99099999999999</c:v>
                </c:pt>
                <c:pt idx="156">
                  <c:v>90.612300000000005</c:v>
                </c:pt>
                <c:pt idx="157">
                  <c:v>295.745</c:v>
                </c:pt>
                <c:pt idx="158">
                  <c:v>419.82799999999997</c:v>
                </c:pt>
                <c:pt idx="159">
                  <c:v>88.049899999999994</c:v>
                </c:pt>
                <c:pt idx="160">
                  <c:v>237.44</c:v>
                </c:pt>
                <c:pt idx="161">
                  <c:v>301.46300000000002</c:v>
                </c:pt>
                <c:pt idx="162">
                  <c:v>254.55799999999999</c:v>
                </c:pt>
                <c:pt idx="163">
                  <c:v>381.42200000000003</c:v>
                </c:pt>
                <c:pt idx="164">
                  <c:v>469.40300000000002</c:v>
                </c:pt>
                <c:pt idx="165">
                  <c:v>343.04599999999999</c:v>
                </c:pt>
                <c:pt idx="166">
                  <c:v>365.59399999999999</c:v>
                </c:pt>
                <c:pt idx="167">
                  <c:v>151.95099999999999</c:v>
                </c:pt>
                <c:pt idx="168">
                  <c:v>150.345</c:v>
                </c:pt>
                <c:pt idx="169">
                  <c:v>620.13199999999995</c:v>
                </c:pt>
                <c:pt idx="170">
                  <c:v>354.69900000000001</c:v>
                </c:pt>
                <c:pt idx="171">
                  <c:v>286.33600000000001</c:v>
                </c:pt>
                <c:pt idx="172">
                  <c:v>239.87</c:v>
                </c:pt>
                <c:pt idx="173">
                  <c:v>353.05799999999999</c:v>
                </c:pt>
                <c:pt idx="174">
                  <c:v>417.98200000000003</c:v>
                </c:pt>
                <c:pt idx="175">
                  <c:v>412.69900000000001</c:v>
                </c:pt>
                <c:pt idx="176">
                  <c:v>187.114</c:v>
                </c:pt>
                <c:pt idx="177">
                  <c:v>265.17200000000003</c:v>
                </c:pt>
                <c:pt idx="178">
                  <c:v>366.05599999999998</c:v>
                </c:pt>
                <c:pt idx="179">
                  <c:v>338.69200000000001</c:v>
                </c:pt>
                <c:pt idx="180">
                  <c:v>92.586399999999998</c:v>
                </c:pt>
                <c:pt idx="181">
                  <c:v>264.84500000000003</c:v>
                </c:pt>
                <c:pt idx="182">
                  <c:v>427.52699999999999</c:v>
                </c:pt>
                <c:pt idx="183">
                  <c:v>214.541</c:v>
                </c:pt>
                <c:pt idx="184">
                  <c:v>114.908</c:v>
                </c:pt>
                <c:pt idx="185">
                  <c:v>104.949</c:v>
                </c:pt>
                <c:pt idx="186">
                  <c:v>335.53800000000001</c:v>
                </c:pt>
                <c:pt idx="187">
                  <c:v>555.64</c:v>
                </c:pt>
                <c:pt idx="188">
                  <c:v>114.749</c:v>
                </c:pt>
                <c:pt idx="189">
                  <c:v>317.46300000000002</c:v>
                </c:pt>
                <c:pt idx="190">
                  <c:v>235.70500000000001</c:v>
                </c:pt>
                <c:pt idx="191">
                  <c:v>379.76299999999998</c:v>
                </c:pt>
                <c:pt idx="192">
                  <c:v>173.304</c:v>
                </c:pt>
                <c:pt idx="193">
                  <c:v>173.68299999999999</c:v>
                </c:pt>
                <c:pt idx="194">
                  <c:v>232.577</c:v>
                </c:pt>
                <c:pt idx="195">
                  <c:v>281.12</c:v>
                </c:pt>
                <c:pt idx="196">
                  <c:v>470.23200000000003</c:v>
                </c:pt>
                <c:pt idx="197">
                  <c:v>321.44499999999999</c:v>
                </c:pt>
                <c:pt idx="198">
                  <c:v>351.83699999999999</c:v>
                </c:pt>
                <c:pt idx="199">
                  <c:v>264.99900000000002</c:v>
                </c:pt>
                <c:pt idx="200">
                  <c:v>203.55799999999999</c:v>
                </c:pt>
                <c:pt idx="201">
                  <c:v>294.387</c:v>
                </c:pt>
                <c:pt idx="202">
                  <c:v>216.74100000000001</c:v>
                </c:pt>
                <c:pt idx="203">
                  <c:v>435.39699999999999</c:v>
                </c:pt>
                <c:pt idx="204">
                  <c:v>253.03</c:v>
                </c:pt>
                <c:pt idx="205">
                  <c:v>308.46600000000001</c:v>
                </c:pt>
                <c:pt idx="206">
                  <c:v>338.887</c:v>
                </c:pt>
                <c:pt idx="207">
                  <c:v>140.661</c:v>
                </c:pt>
                <c:pt idx="208">
                  <c:v>588.08299999999997</c:v>
                </c:pt>
                <c:pt idx="209">
                  <c:v>503.91199999999998</c:v>
                </c:pt>
                <c:pt idx="210">
                  <c:v>308.27100000000002</c:v>
                </c:pt>
                <c:pt idx="211">
                  <c:v>264.85199999999998</c:v>
                </c:pt>
                <c:pt idx="212">
                  <c:v>285.95100000000002</c:v>
                </c:pt>
                <c:pt idx="213">
                  <c:v>275.45999999999998</c:v>
                </c:pt>
                <c:pt idx="214">
                  <c:v>129.184</c:v>
                </c:pt>
                <c:pt idx="215">
                  <c:v>161.69800000000001</c:v>
                </c:pt>
                <c:pt idx="216">
                  <c:v>408.351</c:v>
                </c:pt>
                <c:pt idx="217">
                  <c:v>325.52499999999998</c:v>
                </c:pt>
                <c:pt idx="218">
                  <c:v>299.226</c:v>
                </c:pt>
                <c:pt idx="219">
                  <c:v>330.56299999999999</c:v>
                </c:pt>
                <c:pt idx="220">
                  <c:v>292.83499999999998</c:v>
                </c:pt>
                <c:pt idx="221">
                  <c:v>339.37700000000001</c:v>
                </c:pt>
                <c:pt idx="222">
                  <c:v>162.036</c:v>
                </c:pt>
                <c:pt idx="223">
                  <c:v>266.57299999999998</c:v>
                </c:pt>
                <c:pt idx="224">
                  <c:v>546.14599999999996</c:v>
                </c:pt>
                <c:pt idx="225">
                  <c:v>332.041</c:v>
                </c:pt>
                <c:pt idx="226">
                  <c:v>108.678</c:v>
                </c:pt>
                <c:pt idx="227">
                  <c:v>279.23700000000002</c:v>
                </c:pt>
                <c:pt idx="228">
                  <c:v>321.31</c:v>
                </c:pt>
                <c:pt idx="229">
                  <c:v>104.786</c:v>
                </c:pt>
                <c:pt idx="230">
                  <c:v>308.37299999999999</c:v>
                </c:pt>
                <c:pt idx="231">
                  <c:v>356.87599999999998</c:v>
                </c:pt>
                <c:pt idx="232">
                  <c:v>304.09399999999999</c:v>
                </c:pt>
                <c:pt idx="233">
                  <c:v>248.179</c:v>
                </c:pt>
                <c:pt idx="234">
                  <c:v>106.777</c:v>
                </c:pt>
                <c:pt idx="235">
                  <c:v>240.625</c:v>
                </c:pt>
                <c:pt idx="236">
                  <c:v>115.934</c:v>
                </c:pt>
                <c:pt idx="237">
                  <c:v>319.60000000000002</c:v>
                </c:pt>
                <c:pt idx="238">
                  <c:v>281.904</c:v>
                </c:pt>
                <c:pt idx="239">
                  <c:v>210.35599999999999</c:v>
                </c:pt>
                <c:pt idx="240">
                  <c:v>155</c:v>
                </c:pt>
                <c:pt idx="241">
                  <c:v>332.06099999999998</c:v>
                </c:pt>
                <c:pt idx="242">
                  <c:v>108.06699999999999</c:v>
                </c:pt>
                <c:pt idx="243">
                  <c:v>327.80599999999998</c:v>
                </c:pt>
                <c:pt idx="244">
                  <c:v>269.66699999999997</c:v>
                </c:pt>
                <c:pt idx="245">
                  <c:v>99.123900000000006</c:v>
                </c:pt>
                <c:pt idx="246">
                  <c:v>349.45800000000003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9-4BC9-86FF-177AA25D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8792"/>
        <c:axId val="470594872"/>
      </c:scatterChart>
      <c:valAx>
        <c:axId val="469188792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94872"/>
        <c:crosses val="autoZero"/>
        <c:crossBetween val="midCat"/>
        <c:majorUnit val="100"/>
        <c:minorUnit val="100"/>
      </c:valAx>
      <c:valAx>
        <c:axId val="47059487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8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Set Losses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'training curve'!$C$1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 curve'!$B$2:$B$101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'training curve'!$C$2:$C$101</c:f>
              <c:numCache>
                <c:formatCode>General</c:formatCode>
                <c:ptCount val="100"/>
                <c:pt idx="0">
                  <c:v>364.57918486853998</c:v>
                </c:pt>
                <c:pt idx="1">
                  <c:v>0.26730538219213401</c:v>
                </c:pt>
                <c:pt idx="2">
                  <c:v>0.25514610502868801</c:v>
                </c:pt>
                <c:pt idx="3">
                  <c:v>0.23618420839309601</c:v>
                </c:pt>
                <c:pt idx="4">
                  <c:v>0.22876930896192699</c:v>
                </c:pt>
                <c:pt idx="5">
                  <c:v>0.19356373149901601</c:v>
                </c:pt>
                <c:pt idx="6">
                  <c:v>0.19632500022649699</c:v>
                </c:pt>
                <c:pt idx="7">
                  <c:v>0.19356811173260199</c:v>
                </c:pt>
                <c:pt idx="8">
                  <c:v>0.19791660049930199</c:v>
                </c:pt>
                <c:pt idx="9">
                  <c:v>0.18237374372780299</c:v>
                </c:pt>
                <c:pt idx="10">
                  <c:v>0.168865328766405</c:v>
                </c:pt>
                <c:pt idx="11">
                  <c:v>0.16497583374381</c:v>
                </c:pt>
                <c:pt idx="12">
                  <c:v>0.17068279167637199</c:v>
                </c:pt>
                <c:pt idx="13">
                  <c:v>0.16350542586296701</c:v>
                </c:pt>
                <c:pt idx="14">
                  <c:v>0.15019964046776199</c:v>
                </c:pt>
                <c:pt idx="15">
                  <c:v>0.17195256929844599</c:v>
                </c:pt>
                <c:pt idx="16">
                  <c:v>0.15755610574036799</c:v>
                </c:pt>
                <c:pt idx="17">
                  <c:v>0.15273949324153299</c:v>
                </c:pt>
                <c:pt idx="18">
                  <c:v>0.141661596503108</c:v>
                </c:pt>
                <c:pt idx="19">
                  <c:v>0.151671519521623</c:v>
                </c:pt>
                <c:pt idx="20">
                  <c:v>0.13920969523489399</c:v>
                </c:pt>
                <c:pt idx="21">
                  <c:v>0.13616668496280901</c:v>
                </c:pt>
                <c:pt idx="22">
                  <c:v>0.13883433649316401</c:v>
                </c:pt>
                <c:pt idx="23">
                  <c:v>0.13388777485117301</c:v>
                </c:pt>
                <c:pt idx="24">
                  <c:v>0.13680732904001999</c:v>
                </c:pt>
                <c:pt idx="25">
                  <c:v>0.13150538180023399</c:v>
                </c:pt>
                <c:pt idx="26">
                  <c:v>0.14324998540803699</c:v>
                </c:pt>
                <c:pt idx="27">
                  <c:v>0.13877279334701501</c:v>
                </c:pt>
                <c:pt idx="28">
                  <c:v>0.123999855648726</c:v>
                </c:pt>
                <c:pt idx="29">
                  <c:v>0.136027772659435</c:v>
                </c:pt>
                <c:pt idx="30">
                  <c:v>0.13481229939497999</c:v>
                </c:pt>
                <c:pt idx="31">
                  <c:v>0.131326673924922</c:v>
                </c:pt>
                <c:pt idx="32">
                  <c:v>0.13617898069322101</c:v>
                </c:pt>
                <c:pt idx="33">
                  <c:v>0.13704814337193899</c:v>
                </c:pt>
                <c:pt idx="34">
                  <c:v>0.12351375669240899</c:v>
                </c:pt>
                <c:pt idx="35">
                  <c:v>0.122527942089363</c:v>
                </c:pt>
                <c:pt idx="36">
                  <c:v>0.134125762321054</c:v>
                </c:pt>
                <c:pt idx="37">
                  <c:v>0.12750286110676801</c:v>
                </c:pt>
                <c:pt idx="38">
                  <c:v>0.12424748388119</c:v>
                </c:pt>
                <c:pt idx="39">
                  <c:v>0.124285683939233</c:v>
                </c:pt>
                <c:pt idx="40">
                  <c:v>0.124723071362823</c:v>
                </c:pt>
                <c:pt idx="41">
                  <c:v>0.12009593969210899</c:v>
                </c:pt>
                <c:pt idx="42">
                  <c:v>0.11897329150699</c:v>
                </c:pt>
                <c:pt idx="43">
                  <c:v>0.12602523179724801</c:v>
                </c:pt>
                <c:pt idx="44">
                  <c:v>0.121908610584214</c:v>
                </c:pt>
                <c:pt idx="45">
                  <c:v>0.11633510997518801</c:v>
                </c:pt>
                <c:pt idx="46">
                  <c:v>0.120051967948675</c:v>
                </c:pt>
                <c:pt idx="47">
                  <c:v>0.12319534602575</c:v>
                </c:pt>
                <c:pt idx="48">
                  <c:v>0.125021149795502</c:v>
                </c:pt>
                <c:pt idx="49">
                  <c:v>0.106165935108438</c:v>
                </c:pt>
                <c:pt idx="50">
                  <c:v>0.124296082193031</c:v>
                </c:pt>
                <c:pt idx="51">
                  <c:v>0.111901346659287</c:v>
                </c:pt>
                <c:pt idx="52">
                  <c:v>0.119993082862347</c:v>
                </c:pt>
                <c:pt idx="53">
                  <c:v>0.115961953829973</c:v>
                </c:pt>
                <c:pt idx="54">
                  <c:v>0.110821577748283</c:v>
                </c:pt>
                <c:pt idx="55">
                  <c:v>0.113250265568494</c:v>
                </c:pt>
                <c:pt idx="56">
                  <c:v>0.1189409380313</c:v>
                </c:pt>
                <c:pt idx="57">
                  <c:v>0.118689572010189</c:v>
                </c:pt>
                <c:pt idx="58">
                  <c:v>0.10983220934402101</c:v>
                </c:pt>
                <c:pt idx="59">
                  <c:v>0.115999019173905</c:v>
                </c:pt>
                <c:pt idx="60">
                  <c:v>0.115209763441234</c:v>
                </c:pt>
                <c:pt idx="61">
                  <c:v>0.10808317005634301</c:v>
                </c:pt>
                <c:pt idx="62">
                  <c:v>0.11851364247500799</c:v>
                </c:pt>
                <c:pt idx="63">
                  <c:v>0.11302290096879</c:v>
                </c:pt>
                <c:pt idx="64">
                  <c:v>0.10468736931681601</c:v>
                </c:pt>
                <c:pt idx="65">
                  <c:v>0.112125024702399</c:v>
                </c:pt>
                <c:pt idx="66">
                  <c:v>0.106321519101038</c:v>
                </c:pt>
                <c:pt idx="67">
                  <c:v>0.103112752689048</c:v>
                </c:pt>
                <c:pt idx="68">
                  <c:v>0.119680656967684</c:v>
                </c:pt>
                <c:pt idx="69">
                  <c:v>0.109540763199329</c:v>
                </c:pt>
                <c:pt idx="70">
                  <c:v>0.100190488025546</c:v>
                </c:pt>
                <c:pt idx="71">
                  <c:v>0.110409338269382</c:v>
                </c:pt>
                <c:pt idx="72">
                  <c:v>0.115300142425112</c:v>
                </c:pt>
                <c:pt idx="73">
                  <c:v>0.117767793289385</c:v>
                </c:pt>
                <c:pt idx="74">
                  <c:v>0.10598129447549499</c:v>
                </c:pt>
                <c:pt idx="75">
                  <c:v>0.115444569881074</c:v>
                </c:pt>
                <c:pt idx="76">
                  <c:v>0.102848993791267</c:v>
                </c:pt>
                <c:pt idx="77">
                  <c:v>0.10195844282396101</c:v>
                </c:pt>
                <c:pt idx="78">
                  <c:v>0.11040373351424899</c:v>
                </c:pt>
                <c:pt idx="79">
                  <c:v>0.114649919392541</c:v>
                </c:pt>
                <c:pt idx="80">
                  <c:v>0.102414714950136</c:v>
                </c:pt>
                <c:pt idx="81">
                  <c:v>0.109291621427983</c:v>
                </c:pt>
                <c:pt idx="82">
                  <c:v>0.109318307889625</c:v>
                </c:pt>
                <c:pt idx="83">
                  <c:v>0.11215320685878299</c:v>
                </c:pt>
                <c:pt idx="84">
                  <c:v>0.10133495265617901</c:v>
                </c:pt>
                <c:pt idx="85">
                  <c:v>0.10722406601067599</c:v>
                </c:pt>
                <c:pt idx="86">
                  <c:v>0.116183915017172</c:v>
                </c:pt>
                <c:pt idx="87">
                  <c:v>0.108739930847659</c:v>
                </c:pt>
                <c:pt idx="88">
                  <c:v>9.5586452754214402E-2</c:v>
                </c:pt>
                <c:pt idx="89">
                  <c:v>9.9078778908587906E-2</c:v>
                </c:pt>
                <c:pt idx="90">
                  <c:v>0.10156315363943499</c:v>
                </c:pt>
                <c:pt idx="91">
                  <c:v>0.118052831841632</c:v>
                </c:pt>
                <c:pt idx="92">
                  <c:v>0.10190045486669901</c:v>
                </c:pt>
                <c:pt idx="93">
                  <c:v>0.107357605062425</c:v>
                </c:pt>
                <c:pt idx="94">
                  <c:v>0.107224419200792</c:v>
                </c:pt>
                <c:pt idx="95">
                  <c:v>0.105135978776961</c:v>
                </c:pt>
                <c:pt idx="96">
                  <c:v>9.6339164087548806E-2</c:v>
                </c:pt>
                <c:pt idx="97">
                  <c:v>0.10201919232495101</c:v>
                </c:pt>
                <c:pt idx="98">
                  <c:v>0.11645664140582</c:v>
                </c:pt>
                <c:pt idx="99">
                  <c:v>9.90138086676597E-2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C-4EFD-86DC-A92DD0C118AF}"/>
            </c:ext>
          </c:extLst>
        </c:ser>
        <c:ser>
          <c:idx val="1"/>
          <c:order val="1"/>
          <c:tx>
            <c:strRef>
              <c:f>'training curve'!$D$1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curve'!$B$2:$B$101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'training curve'!$D$2:$D$101</c:f>
              <c:numCache>
                <c:formatCode>General</c:formatCode>
                <c:ptCount val="100"/>
                <c:pt idx="0">
                  <c:v>0.26381551325321101</c:v>
                </c:pt>
                <c:pt idx="1">
                  <c:v>0.25266363769769601</c:v>
                </c:pt>
                <c:pt idx="2">
                  <c:v>0.27966551706194798</c:v>
                </c:pt>
                <c:pt idx="3">
                  <c:v>0.185614741593599</c:v>
                </c:pt>
                <c:pt idx="4">
                  <c:v>0.214268595725297</c:v>
                </c:pt>
                <c:pt idx="5">
                  <c:v>0.207622086256742</c:v>
                </c:pt>
                <c:pt idx="6">
                  <c:v>0.26104999333619999</c:v>
                </c:pt>
                <c:pt idx="7">
                  <c:v>0.197958690300583</c:v>
                </c:pt>
                <c:pt idx="8">
                  <c:v>0.15577341839671099</c:v>
                </c:pt>
                <c:pt idx="9">
                  <c:v>0.157991388812661</c:v>
                </c:pt>
                <c:pt idx="10">
                  <c:v>0.146232809871435</c:v>
                </c:pt>
                <c:pt idx="11">
                  <c:v>0.14541368931531901</c:v>
                </c:pt>
                <c:pt idx="12">
                  <c:v>0.132946259155869</c:v>
                </c:pt>
                <c:pt idx="13">
                  <c:v>0.13825097084045401</c:v>
                </c:pt>
                <c:pt idx="14">
                  <c:v>0.17155192904174299</c:v>
                </c:pt>
                <c:pt idx="15">
                  <c:v>0.12127569317817601</c:v>
                </c:pt>
                <c:pt idx="16">
                  <c:v>0.12151999548077499</c:v>
                </c:pt>
                <c:pt idx="17">
                  <c:v>0.12574646137654699</c:v>
                </c:pt>
                <c:pt idx="18">
                  <c:v>0.21022431710734901</c:v>
                </c:pt>
                <c:pt idx="19">
                  <c:v>0.107332884334027</c:v>
                </c:pt>
                <c:pt idx="20">
                  <c:v>0.14376307632774099</c:v>
                </c:pt>
                <c:pt idx="21">
                  <c:v>0.139874619618058</c:v>
                </c:pt>
                <c:pt idx="22">
                  <c:v>0.13374952469021001</c:v>
                </c:pt>
                <c:pt idx="23">
                  <c:v>0.122138705477118</c:v>
                </c:pt>
                <c:pt idx="24">
                  <c:v>0.13617431484162801</c:v>
                </c:pt>
                <c:pt idx="25">
                  <c:v>0.118539465218782</c:v>
                </c:pt>
                <c:pt idx="26">
                  <c:v>0.109753162786364</c:v>
                </c:pt>
                <c:pt idx="27">
                  <c:v>0.113326510414481</c:v>
                </c:pt>
                <c:pt idx="28">
                  <c:v>0.108797255717217</c:v>
                </c:pt>
                <c:pt idx="29">
                  <c:v>0.13648083880543699</c:v>
                </c:pt>
                <c:pt idx="30">
                  <c:v>0.185334276594221</c:v>
                </c:pt>
                <c:pt idx="31">
                  <c:v>0.117372202873229</c:v>
                </c:pt>
                <c:pt idx="32">
                  <c:v>0.100052126683294</c:v>
                </c:pt>
                <c:pt idx="33">
                  <c:v>0.16877517439424899</c:v>
                </c:pt>
                <c:pt idx="34">
                  <c:v>8.9768889360129805E-2</c:v>
                </c:pt>
                <c:pt idx="35">
                  <c:v>0.109518485330045</c:v>
                </c:pt>
                <c:pt idx="36">
                  <c:v>0.113729881681501</c:v>
                </c:pt>
                <c:pt idx="37">
                  <c:v>0.118106470070779</c:v>
                </c:pt>
                <c:pt idx="38">
                  <c:v>0.117507014423608</c:v>
                </c:pt>
                <c:pt idx="39">
                  <c:v>0.13418523110449301</c:v>
                </c:pt>
                <c:pt idx="40">
                  <c:v>0.100659339129924</c:v>
                </c:pt>
                <c:pt idx="41">
                  <c:v>0.137271133810281</c:v>
                </c:pt>
                <c:pt idx="42">
                  <c:v>9.6740733087062797E-2</c:v>
                </c:pt>
                <c:pt idx="43">
                  <c:v>0.104077030718326</c:v>
                </c:pt>
                <c:pt idx="44">
                  <c:v>0.116635200940072</c:v>
                </c:pt>
                <c:pt idx="45">
                  <c:v>0.110302980616688</c:v>
                </c:pt>
                <c:pt idx="46">
                  <c:v>0.115454236418008</c:v>
                </c:pt>
                <c:pt idx="47">
                  <c:v>0.118955830857157</c:v>
                </c:pt>
                <c:pt idx="48">
                  <c:v>9.6982860378920996E-2</c:v>
                </c:pt>
                <c:pt idx="49">
                  <c:v>0.112378596141934</c:v>
                </c:pt>
                <c:pt idx="50">
                  <c:v>0.11501578316092401</c:v>
                </c:pt>
                <c:pt idx="51">
                  <c:v>8.3842565119266493E-2</c:v>
                </c:pt>
                <c:pt idx="52">
                  <c:v>0.114368889480829</c:v>
                </c:pt>
                <c:pt idx="53">
                  <c:v>0.10123110320419</c:v>
                </c:pt>
                <c:pt idx="54">
                  <c:v>9.0019484236836395E-2</c:v>
                </c:pt>
                <c:pt idx="55">
                  <c:v>0.125831754505634</c:v>
                </c:pt>
                <c:pt idx="56">
                  <c:v>9.3910942226648295E-2</c:v>
                </c:pt>
                <c:pt idx="57">
                  <c:v>0.106263142824172</c:v>
                </c:pt>
                <c:pt idx="58">
                  <c:v>0.114097646623849</c:v>
                </c:pt>
                <c:pt idx="59">
                  <c:v>0.103388303518295</c:v>
                </c:pt>
                <c:pt idx="60">
                  <c:v>0.108873537182807</c:v>
                </c:pt>
                <c:pt idx="61">
                  <c:v>0.11595283336937399</c:v>
                </c:pt>
                <c:pt idx="62">
                  <c:v>9.2435464635491293E-2</c:v>
                </c:pt>
                <c:pt idx="63">
                  <c:v>0.103069944772869</c:v>
                </c:pt>
                <c:pt idx="64">
                  <c:v>0.11394809493795</c:v>
                </c:pt>
                <c:pt idx="65">
                  <c:v>9.1271093860268507E-2</c:v>
                </c:pt>
                <c:pt idx="66">
                  <c:v>9.7144307382404801E-2</c:v>
                </c:pt>
                <c:pt idx="67">
                  <c:v>9.4051147997379306E-2</c:v>
                </c:pt>
                <c:pt idx="68">
                  <c:v>8.8739936891943205E-2</c:v>
                </c:pt>
                <c:pt idx="69">
                  <c:v>8.8730171509087005E-2</c:v>
                </c:pt>
                <c:pt idx="70">
                  <c:v>0.10787406861781999</c:v>
                </c:pt>
                <c:pt idx="71">
                  <c:v>9.8649950698018005E-2</c:v>
                </c:pt>
                <c:pt idx="72">
                  <c:v>8.2286398671567396E-2</c:v>
                </c:pt>
                <c:pt idx="73">
                  <c:v>0.10480283480137501</c:v>
                </c:pt>
                <c:pt idx="74">
                  <c:v>8.6115692742168903E-2</c:v>
                </c:pt>
                <c:pt idx="75">
                  <c:v>8.6782130785286404E-2</c:v>
                </c:pt>
                <c:pt idx="76">
                  <c:v>0.112316050752997</c:v>
                </c:pt>
                <c:pt idx="77">
                  <c:v>0.10074730888008999</c:v>
                </c:pt>
                <c:pt idx="78">
                  <c:v>8.9242086932063105E-2</c:v>
                </c:pt>
                <c:pt idx="79">
                  <c:v>0.102393524907529</c:v>
                </c:pt>
                <c:pt idx="80">
                  <c:v>9.5275616645812994E-2</c:v>
                </c:pt>
                <c:pt idx="81">
                  <c:v>0.10041908789426</c:v>
                </c:pt>
                <c:pt idx="82">
                  <c:v>0.115803098678588</c:v>
                </c:pt>
                <c:pt idx="83">
                  <c:v>0.10014789979904801</c:v>
                </c:pt>
                <c:pt idx="84">
                  <c:v>9.5542819751426505E-2</c:v>
                </c:pt>
                <c:pt idx="85">
                  <c:v>8.5456256940960804E-2</c:v>
                </c:pt>
                <c:pt idx="86">
                  <c:v>9.4748906604945601E-2</c:v>
                </c:pt>
                <c:pt idx="87">
                  <c:v>9.1919868346303696E-2</c:v>
                </c:pt>
                <c:pt idx="88">
                  <c:v>9.5641135238111005E-2</c:v>
                </c:pt>
                <c:pt idx="89">
                  <c:v>7.8183931298553902E-2</c:v>
                </c:pt>
                <c:pt idx="90">
                  <c:v>8.2312843762338106E-2</c:v>
                </c:pt>
                <c:pt idx="91">
                  <c:v>0.119658526778221</c:v>
                </c:pt>
                <c:pt idx="92">
                  <c:v>0.117124220728874</c:v>
                </c:pt>
                <c:pt idx="93">
                  <c:v>9.2975115776062003E-2</c:v>
                </c:pt>
                <c:pt idx="94">
                  <c:v>9.2456318438053103E-2</c:v>
                </c:pt>
                <c:pt idx="95">
                  <c:v>7.95205352827906E-2</c:v>
                </c:pt>
                <c:pt idx="96">
                  <c:v>0.100381565093994</c:v>
                </c:pt>
                <c:pt idx="97">
                  <c:v>8.8313511013984602E-2</c:v>
                </c:pt>
                <c:pt idx="98">
                  <c:v>9.8465551808476395E-2</c:v>
                </c:pt>
                <c:pt idx="99">
                  <c:v>9.6666340902447703E-2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C-4EFD-86DC-A92DD0C1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96048"/>
        <c:axId val="470594480"/>
      </c:scatterChart>
      <c:valAx>
        <c:axId val="47059604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94480"/>
        <c:crosses val="autoZero"/>
        <c:crossBetween val="midCat"/>
      </c:valAx>
      <c:valAx>
        <c:axId val="47059448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9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43700787401573"/>
                  <c:y val="-1.5207786526684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dataset'!$H$15:$H$388</c:f>
              <c:numCache>
                <c:formatCode>General</c:formatCode>
                <c:ptCount val="374"/>
                <c:pt idx="0">
                  <c:v>63.201500000000003</c:v>
                </c:pt>
                <c:pt idx="1">
                  <c:v>39.479799999999997</c:v>
                </c:pt>
                <c:pt idx="2">
                  <c:v>58.129800000000003</c:v>
                </c:pt>
                <c:pt idx="3">
                  <c:v>42.181399999999996</c:v>
                </c:pt>
                <c:pt idx="4">
                  <c:v>47.1892</c:v>
                </c:pt>
                <c:pt idx="5">
                  <c:v>36.369799999999998</c:v>
                </c:pt>
                <c:pt idx="6">
                  <c:v>58.208100000000002</c:v>
                </c:pt>
                <c:pt idx="7">
                  <c:v>48.458500000000001</c:v>
                </c:pt>
                <c:pt idx="8">
                  <c:v>47.083799999999997</c:v>
                </c:pt>
                <c:pt idx="9">
                  <c:v>55.421300000000002</c:v>
                </c:pt>
                <c:pt idx="10">
                  <c:v>44.023600000000002</c:v>
                </c:pt>
                <c:pt idx="11">
                  <c:v>68.033500000000004</c:v>
                </c:pt>
                <c:pt idx="12">
                  <c:v>50.430900000000001</c:v>
                </c:pt>
                <c:pt idx="13">
                  <c:v>72.875399999999999</c:v>
                </c:pt>
                <c:pt idx="14">
                  <c:v>55.339399999999998</c:v>
                </c:pt>
                <c:pt idx="15">
                  <c:v>35.934600000000003</c:v>
                </c:pt>
                <c:pt idx="16">
                  <c:v>54.630499999999998</c:v>
                </c:pt>
                <c:pt idx="17">
                  <c:v>64.755300000000005</c:v>
                </c:pt>
                <c:pt idx="18">
                  <c:v>52.423699999999997</c:v>
                </c:pt>
                <c:pt idx="19">
                  <c:v>70.490899999999996</c:v>
                </c:pt>
                <c:pt idx="20">
                  <c:v>61.267699999999998</c:v>
                </c:pt>
                <c:pt idx="21">
                  <c:v>87.017799999999994</c:v>
                </c:pt>
                <c:pt idx="22">
                  <c:v>61.758099999999999</c:v>
                </c:pt>
                <c:pt idx="23">
                  <c:v>73.4148</c:v>
                </c:pt>
                <c:pt idx="24">
                  <c:v>66.7958</c:v>
                </c:pt>
                <c:pt idx="25">
                  <c:v>71.569500000000005</c:v>
                </c:pt>
                <c:pt idx="26">
                  <c:v>51.731499999999997</c:v>
                </c:pt>
                <c:pt idx="27">
                  <c:v>58.278399999999998</c:v>
                </c:pt>
                <c:pt idx="28">
                  <c:v>67.845299999999995</c:v>
                </c:pt>
                <c:pt idx="29">
                  <c:v>54.167000000000002</c:v>
                </c:pt>
                <c:pt idx="30">
                  <c:v>61.086500000000001</c:v>
                </c:pt>
                <c:pt idx="31">
                  <c:v>58.665100000000002</c:v>
                </c:pt>
                <c:pt idx="32">
                  <c:v>57.5578</c:v>
                </c:pt>
                <c:pt idx="33">
                  <c:v>44.668700000000001</c:v>
                </c:pt>
                <c:pt idx="34">
                  <c:v>61.3904</c:v>
                </c:pt>
                <c:pt idx="35">
                  <c:v>64.005799999999994</c:v>
                </c:pt>
                <c:pt idx="36">
                  <c:v>57.0976</c:v>
                </c:pt>
                <c:pt idx="37">
                  <c:v>56.125599999999999</c:v>
                </c:pt>
                <c:pt idx="38">
                  <c:v>49.6096</c:v>
                </c:pt>
                <c:pt idx="39">
                  <c:v>57.901600000000002</c:v>
                </c:pt>
                <c:pt idx="40">
                  <c:v>51.4495</c:v>
                </c:pt>
                <c:pt idx="41">
                  <c:v>47.154499999999999</c:v>
                </c:pt>
                <c:pt idx="42">
                  <c:v>67.010599999999997</c:v>
                </c:pt>
                <c:pt idx="43">
                  <c:v>52.111400000000003</c:v>
                </c:pt>
                <c:pt idx="44">
                  <c:v>59.174700000000001</c:v>
                </c:pt>
                <c:pt idx="45">
                  <c:v>53.180399999999999</c:v>
                </c:pt>
                <c:pt idx="46">
                  <c:v>54.218699999999998</c:v>
                </c:pt>
                <c:pt idx="47">
                  <c:v>63.607100000000003</c:v>
                </c:pt>
                <c:pt idx="48">
                  <c:v>78.176599999999993</c:v>
                </c:pt>
                <c:pt idx="49">
                  <c:v>61.998399999999997</c:v>
                </c:pt>
                <c:pt idx="50">
                  <c:v>73.8262</c:v>
                </c:pt>
                <c:pt idx="51">
                  <c:v>60.588299999999997</c:v>
                </c:pt>
                <c:pt idx="52">
                  <c:v>57.000799999999998</c:v>
                </c:pt>
                <c:pt idx="53">
                  <c:v>49.393099999999997</c:v>
                </c:pt>
                <c:pt idx="54">
                  <c:v>63.9176</c:v>
                </c:pt>
                <c:pt idx="55">
                  <c:v>68.385000000000005</c:v>
                </c:pt>
                <c:pt idx="56">
                  <c:v>65.960300000000004</c:v>
                </c:pt>
                <c:pt idx="57">
                  <c:v>84.454300000000003</c:v>
                </c:pt>
                <c:pt idx="58">
                  <c:v>56.914200000000001</c:v>
                </c:pt>
                <c:pt idx="59">
                  <c:v>82.897400000000005</c:v>
                </c:pt>
                <c:pt idx="60">
                  <c:v>45.805399999999999</c:v>
                </c:pt>
                <c:pt idx="61">
                  <c:v>76.750399999999999</c:v>
                </c:pt>
                <c:pt idx="62">
                  <c:v>65.674999999999997</c:v>
                </c:pt>
                <c:pt idx="63">
                  <c:v>77.113200000000006</c:v>
                </c:pt>
                <c:pt idx="64">
                  <c:v>40.610500000000002</c:v>
                </c:pt>
                <c:pt idx="65">
                  <c:v>61.829700000000003</c:v>
                </c:pt>
                <c:pt idx="66">
                  <c:v>57.996200000000002</c:v>
                </c:pt>
                <c:pt idx="67">
                  <c:v>73.631699999999995</c:v>
                </c:pt>
                <c:pt idx="68">
                  <c:v>70.291499999999999</c:v>
                </c:pt>
                <c:pt idx="69">
                  <c:v>74.283199999999994</c:v>
                </c:pt>
                <c:pt idx="70">
                  <c:v>52.929099999999998</c:v>
                </c:pt>
                <c:pt idx="71">
                  <c:v>56.975700000000003</c:v>
                </c:pt>
                <c:pt idx="72">
                  <c:v>65.656199999999998</c:v>
                </c:pt>
                <c:pt idx="73">
                  <c:v>73.426599999999993</c:v>
                </c:pt>
                <c:pt idx="74">
                  <c:v>69.091899999999995</c:v>
                </c:pt>
                <c:pt idx="75">
                  <c:v>77.436700000000002</c:v>
                </c:pt>
                <c:pt idx="76">
                  <c:v>56.482900000000001</c:v>
                </c:pt>
                <c:pt idx="77">
                  <c:v>54.9773</c:v>
                </c:pt>
                <c:pt idx="78">
                  <c:v>46.588799999999999</c:v>
                </c:pt>
                <c:pt idx="79">
                  <c:v>83.442800000000005</c:v>
                </c:pt>
                <c:pt idx="80">
                  <c:v>60.374299999999998</c:v>
                </c:pt>
                <c:pt idx="81">
                  <c:v>63.875599999999999</c:v>
                </c:pt>
                <c:pt idx="82">
                  <c:v>62.867800000000003</c:v>
                </c:pt>
                <c:pt idx="83">
                  <c:v>63.530999999999999</c:v>
                </c:pt>
                <c:pt idx="84">
                  <c:v>62.750900000000001</c:v>
                </c:pt>
                <c:pt idx="85">
                  <c:v>77.5625</c:v>
                </c:pt>
                <c:pt idx="86">
                  <c:v>72.122500000000002</c:v>
                </c:pt>
                <c:pt idx="87">
                  <c:v>69.521799999999999</c:v>
                </c:pt>
                <c:pt idx="88">
                  <c:v>75.566400000000002</c:v>
                </c:pt>
                <c:pt idx="89">
                  <c:v>73.012</c:v>
                </c:pt>
                <c:pt idx="90">
                  <c:v>65.190299999999993</c:v>
                </c:pt>
                <c:pt idx="91">
                  <c:v>67.919799999999995</c:v>
                </c:pt>
                <c:pt idx="92">
                  <c:v>72.170400000000001</c:v>
                </c:pt>
                <c:pt idx="93">
                  <c:v>68.2072</c:v>
                </c:pt>
                <c:pt idx="94">
                  <c:v>46.9895</c:v>
                </c:pt>
                <c:pt idx="95">
                  <c:v>60.984299999999998</c:v>
                </c:pt>
                <c:pt idx="96">
                  <c:v>55.7791</c:v>
                </c:pt>
                <c:pt idx="97">
                  <c:v>60.310400000000001</c:v>
                </c:pt>
                <c:pt idx="98">
                  <c:v>51.511200000000002</c:v>
                </c:pt>
                <c:pt idx="99">
                  <c:v>56.356499999999997</c:v>
                </c:pt>
                <c:pt idx="100">
                  <c:v>50.951799999999999</c:v>
                </c:pt>
                <c:pt idx="101">
                  <c:v>37.129300000000001</c:v>
                </c:pt>
                <c:pt idx="102">
                  <c:v>49.828099999999999</c:v>
                </c:pt>
                <c:pt idx="103">
                  <c:v>52.064599999999999</c:v>
                </c:pt>
                <c:pt idx="104">
                  <c:v>37.860500000000002</c:v>
                </c:pt>
                <c:pt idx="105">
                  <c:v>41.767200000000003</c:v>
                </c:pt>
                <c:pt idx="106">
                  <c:v>50.790700000000001</c:v>
                </c:pt>
                <c:pt idx="107">
                  <c:v>35.501600000000003</c:v>
                </c:pt>
                <c:pt idx="108">
                  <c:v>29.380299999999998</c:v>
                </c:pt>
                <c:pt idx="109">
                  <c:v>63.6297</c:v>
                </c:pt>
                <c:pt idx="110">
                  <c:v>63.191400000000002</c:v>
                </c:pt>
                <c:pt idx="111">
                  <c:v>45.479100000000003</c:v>
                </c:pt>
                <c:pt idx="112">
                  <c:v>69.864599999999996</c:v>
                </c:pt>
                <c:pt idx="113">
                  <c:v>24.949300000000001</c:v>
                </c:pt>
                <c:pt idx="114">
                  <c:v>68.102400000000003</c:v>
                </c:pt>
                <c:pt idx="115">
                  <c:v>78.536699999999996</c:v>
                </c:pt>
                <c:pt idx="116">
                  <c:v>66.329300000000003</c:v>
                </c:pt>
                <c:pt idx="117">
                  <c:v>63.791899999999998</c:v>
                </c:pt>
                <c:pt idx="118">
                  <c:v>49.5505</c:v>
                </c:pt>
                <c:pt idx="119">
                  <c:v>62.017699999999998</c:v>
                </c:pt>
                <c:pt idx="120">
                  <c:v>79.939800000000005</c:v>
                </c:pt>
                <c:pt idx="121">
                  <c:v>69.482600000000005</c:v>
                </c:pt>
                <c:pt idx="122">
                  <c:v>53.850099999999998</c:v>
                </c:pt>
                <c:pt idx="123">
                  <c:v>53.135100000000001</c:v>
                </c:pt>
                <c:pt idx="124">
                  <c:v>56.719499999999996</c:v>
                </c:pt>
                <c:pt idx="125">
                  <c:v>53.562199999999997</c:v>
                </c:pt>
                <c:pt idx="126">
                  <c:v>67.384</c:v>
                </c:pt>
                <c:pt idx="127">
                  <c:v>73.125100000000003</c:v>
                </c:pt>
                <c:pt idx="128">
                  <c:v>50.073300000000003</c:v>
                </c:pt>
                <c:pt idx="129">
                  <c:v>55.396099999999997</c:v>
                </c:pt>
                <c:pt idx="130">
                  <c:v>41.8324</c:v>
                </c:pt>
                <c:pt idx="131">
                  <c:v>50.764699999999998</c:v>
                </c:pt>
                <c:pt idx="132">
                  <c:v>60.490200000000002</c:v>
                </c:pt>
                <c:pt idx="133">
                  <c:v>60.802</c:v>
                </c:pt>
                <c:pt idx="134">
                  <c:v>60.376100000000001</c:v>
                </c:pt>
                <c:pt idx="135">
                  <c:v>41.465000000000003</c:v>
                </c:pt>
                <c:pt idx="136">
                  <c:v>68.002600000000001</c:v>
                </c:pt>
                <c:pt idx="137">
                  <c:v>57.593000000000004</c:v>
                </c:pt>
                <c:pt idx="138">
                  <c:v>47.8581</c:v>
                </c:pt>
                <c:pt idx="139">
                  <c:v>45.918100000000003</c:v>
                </c:pt>
                <c:pt idx="140">
                  <c:v>78.130099999999999</c:v>
                </c:pt>
                <c:pt idx="141">
                  <c:v>51.799100000000003</c:v>
                </c:pt>
                <c:pt idx="142">
                  <c:v>60.704500000000003</c:v>
                </c:pt>
                <c:pt idx="143">
                  <c:v>55.9861</c:v>
                </c:pt>
                <c:pt idx="144">
                  <c:v>46.927700000000002</c:v>
                </c:pt>
                <c:pt idx="145">
                  <c:v>65.930899999999994</c:v>
                </c:pt>
                <c:pt idx="146">
                  <c:v>42.395000000000003</c:v>
                </c:pt>
                <c:pt idx="147">
                  <c:v>56.545200000000001</c:v>
                </c:pt>
                <c:pt idx="148">
                  <c:v>56.053699999999999</c:v>
                </c:pt>
                <c:pt idx="149">
                  <c:v>49.113100000000003</c:v>
                </c:pt>
                <c:pt idx="150">
                  <c:v>66.949200000000005</c:v>
                </c:pt>
                <c:pt idx="151">
                  <c:v>59.279800000000002</c:v>
                </c:pt>
                <c:pt idx="152">
                  <c:v>32.694400000000002</c:v>
                </c:pt>
                <c:pt idx="153">
                  <c:v>42.264600000000002</c:v>
                </c:pt>
                <c:pt idx="154">
                  <c:v>43.387300000000003</c:v>
                </c:pt>
                <c:pt idx="155">
                  <c:v>73.483099999999993</c:v>
                </c:pt>
                <c:pt idx="156">
                  <c:v>53.620899999999999</c:v>
                </c:pt>
                <c:pt idx="157">
                  <c:v>48.805</c:v>
                </c:pt>
                <c:pt idx="158">
                  <c:v>50.978999999999999</c:v>
                </c:pt>
                <c:pt idx="159">
                  <c:v>36.249000000000002</c:v>
                </c:pt>
                <c:pt idx="160">
                  <c:v>71.958100000000002</c:v>
                </c:pt>
                <c:pt idx="161">
                  <c:v>75.947299999999998</c:v>
                </c:pt>
                <c:pt idx="162">
                  <c:v>50.539400000000001</c:v>
                </c:pt>
                <c:pt idx="163">
                  <c:v>78.306899999999999</c:v>
                </c:pt>
                <c:pt idx="164">
                  <c:v>62.436999999999998</c:v>
                </c:pt>
                <c:pt idx="165">
                  <c:v>56.420999999999999</c:v>
                </c:pt>
                <c:pt idx="166">
                  <c:v>70.749499999999998</c:v>
                </c:pt>
                <c:pt idx="167">
                  <c:v>60.441600000000001</c:v>
                </c:pt>
                <c:pt idx="168">
                  <c:v>53.165199999999999</c:v>
                </c:pt>
                <c:pt idx="169">
                  <c:v>49.408999999999999</c:v>
                </c:pt>
                <c:pt idx="170">
                  <c:v>47.638800000000003</c:v>
                </c:pt>
                <c:pt idx="171">
                  <c:v>43.802100000000003</c:v>
                </c:pt>
                <c:pt idx="172">
                  <c:v>54.234000000000002</c:v>
                </c:pt>
                <c:pt idx="173">
                  <c:v>61.893300000000004</c:v>
                </c:pt>
                <c:pt idx="174">
                  <c:v>46.267899999999997</c:v>
                </c:pt>
                <c:pt idx="175">
                  <c:v>70.138900000000007</c:v>
                </c:pt>
                <c:pt idx="176">
                  <c:v>43.3673</c:v>
                </c:pt>
                <c:pt idx="177">
                  <c:v>61.999699999999997</c:v>
                </c:pt>
                <c:pt idx="178">
                  <c:v>58.265300000000003</c:v>
                </c:pt>
                <c:pt idx="179">
                  <c:v>61.056199999999997</c:v>
                </c:pt>
                <c:pt idx="180">
                  <c:v>52.2699</c:v>
                </c:pt>
                <c:pt idx="181">
                  <c:v>61.073799999999999</c:v>
                </c:pt>
                <c:pt idx="182">
                  <c:v>67.316299999999998</c:v>
                </c:pt>
                <c:pt idx="183">
                  <c:v>53.940199999999997</c:v>
                </c:pt>
                <c:pt idx="184">
                  <c:v>58.098199999999999</c:v>
                </c:pt>
                <c:pt idx="185">
                  <c:v>58.9009</c:v>
                </c:pt>
                <c:pt idx="186">
                  <c:v>59.564700000000002</c:v>
                </c:pt>
                <c:pt idx="187">
                  <c:v>54.865099999999998</c:v>
                </c:pt>
                <c:pt idx="188">
                  <c:v>60.072800000000001</c:v>
                </c:pt>
                <c:pt idx="189">
                  <c:v>45.385199999999998</c:v>
                </c:pt>
                <c:pt idx="190">
                  <c:v>69.171099999999996</c:v>
                </c:pt>
                <c:pt idx="191">
                  <c:v>61.672499999999999</c:v>
                </c:pt>
                <c:pt idx="192">
                  <c:v>58.544400000000003</c:v>
                </c:pt>
                <c:pt idx="193">
                  <c:v>51.208799999999997</c:v>
                </c:pt>
                <c:pt idx="194">
                  <c:v>50.9161</c:v>
                </c:pt>
                <c:pt idx="195">
                  <c:v>54.531700000000001</c:v>
                </c:pt>
                <c:pt idx="196">
                  <c:v>62.440899999999999</c:v>
                </c:pt>
                <c:pt idx="197">
                  <c:v>55.728299999999997</c:v>
                </c:pt>
                <c:pt idx="198">
                  <c:v>70.980999999999995</c:v>
                </c:pt>
                <c:pt idx="199">
                  <c:v>39.956299999999999</c:v>
                </c:pt>
                <c:pt idx="200">
                  <c:v>40.575099999999999</c:v>
                </c:pt>
                <c:pt idx="201">
                  <c:v>54.719499999999996</c:v>
                </c:pt>
                <c:pt idx="202">
                  <c:v>62.204999999999998</c:v>
                </c:pt>
                <c:pt idx="203">
                  <c:v>59.252200000000002</c:v>
                </c:pt>
                <c:pt idx="204">
                  <c:v>64.094499999999996</c:v>
                </c:pt>
                <c:pt idx="205">
                  <c:v>71.9178</c:v>
                </c:pt>
                <c:pt idx="206">
                  <c:v>65.595699999999994</c:v>
                </c:pt>
                <c:pt idx="207">
                  <c:v>67.744900000000001</c:v>
                </c:pt>
                <c:pt idx="208">
                  <c:v>43.183</c:v>
                </c:pt>
                <c:pt idx="209">
                  <c:v>53.601599999999998</c:v>
                </c:pt>
                <c:pt idx="210">
                  <c:v>40.159399999999998</c:v>
                </c:pt>
                <c:pt idx="211">
                  <c:v>36.374400000000001</c:v>
                </c:pt>
                <c:pt idx="212">
                  <c:v>40.348399999999998</c:v>
                </c:pt>
                <c:pt idx="213">
                  <c:v>40.605400000000003</c:v>
                </c:pt>
                <c:pt idx="214">
                  <c:v>20.3749</c:v>
                </c:pt>
                <c:pt idx="215">
                  <c:v>41.8324</c:v>
                </c:pt>
                <c:pt idx="216">
                  <c:v>23.033999999999999</c:v>
                </c:pt>
                <c:pt idx="217">
                  <c:v>29.128</c:v>
                </c:pt>
                <c:pt idx="218">
                  <c:v>51.0944</c:v>
                </c:pt>
                <c:pt idx="219">
                  <c:v>28.238600000000002</c:v>
                </c:pt>
                <c:pt idx="220">
                  <c:v>48.0961</c:v>
                </c:pt>
                <c:pt idx="221">
                  <c:v>43.349699999999999</c:v>
                </c:pt>
                <c:pt idx="222">
                  <c:v>42.900300000000001</c:v>
                </c:pt>
                <c:pt idx="223">
                  <c:v>53.253300000000003</c:v>
                </c:pt>
                <c:pt idx="224">
                  <c:v>50.1402</c:v>
                </c:pt>
                <c:pt idx="225">
                  <c:v>50.6693</c:v>
                </c:pt>
                <c:pt idx="226">
                  <c:v>37.712400000000002</c:v>
                </c:pt>
                <c:pt idx="227">
                  <c:v>43.295499999999997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60.189100000000003</c:v>
                </c:pt>
                <c:pt idx="233">
                  <c:v>72.369399999999999</c:v>
                </c:pt>
                <c:pt idx="234">
                  <c:v>55.408799999999999</c:v>
                </c:pt>
                <c:pt idx="235">
                  <c:v>51.531599999999997</c:v>
                </c:pt>
                <c:pt idx="236">
                  <c:v>34.917700000000004</c:v>
                </c:pt>
                <c:pt idx="237">
                  <c:v>21.140699999999999</c:v>
                </c:pt>
                <c:pt idx="238">
                  <c:v>26.968900000000001</c:v>
                </c:pt>
                <c:pt idx="239">
                  <c:v>17.964700000000001</c:v>
                </c:pt>
                <c:pt idx="240">
                  <c:v>46.318800000000003</c:v>
                </c:pt>
                <c:pt idx="241">
                  <c:v>49.814300000000003</c:v>
                </c:pt>
                <c:pt idx="242">
                  <c:v>25.988399999999999</c:v>
                </c:pt>
                <c:pt idx="243">
                  <c:v>50.013199999999998</c:v>
                </c:pt>
                <c:pt idx="244">
                  <c:v>45.472900000000003</c:v>
                </c:pt>
                <c:pt idx="245">
                  <c:v>36.593499999999999</c:v>
                </c:pt>
                <c:pt idx="246">
                  <c:v>32.413400000000003</c:v>
                </c:pt>
                <c:pt idx="247">
                  <c:v>35.541600000000003</c:v>
                </c:pt>
                <c:pt idx="248">
                  <c:v>34.360300000000002</c:v>
                </c:pt>
                <c:pt idx="249">
                  <c:v>36.917000000000002</c:v>
                </c:pt>
                <c:pt idx="250">
                  <c:v>33.5535</c:v>
                </c:pt>
                <c:pt idx="251">
                  <c:v>34.058900000000001</c:v>
                </c:pt>
                <c:pt idx="252">
                  <c:v>30.774999999999999</c:v>
                </c:pt>
                <c:pt idx="253">
                  <c:v>49.252899999999997</c:v>
                </c:pt>
                <c:pt idx="254">
                  <c:v>35.6175</c:v>
                </c:pt>
                <c:pt idx="255">
                  <c:v>56.085700000000003</c:v>
                </c:pt>
                <c:pt idx="256">
                  <c:v>25.45</c:v>
                </c:pt>
                <c:pt idx="257">
                  <c:v>37.569200000000002</c:v>
                </c:pt>
                <c:pt idx="258">
                  <c:v>41.394599999999997</c:v>
                </c:pt>
                <c:pt idx="259">
                  <c:v>42.747300000000003</c:v>
                </c:pt>
                <c:pt idx="260">
                  <c:v>47.539499999999997</c:v>
                </c:pt>
                <c:pt idx="261">
                  <c:v>64.065799999999996</c:v>
                </c:pt>
                <c:pt idx="262">
                  <c:v>42.124600000000001</c:v>
                </c:pt>
                <c:pt idx="263">
                  <c:v>52.442300000000003</c:v>
                </c:pt>
                <c:pt idx="264">
                  <c:v>60.469200000000001</c:v>
                </c:pt>
                <c:pt idx="265">
                  <c:v>58.267600000000002</c:v>
                </c:pt>
                <c:pt idx="266">
                  <c:v>49.3</c:v>
                </c:pt>
                <c:pt idx="267">
                  <c:v>51.976700000000001</c:v>
                </c:pt>
                <c:pt idx="268">
                  <c:v>46.317</c:v>
                </c:pt>
                <c:pt idx="269">
                  <c:v>34.102499999999999</c:v>
                </c:pt>
                <c:pt idx="270">
                  <c:v>47.908999999999999</c:v>
                </c:pt>
                <c:pt idx="271">
                  <c:v>44.7</c:v>
                </c:pt>
                <c:pt idx="272">
                  <c:v>52.414700000000003</c:v>
                </c:pt>
                <c:pt idx="273">
                  <c:v>49.712299999999999</c:v>
                </c:pt>
                <c:pt idx="274">
                  <c:v>39.136200000000002</c:v>
                </c:pt>
                <c:pt idx="275">
                  <c:v>43.159399999999998</c:v>
                </c:pt>
                <c:pt idx="276">
                  <c:v>33.636800000000001</c:v>
                </c:pt>
                <c:pt idx="277">
                  <c:v>32.081800000000001</c:v>
                </c:pt>
                <c:pt idx="278">
                  <c:v>10.8012</c:v>
                </c:pt>
                <c:pt idx="279">
                  <c:v>23.921500000000002</c:v>
                </c:pt>
                <c:pt idx="280">
                  <c:v>29.965800000000002</c:v>
                </c:pt>
                <c:pt idx="281">
                  <c:v>21.9983</c:v>
                </c:pt>
                <c:pt idx="282">
                  <c:v>33.688400000000001</c:v>
                </c:pt>
                <c:pt idx="283">
                  <c:v>26.171299999999999</c:v>
                </c:pt>
                <c:pt idx="284">
                  <c:v>23.2606</c:v>
                </c:pt>
                <c:pt idx="285">
                  <c:v>30.5688</c:v>
                </c:pt>
                <c:pt idx="286">
                  <c:v>42.1038</c:v>
                </c:pt>
                <c:pt idx="287">
                  <c:v>48.886299999999999</c:v>
                </c:pt>
                <c:pt idx="288">
                  <c:v>9.7631700000000006</c:v>
                </c:pt>
                <c:pt idx="289">
                  <c:v>28.240400000000001</c:v>
                </c:pt>
                <c:pt idx="290">
                  <c:v>4.4289399999999999</c:v>
                </c:pt>
                <c:pt idx="291">
                  <c:v>11.565</c:v>
                </c:pt>
                <c:pt idx="292">
                  <c:v>32.925800000000002</c:v>
                </c:pt>
                <c:pt idx="293">
                  <c:v>33.973199999999999</c:v>
                </c:pt>
                <c:pt idx="294">
                  <c:v>29.661100000000001</c:v>
                </c:pt>
                <c:pt idx="295">
                  <c:v>36.3583</c:v>
                </c:pt>
                <c:pt idx="296">
                  <c:v>46.267000000000003</c:v>
                </c:pt>
                <c:pt idx="297">
                  <c:v>40.471200000000003</c:v>
                </c:pt>
                <c:pt idx="298">
                  <c:v>51.048400000000001</c:v>
                </c:pt>
                <c:pt idx="299">
                  <c:v>43.912700000000001</c:v>
                </c:pt>
                <c:pt idx="300">
                  <c:v>47.591500000000003</c:v>
                </c:pt>
                <c:pt idx="301">
                  <c:v>25.465699999999998</c:v>
                </c:pt>
                <c:pt idx="302">
                  <c:v>51.382800000000003</c:v>
                </c:pt>
                <c:pt idx="303">
                  <c:v>33.436399999999999</c:v>
                </c:pt>
                <c:pt idx="304">
                  <c:v>21.665400000000002</c:v>
                </c:pt>
                <c:pt idx="305">
                  <c:v>7.9929800000000002</c:v>
                </c:pt>
                <c:pt idx="306">
                  <c:v>3.89818</c:v>
                </c:pt>
                <c:pt idx="307">
                  <c:v>6.9770099999999999</c:v>
                </c:pt>
                <c:pt idx="308">
                  <c:v>19.629200000000001</c:v>
                </c:pt>
                <c:pt idx="309">
                  <c:v>23.6051</c:v>
                </c:pt>
                <c:pt idx="310">
                  <c:v>14.7958</c:v>
                </c:pt>
                <c:pt idx="311">
                  <c:v>6</c:v>
                </c:pt>
                <c:pt idx="312">
                  <c:v>6</c:v>
                </c:pt>
                <c:pt idx="313">
                  <c:v>7.9420999999999999</c:v>
                </c:pt>
                <c:pt idx="314">
                  <c:v>12.882199999999999</c:v>
                </c:pt>
                <c:pt idx="315">
                  <c:v>4</c:v>
                </c:pt>
                <c:pt idx="316">
                  <c:v>10.856999999999999</c:v>
                </c:pt>
                <c:pt idx="317">
                  <c:v>22.7576</c:v>
                </c:pt>
                <c:pt idx="318">
                  <c:v>15.887700000000001</c:v>
                </c:pt>
                <c:pt idx="319">
                  <c:v>9.7925599999999999</c:v>
                </c:pt>
                <c:pt idx="320">
                  <c:v>29.612200000000001</c:v>
                </c:pt>
                <c:pt idx="321">
                  <c:v>15.72</c:v>
                </c:pt>
                <c:pt idx="322">
                  <c:v>9.9657800000000005</c:v>
                </c:pt>
                <c:pt idx="323">
                  <c:v>19.723199999999999</c:v>
                </c:pt>
                <c:pt idx="324">
                  <c:v>25.454499999999999</c:v>
                </c:pt>
                <c:pt idx="325">
                  <c:v>4.8571299999999997</c:v>
                </c:pt>
                <c:pt idx="326">
                  <c:v>9.9350799999999992</c:v>
                </c:pt>
                <c:pt idx="327">
                  <c:v>3.9771200000000002</c:v>
                </c:pt>
                <c:pt idx="328">
                  <c:v>6.9589499999999997</c:v>
                </c:pt>
                <c:pt idx="329">
                  <c:v>3</c:v>
                </c:pt>
                <c:pt idx="330">
                  <c:v>2</c:v>
                </c:pt>
                <c:pt idx="331">
                  <c:v>16.819199999999999</c:v>
                </c:pt>
                <c:pt idx="332">
                  <c:v>8.8822100000000006</c:v>
                </c:pt>
                <c:pt idx="333">
                  <c:v>10.7486</c:v>
                </c:pt>
                <c:pt idx="334">
                  <c:v>0</c:v>
                </c:pt>
                <c:pt idx="335">
                  <c:v>21.898199999999999</c:v>
                </c:pt>
                <c:pt idx="336">
                  <c:v>8.9728100000000008</c:v>
                </c:pt>
                <c:pt idx="337">
                  <c:v>12.8057</c:v>
                </c:pt>
                <c:pt idx="338">
                  <c:v>21.383299999999998</c:v>
                </c:pt>
                <c:pt idx="339">
                  <c:v>4.8130899999999999</c:v>
                </c:pt>
                <c:pt idx="340">
                  <c:v>10.864000000000001</c:v>
                </c:pt>
                <c:pt idx="341">
                  <c:v>13.906000000000001</c:v>
                </c:pt>
                <c:pt idx="342">
                  <c:v>8.7019400000000005</c:v>
                </c:pt>
                <c:pt idx="343">
                  <c:v>11.5031</c:v>
                </c:pt>
                <c:pt idx="344">
                  <c:v>15</c:v>
                </c:pt>
                <c:pt idx="345">
                  <c:v>8</c:v>
                </c:pt>
                <c:pt idx="346">
                  <c:v>23.551200000000001</c:v>
                </c:pt>
                <c:pt idx="347">
                  <c:v>25.193000000000001</c:v>
                </c:pt>
                <c:pt idx="348">
                  <c:v>5.7645799999999996</c:v>
                </c:pt>
                <c:pt idx="349">
                  <c:v>20.977</c:v>
                </c:pt>
                <c:pt idx="350">
                  <c:v>17.790900000000001</c:v>
                </c:pt>
                <c:pt idx="351">
                  <c:v>8.8135999999999992</c:v>
                </c:pt>
                <c:pt idx="352">
                  <c:v>6.8037599999999996</c:v>
                </c:pt>
                <c:pt idx="353">
                  <c:v>0</c:v>
                </c:pt>
                <c:pt idx="354">
                  <c:v>56.216999999999999</c:v>
                </c:pt>
                <c:pt idx="355">
                  <c:v>65.161100000000005</c:v>
                </c:pt>
                <c:pt idx="356">
                  <c:v>23.558199999999999</c:v>
                </c:pt>
                <c:pt idx="357">
                  <c:v>33.467700000000001</c:v>
                </c:pt>
                <c:pt idx="358">
                  <c:v>35.323700000000002</c:v>
                </c:pt>
                <c:pt idx="359">
                  <c:v>29.666799999999999</c:v>
                </c:pt>
                <c:pt idx="360">
                  <c:v>53.826900000000002</c:v>
                </c:pt>
                <c:pt idx="361">
                  <c:v>37.637</c:v>
                </c:pt>
                <c:pt idx="362">
                  <c:v>45.271700000000003</c:v>
                </c:pt>
                <c:pt idx="363">
                  <c:v>54.441499999999998</c:v>
                </c:pt>
                <c:pt idx="364">
                  <c:v>51.965299999999999</c:v>
                </c:pt>
                <c:pt idx="365">
                  <c:v>49.155099999999997</c:v>
                </c:pt>
                <c:pt idx="366">
                  <c:v>26.2561</c:v>
                </c:pt>
                <c:pt idx="367">
                  <c:v>37.763100000000001</c:v>
                </c:pt>
                <c:pt idx="368">
                  <c:v>42.120899999999999</c:v>
                </c:pt>
                <c:pt idx="369">
                  <c:v>32.636200000000002</c:v>
                </c:pt>
                <c:pt idx="370">
                  <c:v>33.405900000000003</c:v>
                </c:pt>
                <c:pt idx="371">
                  <c:v>43.908299999999997</c:v>
                </c:pt>
                <c:pt idx="372">
                  <c:v>31.087199999999999</c:v>
                </c:pt>
                <c:pt idx="373">
                  <c:v>45.525399999999998</c:v>
                </c:pt>
              </c:numCache>
            </c:numRef>
          </c:xVal>
          <c:yVal>
            <c:numRef>
              <c:f>'rat dataset'!$R$15:$R$388</c:f>
              <c:numCache>
                <c:formatCode>General</c:formatCode>
                <c:ptCount val="374"/>
                <c:pt idx="0">
                  <c:v>77.430817610062888</c:v>
                </c:pt>
                <c:pt idx="1">
                  <c:v>48.718758545255668</c:v>
                </c:pt>
                <c:pt idx="2">
                  <c:v>80.165299425758818</c:v>
                </c:pt>
                <c:pt idx="3">
                  <c:v>56.922203992343448</c:v>
                </c:pt>
                <c:pt idx="4">
                  <c:v>70.594613070823073</c:v>
                </c:pt>
                <c:pt idx="5">
                  <c:v>48.718758545255668</c:v>
                </c:pt>
                <c:pt idx="6">
                  <c:v>88.368744872846605</c:v>
                </c:pt>
                <c:pt idx="7">
                  <c:v>69.227372162975115</c:v>
                </c:pt>
                <c:pt idx="8">
                  <c:v>56.922203992343448</c:v>
                </c:pt>
                <c:pt idx="9">
                  <c:v>69.227372162975115</c:v>
                </c:pt>
                <c:pt idx="10">
                  <c:v>59.65668580803937</c:v>
                </c:pt>
                <c:pt idx="11">
                  <c:v>73.329094886519002</c:v>
                </c:pt>
                <c:pt idx="12">
                  <c:v>56.922203992343448</c:v>
                </c:pt>
                <c:pt idx="13">
                  <c:v>97.939431227782336</c:v>
                </c:pt>
                <c:pt idx="14">
                  <c:v>55.554963084495483</c:v>
                </c:pt>
                <c:pt idx="15">
                  <c:v>39.14807219031993</c:v>
                </c:pt>
                <c:pt idx="16">
                  <c:v>70.594613070823073</c:v>
                </c:pt>
                <c:pt idx="17">
                  <c:v>74.696335794366959</c:v>
                </c:pt>
                <c:pt idx="18">
                  <c:v>70.594613070823073</c:v>
                </c:pt>
                <c:pt idx="19">
                  <c:v>82.899781241454733</c:v>
                </c:pt>
                <c:pt idx="20">
                  <c:v>67.860131255127143</c:v>
                </c:pt>
                <c:pt idx="21">
                  <c:v>104.77563576702215</c:v>
                </c:pt>
                <c:pt idx="22">
                  <c:v>73.329094886519002</c:v>
                </c:pt>
                <c:pt idx="23">
                  <c:v>92.470467596390492</c:v>
                </c:pt>
                <c:pt idx="24">
                  <c:v>70.594613070823073</c:v>
                </c:pt>
                <c:pt idx="25">
                  <c:v>81.532540333606775</c:v>
                </c:pt>
                <c:pt idx="26">
                  <c:v>56.922203992343448</c:v>
                </c:pt>
                <c:pt idx="27">
                  <c:v>59.65668580803937</c:v>
                </c:pt>
                <c:pt idx="28">
                  <c:v>74.696335794366959</c:v>
                </c:pt>
                <c:pt idx="29">
                  <c:v>61.023926715887335</c:v>
                </c:pt>
                <c:pt idx="30">
                  <c:v>77.430817610062888</c:v>
                </c:pt>
                <c:pt idx="31">
                  <c:v>69.227372162975115</c:v>
                </c:pt>
                <c:pt idx="32">
                  <c:v>50.085999453103632</c:v>
                </c:pt>
                <c:pt idx="33">
                  <c:v>51.453240360951597</c:v>
                </c:pt>
                <c:pt idx="34">
                  <c:v>70.594613070823073</c:v>
                </c:pt>
                <c:pt idx="35">
                  <c:v>74.696335794366959</c:v>
                </c:pt>
                <c:pt idx="36">
                  <c:v>55.554963084495483</c:v>
                </c:pt>
                <c:pt idx="37">
                  <c:v>56.922203992343448</c:v>
                </c:pt>
                <c:pt idx="38">
                  <c:v>52.820481268799561</c:v>
                </c:pt>
                <c:pt idx="39">
                  <c:v>63.758408531583257</c:v>
                </c:pt>
                <c:pt idx="40">
                  <c:v>43.249794913863816</c:v>
                </c:pt>
                <c:pt idx="41">
                  <c:v>45.984276729559745</c:v>
                </c:pt>
                <c:pt idx="42">
                  <c:v>65.125649439431228</c:v>
                </c:pt>
                <c:pt idx="43">
                  <c:v>51.453240360951597</c:v>
                </c:pt>
                <c:pt idx="44">
                  <c:v>41.882554006015859</c:v>
                </c:pt>
                <c:pt idx="45">
                  <c:v>55.554963084495483</c:v>
                </c:pt>
                <c:pt idx="46">
                  <c:v>51.453240360951597</c:v>
                </c:pt>
                <c:pt idx="47">
                  <c:v>59.65668580803937</c:v>
                </c:pt>
                <c:pt idx="48">
                  <c:v>87.001503964998619</c:v>
                </c:pt>
                <c:pt idx="49">
                  <c:v>71.96185397867103</c:v>
                </c:pt>
                <c:pt idx="50">
                  <c:v>66.492890347279186</c:v>
                </c:pt>
                <c:pt idx="51">
                  <c:v>63.758408531583257</c:v>
                </c:pt>
                <c:pt idx="52">
                  <c:v>44.617035821711781</c:v>
                </c:pt>
                <c:pt idx="53">
                  <c:v>65.125649439431228</c:v>
                </c:pt>
                <c:pt idx="54">
                  <c:v>73.329094886519002</c:v>
                </c:pt>
                <c:pt idx="55">
                  <c:v>76.063576702214931</c:v>
                </c:pt>
                <c:pt idx="56">
                  <c:v>71.96185397867103</c:v>
                </c:pt>
                <c:pt idx="57">
                  <c:v>107.51011758271808</c:v>
                </c:pt>
                <c:pt idx="58">
                  <c:v>73.329094886519002</c:v>
                </c:pt>
                <c:pt idx="59">
                  <c:v>82.899781241454733</c:v>
                </c:pt>
                <c:pt idx="60">
                  <c:v>37.780831282471965</c:v>
                </c:pt>
                <c:pt idx="61">
                  <c:v>91.10322668854252</c:v>
                </c:pt>
                <c:pt idx="62">
                  <c:v>50.085999453103632</c:v>
                </c:pt>
                <c:pt idx="63">
                  <c:v>91.10322668854252</c:v>
                </c:pt>
                <c:pt idx="64">
                  <c:v>47.35151763740771</c:v>
                </c:pt>
                <c:pt idx="65">
                  <c:v>58.289444900191405</c:v>
                </c:pt>
                <c:pt idx="66">
                  <c:v>66.492890347279186</c:v>
                </c:pt>
                <c:pt idx="67">
                  <c:v>77.430817610062888</c:v>
                </c:pt>
                <c:pt idx="68">
                  <c:v>67.860131255127143</c:v>
                </c:pt>
                <c:pt idx="69">
                  <c:v>70.594613070823073</c:v>
                </c:pt>
                <c:pt idx="70">
                  <c:v>51.453240360951597</c:v>
                </c:pt>
                <c:pt idx="71">
                  <c:v>54.187722176647519</c:v>
                </c:pt>
                <c:pt idx="72">
                  <c:v>74.696335794366959</c:v>
                </c:pt>
                <c:pt idx="73">
                  <c:v>76.063576702214931</c:v>
                </c:pt>
                <c:pt idx="74">
                  <c:v>81.532540333606775</c:v>
                </c:pt>
                <c:pt idx="75">
                  <c:v>91.10322668854252</c:v>
                </c:pt>
                <c:pt idx="76">
                  <c:v>61.023926715887335</c:v>
                </c:pt>
                <c:pt idx="77">
                  <c:v>66.492890347279186</c:v>
                </c:pt>
                <c:pt idx="78">
                  <c:v>43.249794913863816</c:v>
                </c:pt>
                <c:pt idx="79">
                  <c:v>96.572190319934379</c:v>
                </c:pt>
                <c:pt idx="80">
                  <c:v>71.96185397867103</c:v>
                </c:pt>
                <c:pt idx="81">
                  <c:v>73.329094886519002</c:v>
                </c:pt>
                <c:pt idx="82">
                  <c:v>71.96185397867103</c:v>
                </c:pt>
                <c:pt idx="83">
                  <c:v>70.594613070823073</c:v>
                </c:pt>
                <c:pt idx="84">
                  <c:v>71.96185397867103</c:v>
                </c:pt>
                <c:pt idx="85">
                  <c:v>85.634263057150662</c:v>
                </c:pt>
                <c:pt idx="86">
                  <c:v>93.837708504238449</c:v>
                </c:pt>
                <c:pt idx="87">
                  <c:v>80.165299425758818</c:v>
                </c:pt>
                <c:pt idx="88">
                  <c:v>85.634263057150662</c:v>
                </c:pt>
                <c:pt idx="89">
                  <c:v>67.860131255127143</c:v>
                </c:pt>
                <c:pt idx="90">
                  <c:v>67.860131255127143</c:v>
                </c:pt>
                <c:pt idx="91">
                  <c:v>73.329094886519002</c:v>
                </c:pt>
                <c:pt idx="92">
                  <c:v>73.329094886519002</c:v>
                </c:pt>
                <c:pt idx="93">
                  <c:v>85.634263057150662</c:v>
                </c:pt>
                <c:pt idx="94">
                  <c:v>43.249794913863816</c:v>
                </c:pt>
                <c:pt idx="95">
                  <c:v>69.227372162975115</c:v>
                </c:pt>
                <c:pt idx="96">
                  <c:v>73.329094886519002</c:v>
                </c:pt>
                <c:pt idx="97">
                  <c:v>78.798058517910846</c:v>
                </c:pt>
                <c:pt idx="98">
                  <c:v>63.758408531583257</c:v>
                </c:pt>
                <c:pt idx="99">
                  <c:v>73.329094886519002</c:v>
                </c:pt>
                <c:pt idx="100">
                  <c:v>59.65668580803937</c:v>
                </c:pt>
                <c:pt idx="101">
                  <c:v>44.617035821711781</c:v>
                </c:pt>
                <c:pt idx="102">
                  <c:v>54.187722176647519</c:v>
                </c:pt>
                <c:pt idx="103">
                  <c:v>55.554963084495483</c:v>
                </c:pt>
                <c:pt idx="104">
                  <c:v>44.617035821711781</c:v>
                </c:pt>
                <c:pt idx="105">
                  <c:v>48.718758545255668</c:v>
                </c:pt>
                <c:pt idx="106">
                  <c:v>67.860131255127143</c:v>
                </c:pt>
                <c:pt idx="107">
                  <c:v>41.882554006015859</c:v>
                </c:pt>
                <c:pt idx="108">
                  <c:v>35.046349466776043</c:v>
                </c:pt>
                <c:pt idx="109">
                  <c:v>59.65668580803937</c:v>
                </c:pt>
                <c:pt idx="110">
                  <c:v>74.696335794366959</c:v>
                </c:pt>
                <c:pt idx="111">
                  <c:v>55.554963084495483</c:v>
                </c:pt>
                <c:pt idx="112">
                  <c:v>89.735985780694563</c:v>
                </c:pt>
                <c:pt idx="113">
                  <c:v>25.475663111840305</c:v>
                </c:pt>
                <c:pt idx="114">
                  <c:v>84.267022149302704</c:v>
                </c:pt>
                <c:pt idx="115">
                  <c:v>77.430817610062888</c:v>
                </c:pt>
                <c:pt idx="116">
                  <c:v>74.696335794366959</c:v>
                </c:pt>
                <c:pt idx="117">
                  <c:v>73.329094886519002</c:v>
                </c:pt>
                <c:pt idx="118">
                  <c:v>43.249794913863816</c:v>
                </c:pt>
                <c:pt idx="119">
                  <c:v>69.227372162975115</c:v>
                </c:pt>
                <c:pt idx="120">
                  <c:v>96.572190319934379</c:v>
                </c:pt>
                <c:pt idx="121">
                  <c:v>78.798058517910846</c:v>
                </c:pt>
                <c:pt idx="122">
                  <c:v>44.617035821711781</c:v>
                </c:pt>
                <c:pt idx="123">
                  <c:v>67.860131255127143</c:v>
                </c:pt>
                <c:pt idx="124">
                  <c:v>67.860131255127143</c:v>
                </c:pt>
                <c:pt idx="125">
                  <c:v>74.696335794366959</c:v>
                </c:pt>
                <c:pt idx="126">
                  <c:v>82.899781241454733</c:v>
                </c:pt>
                <c:pt idx="127">
                  <c:v>89.735985780694563</c:v>
                </c:pt>
                <c:pt idx="128">
                  <c:v>58.289444900191405</c:v>
                </c:pt>
                <c:pt idx="129">
                  <c:v>67.860131255127143</c:v>
                </c:pt>
                <c:pt idx="130">
                  <c:v>54.187722176647519</c:v>
                </c:pt>
                <c:pt idx="131">
                  <c:v>48.718758545255668</c:v>
                </c:pt>
                <c:pt idx="132">
                  <c:v>70.594613070823073</c:v>
                </c:pt>
                <c:pt idx="133">
                  <c:v>71.96185397867103</c:v>
                </c:pt>
                <c:pt idx="134">
                  <c:v>71.96185397867103</c:v>
                </c:pt>
                <c:pt idx="135">
                  <c:v>62.391167623735299</c:v>
                </c:pt>
                <c:pt idx="136">
                  <c:v>88.368744872846605</c:v>
                </c:pt>
                <c:pt idx="137">
                  <c:v>70.594613070823073</c:v>
                </c:pt>
                <c:pt idx="138">
                  <c:v>59.65668580803937</c:v>
                </c:pt>
                <c:pt idx="139">
                  <c:v>61.023926715887335</c:v>
                </c:pt>
                <c:pt idx="140">
                  <c:v>102.04115395132622</c:v>
                </c:pt>
                <c:pt idx="141">
                  <c:v>56.922203992343448</c:v>
                </c:pt>
                <c:pt idx="142">
                  <c:v>63.758408531583257</c:v>
                </c:pt>
                <c:pt idx="143">
                  <c:v>65.125649439431228</c:v>
                </c:pt>
                <c:pt idx="144">
                  <c:v>54.187722176647519</c:v>
                </c:pt>
                <c:pt idx="145">
                  <c:v>74.696335794366959</c:v>
                </c:pt>
                <c:pt idx="146">
                  <c:v>45.984276729559745</c:v>
                </c:pt>
                <c:pt idx="147">
                  <c:v>58.289444900191405</c:v>
                </c:pt>
                <c:pt idx="148">
                  <c:v>59.65668580803937</c:v>
                </c:pt>
                <c:pt idx="149">
                  <c:v>52.820481268799561</c:v>
                </c:pt>
                <c:pt idx="150">
                  <c:v>84.267022149302704</c:v>
                </c:pt>
                <c:pt idx="151">
                  <c:v>77.430817610062888</c:v>
                </c:pt>
                <c:pt idx="152">
                  <c:v>40.515313098167894</c:v>
                </c:pt>
                <c:pt idx="153">
                  <c:v>44.617035821711781</c:v>
                </c:pt>
                <c:pt idx="154">
                  <c:v>50.085999453103632</c:v>
                </c:pt>
                <c:pt idx="155">
                  <c:v>69.227372162975115</c:v>
                </c:pt>
                <c:pt idx="156">
                  <c:v>65.125649439431228</c:v>
                </c:pt>
                <c:pt idx="157">
                  <c:v>35.046349466776043</c:v>
                </c:pt>
                <c:pt idx="158">
                  <c:v>62.391167623735299</c:v>
                </c:pt>
                <c:pt idx="159">
                  <c:v>29.577385835384192</c:v>
                </c:pt>
                <c:pt idx="160">
                  <c:v>69.227372162975115</c:v>
                </c:pt>
                <c:pt idx="161">
                  <c:v>84.267022149302704</c:v>
                </c:pt>
                <c:pt idx="162">
                  <c:v>55.554963084495483</c:v>
                </c:pt>
                <c:pt idx="163">
                  <c:v>78.798058517910846</c:v>
                </c:pt>
                <c:pt idx="164">
                  <c:v>74.696335794366959</c:v>
                </c:pt>
                <c:pt idx="165">
                  <c:v>63.758408531583257</c:v>
                </c:pt>
                <c:pt idx="166">
                  <c:v>89.735985780694563</c:v>
                </c:pt>
                <c:pt idx="167">
                  <c:v>66.492890347279186</c:v>
                </c:pt>
                <c:pt idx="168">
                  <c:v>65.125649439431228</c:v>
                </c:pt>
                <c:pt idx="169">
                  <c:v>59.65668580803937</c:v>
                </c:pt>
                <c:pt idx="170">
                  <c:v>66.492890347279186</c:v>
                </c:pt>
                <c:pt idx="171">
                  <c:v>51.453240360951597</c:v>
                </c:pt>
                <c:pt idx="172">
                  <c:v>52.820481268799561</c:v>
                </c:pt>
                <c:pt idx="173">
                  <c:v>78.798058517910846</c:v>
                </c:pt>
                <c:pt idx="174">
                  <c:v>50.085999453103632</c:v>
                </c:pt>
                <c:pt idx="175">
                  <c:v>81.532540333606775</c:v>
                </c:pt>
                <c:pt idx="176">
                  <c:v>52.820481268799561</c:v>
                </c:pt>
                <c:pt idx="177">
                  <c:v>84.267022149302704</c:v>
                </c:pt>
                <c:pt idx="178">
                  <c:v>50.085999453103632</c:v>
                </c:pt>
                <c:pt idx="179">
                  <c:v>62.391167623735299</c:v>
                </c:pt>
                <c:pt idx="180">
                  <c:v>41.882554006015859</c:v>
                </c:pt>
                <c:pt idx="181">
                  <c:v>69.227372162975115</c:v>
                </c:pt>
                <c:pt idx="182">
                  <c:v>48.718758545255668</c:v>
                </c:pt>
                <c:pt idx="183">
                  <c:v>44.617035821711781</c:v>
                </c:pt>
                <c:pt idx="184">
                  <c:v>63.758408531583257</c:v>
                </c:pt>
                <c:pt idx="185">
                  <c:v>56.922203992343448</c:v>
                </c:pt>
                <c:pt idx="186">
                  <c:v>63.758408531583257</c:v>
                </c:pt>
                <c:pt idx="187">
                  <c:v>43.249794913863816</c:v>
                </c:pt>
                <c:pt idx="188">
                  <c:v>51.453240360951597</c:v>
                </c:pt>
                <c:pt idx="189">
                  <c:v>44.617035821711781</c:v>
                </c:pt>
                <c:pt idx="190">
                  <c:v>76.063576702214931</c:v>
                </c:pt>
                <c:pt idx="191">
                  <c:v>80.165299425758818</c:v>
                </c:pt>
                <c:pt idx="192">
                  <c:v>62.391167623735299</c:v>
                </c:pt>
                <c:pt idx="193">
                  <c:v>59.65668580803937</c:v>
                </c:pt>
                <c:pt idx="194">
                  <c:v>39.14807219031993</c:v>
                </c:pt>
                <c:pt idx="195">
                  <c:v>47.35151763740771</c:v>
                </c:pt>
                <c:pt idx="196">
                  <c:v>62.391167623735299</c:v>
                </c:pt>
                <c:pt idx="197">
                  <c:v>45.984276729559745</c:v>
                </c:pt>
                <c:pt idx="198">
                  <c:v>63.758408531583257</c:v>
                </c:pt>
                <c:pt idx="199">
                  <c:v>50.085999453103632</c:v>
                </c:pt>
                <c:pt idx="200">
                  <c:v>51.453240360951597</c:v>
                </c:pt>
                <c:pt idx="201">
                  <c:v>54.187722176647519</c:v>
                </c:pt>
                <c:pt idx="202">
                  <c:v>67.860131255127143</c:v>
                </c:pt>
                <c:pt idx="203">
                  <c:v>66.492890347279186</c:v>
                </c:pt>
                <c:pt idx="204">
                  <c:v>81.532540333606775</c:v>
                </c:pt>
                <c:pt idx="205">
                  <c:v>84.267022149302704</c:v>
                </c:pt>
                <c:pt idx="206">
                  <c:v>73.329094886519002</c:v>
                </c:pt>
                <c:pt idx="207">
                  <c:v>78.798058517910846</c:v>
                </c:pt>
                <c:pt idx="208">
                  <c:v>37.780831282471965</c:v>
                </c:pt>
                <c:pt idx="209">
                  <c:v>35.046349466776043</c:v>
                </c:pt>
                <c:pt idx="210">
                  <c:v>24.10842220399234</c:v>
                </c:pt>
                <c:pt idx="211">
                  <c:v>30.944626743232156</c:v>
                </c:pt>
                <c:pt idx="212">
                  <c:v>30.944626743232156</c:v>
                </c:pt>
                <c:pt idx="213">
                  <c:v>36.413590374624007</c:v>
                </c:pt>
                <c:pt idx="214">
                  <c:v>24.10842220399234</c:v>
                </c:pt>
                <c:pt idx="215">
                  <c:v>45.984276729559745</c:v>
                </c:pt>
                <c:pt idx="216">
                  <c:v>11.803254033360677</c:v>
                </c:pt>
                <c:pt idx="217">
                  <c:v>7.7015313098167892</c:v>
                </c:pt>
                <c:pt idx="218">
                  <c:v>44.617035821711781</c:v>
                </c:pt>
                <c:pt idx="219">
                  <c:v>11.803254033360677</c:v>
                </c:pt>
                <c:pt idx="220">
                  <c:v>52.820481268799561</c:v>
                </c:pt>
                <c:pt idx="221">
                  <c:v>58.289444900191405</c:v>
                </c:pt>
                <c:pt idx="222">
                  <c:v>50.085999453103632</c:v>
                </c:pt>
                <c:pt idx="223">
                  <c:v>47.35151763740771</c:v>
                </c:pt>
                <c:pt idx="224">
                  <c:v>59.65668580803937</c:v>
                </c:pt>
                <c:pt idx="225">
                  <c:v>54.187722176647519</c:v>
                </c:pt>
                <c:pt idx="226">
                  <c:v>41.882554006015859</c:v>
                </c:pt>
                <c:pt idx="227">
                  <c:v>54.187722176647519</c:v>
                </c:pt>
                <c:pt idx="228">
                  <c:v>0.8653267705769756</c:v>
                </c:pt>
                <c:pt idx="229">
                  <c:v>0.8653267705769756</c:v>
                </c:pt>
                <c:pt idx="230">
                  <c:v>0.8653267705769756</c:v>
                </c:pt>
                <c:pt idx="231">
                  <c:v>0.8653267705769756</c:v>
                </c:pt>
                <c:pt idx="232">
                  <c:v>61.023926715887335</c:v>
                </c:pt>
                <c:pt idx="233">
                  <c:v>92.470467596390492</c:v>
                </c:pt>
                <c:pt idx="234">
                  <c:v>56.922203992343448</c:v>
                </c:pt>
                <c:pt idx="235">
                  <c:v>61.023926715887335</c:v>
                </c:pt>
                <c:pt idx="236">
                  <c:v>37.780831282471965</c:v>
                </c:pt>
                <c:pt idx="237">
                  <c:v>21.373940388296415</c:v>
                </c:pt>
                <c:pt idx="238">
                  <c:v>21.373940388296415</c:v>
                </c:pt>
                <c:pt idx="239">
                  <c:v>17.272217664752528</c:v>
                </c:pt>
                <c:pt idx="240">
                  <c:v>30.944626743232156</c:v>
                </c:pt>
                <c:pt idx="241">
                  <c:v>13.17049494120864</c:v>
                </c:pt>
                <c:pt idx="242">
                  <c:v>21.373940388296415</c:v>
                </c:pt>
                <c:pt idx="243">
                  <c:v>29.577385835384192</c:v>
                </c:pt>
                <c:pt idx="244">
                  <c:v>59.65668580803937</c:v>
                </c:pt>
                <c:pt idx="245">
                  <c:v>40.515313098167894</c:v>
                </c:pt>
                <c:pt idx="246">
                  <c:v>45.984276729559745</c:v>
                </c:pt>
                <c:pt idx="247">
                  <c:v>55.554963084495483</c:v>
                </c:pt>
                <c:pt idx="248">
                  <c:v>47.35151763740771</c:v>
                </c:pt>
                <c:pt idx="249">
                  <c:v>56.922203992343448</c:v>
                </c:pt>
                <c:pt idx="250">
                  <c:v>44.617035821711781</c:v>
                </c:pt>
                <c:pt idx="251">
                  <c:v>47.35151763740771</c:v>
                </c:pt>
                <c:pt idx="252">
                  <c:v>14.537735849056602</c:v>
                </c:pt>
                <c:pt idx="253">
                  <c:v>44.617035821711781</c:v>
                </c:pt>
                <c:pt idx="254">
                  <c:v>35.046349466776043</c:v>
                </c:pt>
                <c:pt idx="255">
                  <c:v>44.617035821711781</c:v>
                </c:pt>
                <c:pt idx="256">
                  <c:v>35.046349466776043</c:v>
                </c:pt>
                <c:pt idx="257">
                  <c:v>44.617035821711781</c:v>
                </c:pt>
                <c:pt idx="258">
                  <c:v>58.289444900191405</c:v>
                </c:pt>
                <c:pt idx="259">
                  <c:v>48.718758545255668</c:v>
                </c:pt>
                <c:pt idx="260">
                  <c:v>61.023926715887335</c:v>
                </c:pt>
                <c:pt idx="261">
                  <c:v>82.899781241454733</c:v>
                </c:pt>
                <c:pt idx="262">
                  <c:v>55.554963084495483</c:v>
                </c:pt>
                <c:pt idx="263">
                  <c:v>71.96185397867103</c:v>
                </c:pt>
                <c:pt idx="264">
                  <c:v>69.227372162975115</c:v>
                </c:pt>
                <c:pt idx="265">
                  <c:v>58.289444900191405</c:v>
                </c:pt>
                <c:pt idx="266">
                  <c:v>50.085999453103632</c:v>
                </c:pt>
                <c:pt idx="267">
                  <c:v>58.289444900191405</c:v>
                </c:pt>
                <c:pt idx="268">
                  <c:v>50.085999453103632</c:v>
                </c:pt>
                <c:pt idx="269">
                  <c:v>29.577385835384192</c:v>
                </c:pt>
                <c:pt idx="270">
                  <c:v>35.046349466776043</c:v>
                </c:pt>
                <c:pt idx="271">
                  <c:v>41.882554006015859</c:v>
                </c:pt>
                <c:pt idx="272">
                  <c:v>48.718758545255668</c:v>
                </c:pt>
                <c:pt idx="273">
                  <c:v>47.35151763740771</c:v>
                </c:pt>
                <c:pt idx="274">
                  <c:v>26.842904019688266</c:v>
                </c:pt>
                <c:pt idx="275">
                  <c:v>41.882554006015859</c:v>
                </c:pt>
                <c:pt idx="276">
                  <c:v>28.210144927536231</c:v>
                </c:pt>
                <c:pt idx="277">
                  <c:v>30.944626743232156</c:v>
                </c:pt>
                <c:pt idx="278">
                  <c:v>13.17049494120864</c:v>
                </c:pt>
                <c:pt idx="279">
                  <c:v>22.741181296144379</c:v>
                </c:pt>
                <c:pt idx="280">
                  <c:v>28.210144927536231</c:v>
                </c:pt>
                <c:pt idx="281">
                  <c:v>28.210144927536231</c:v>
                </c:pt>
                <c:pt idx="282">
                  <c:v>40.515313098167894</c:v>
                </c:pt>
                <c:pt idx="283">
                  <c:v>11.803254033360677</c:v>
                </c:pt>
                <c:pt idx="284">
                  <c:v>18.639458572600489</c:v>
                </c:pt>
                <c:pt idx="285">
                  <c:v>29.577385835384192</c:v>
                </c:pt>
                <c:pt idx="286">
                  <c:v>17.272217664752528</c:v>
                </c:pt>
                <c:pt idx="287">
                  <c:v>18.639458572600489</c:v>
                </c:pt>
                <c:pt idx="288">
                  <c:v>15.904976756904565</c:v>
                </c:pt>
                <c:pt idx="289">
                  <c:v>32.311867651080114</c:v>
                </c:pt>
                <c:pt idx="290">
                  <c:v>18.639458572600489</c:v>
                </c:pt>
                <c:pt idx="291">
                  <c:v>24.10842220399234</c:v>
                </c:pt>
                <c:pt idx="292">
                  <c:v>35.046349466776043</c:v>
                </c:pt>
                <c:pt idx="293">
                  <c:v>37.780831282471965</c:v>
                </c:pt>
                <c:pt idx="294">
                  <c:v>45.984276729559745</c:v>
                </c:pt>
                <c:pt idx="295">
                  <c:v>47.35151763740771</c:v>
                </c:pt>
                <c:pt idx="296">
                  <c:v>43.249794913863816</c:v>
                </c:pt>
                <c:pt idx="297">
                  <c:v>17.272217664752528</c:v>
                </c:pt>
                <c:pt idx="298">
                  <c:v>52.820481268799561</c:v>
                </c:pt>
                <c:pt idx="299">
                  <c:v>44.617035821711781</c:v>
                </c:pt>
                <c:pt idx="300">
                  <c:v>47.35151763740771</c:v>
                </c:pt>
                <c:pt idx="301">
                  <c:v>20.006699480448454</c:v>
                </c:pt>
                <c:pt idx="302">
                  <c:v>39.14807219031993</c:v>
                </c:pt>
                <c:pt idx="303">
                  <c:v>35.046349466776043</c:v>
                </c:pt>
                <c:pt idx="304">
                  <c:v>30.944626743232156</c:v>
                </c:pt>
                <c:pt idx="305">
                  <c:v>15.904976756904565</c:v>
                </c:pt>
                <c:pt idx="306">
                  <c:v>4.9670494941208645</c:v>
                </c:pt>
                <c:pt idx="307">
                  <c:v>7.7015313098167892</c:v>
                </c:pt>
                <c:pt idx="308">
                  <c:v>24.10842220399234</c:v>
                </c:pt>
                <c:pt idx="309">
                  <c:v>32.311867651080114</c:v>
                </c:pt>
                <c:pt idx="310">
                  <c:v>26.842904019688266</c:v>
                </c:pt>
                <c:pt idx="311">
                  <c:v>17.272217664752528</c:v>
                </c:pt>
                <c:pt idx="312">
                  <c:v>14.537735849056602</c:v>
                </c:pt>
                <c:pt idx="313">
                  <c:v>10.436013125512716</c:v>
                </c:pt>
                <c:pt idx="314">
                  <c:v>15.904976756904565</c:v>
                </c:pt>
                <c:pt idx="315">
                  <c:v>14.537735849056602</c:v>
                </c:pt>
                <c:pt idx="316">
                  <c:v>9.0687722176647529</c:v>
                </c:pt>
                <c:pt idx="317">
                  <c:v>44.617035821711781</c:v>
                </c:pt>
                <c:pt idx="318">
                  <c:v>11.803254033360677</c:v>
                </c:pt>
                <c:pt idx="319">
                  <c:v>13.17049494120864</c:v>
                </c:pt>
                <c:pt idx="320">
                  <c:v>29.577385835384192</c:v>
                </c:pt>
                <c:pt idx="321">
                  <c:v>24.10842220399234</c:v>
                </c:pt>
                <c:pt idx="322">
                  <c:v>26.842904019688266</c:v>
                </c:pt>
                <c:pt idx="323">
                  <c:v>14.537735849056602</c:v>
                </c:pt>
                <c:pt idx="324">
                  <c:v>29.577385835384192</c:v>
                </c:pt>
                <c:pt idx="325">
                  <c:v>7.7015313098167892</c:v>
                </c:pt>
                <c:pt idx="326">
                  <c:v>11.803254033360677</c:v>
                </c:pt>
                <c:pt idx="327">
                  <c:v>7.7015313098167892</c:v>
                </c:pt>
                <c:pt idx="328">
                  <c:v>14.537735849056602</c:v>
                </c:pt>
                <c:pt idx="329">
                  <c:v>4.9670494941208645</c:v>
                </c:pt>
                <c:pt idx="330">
                  <c:v>13.17049494120864</c:v>
                </c:pt>
                <c:pt idx="331">
                  <c:v>6.3342904019688264</c:v>
                </c:pt>
                <c:pt idx="332">
                  <c:v>21.373940388296415</c:v>
                </c:pt>
                <c:pt idx="333">
                  <c:v>18.639458572600489</c:v>
                </c:pt>
                <c:pt idx="334">
                  <c:v>7.7015313098167892</c:v>
                </c:pt>
                <c:pt idx="335">
                  <c:v>25.475663111840305</c:v>
                </c:pt>
                <c:pt idx="336">
                  <c:v>15.904976756904565</c:v>
                </c:pt>
                <c:pt idx="337">
                  <c:v>15.904976756904565</c:v>
                </c:pt>
                <c:pt idx="338">
                  <c:v>21.373940388296415</c:v>
                </c:pt>
                <c:pt idx="339">
                  <c:v>9.0687722176647529</c:v>
                </c:pt>
                <c:pt idx="340">
                  <c:v>22.741181296144379</c:v>
                </c:pt>
                <c:pt idx="341">
                  <c:v>17.272217664752528</c:v>
                </c:pt>
                <c:pt idx="342">
                  <c:v>10.436013125512716</c:v>
                </c:pt>
                <c:pt idx="343">
                  <c:v>13.17049494120864</c:v>
                </c:pt>
                <c:pt idx="344">
                  <c:v>15.904976756904565</c:v>
                </c:pt>
                <c:pt idx="345">
                  <c:v>11.803254033360677</c:v>
                </c:pt>
                <c:pt idx="346">
                  <c:v>32.311867651080114</c:v>
                </c:pt>
                <c:pt idx="347">
                  <c:v>18.639458572600489</c:v>
                </c:pt>
                <c:pt idx="348">
                  <c:v>17.272217664752528</c:v>
                </c:pt>
                <c:pt idx="349">
                  <c:v>6.3342904019688264</c:v>
                </c:pt>
                <c:pt idx="350">
                  <c:v>21.373940388296415</c:v>
                </c:pt>
                <c:pt idx="351">
                  <c:v>22.741181296144379</c:v>
                </c:pt>
                <c:pt idx="352">
                  <c:v>9.0687722176647529</c:v>
                </c:pt>
                <c:pt idx="353">
                  <c:v>4.9670494941208645</c:v>
                </c:pt>
                <c:pt idx="354">
                  <c:v>65.125649439431228</c:v>
                </c:pt>
                <c:pt idx="355">
                  <c:v>85.634263057150662</c:v>
                </c:pt>
                <c:pt idx="356">
                  <c:v>30.944626743232156</c:v>
                </c:pt>
                <c:pt idx="357">
                  <c:v>47.35151763740771</c:v>
                </c:pt>
                <c:pt idx="358">
                  <c:v>55.554963084495483</c:v>
                </c:pt>
                <c:pt idx="359">
                  <c:v>55.554963084495483</c:v>
                </c:pt>
                <c:pt idx="360">
                  <c:v>80.165299425758818</c:v>
                </c:pt>
                <c:pt idx="361">
                  <c:v>67.860131255127143</c:v>
                </c:pt>
                <c:pt idx="362">
                  <c:v>78.798058517910846</c:v>
                </c:pt>
                <c:pt idx="363">
                  <c:v>82.899781241454733</c:v>
                </c:pt>
                <c:pt idx="364">
                  <c:v>88.368744872846605</c:v>
                </c:pt>
                <c:pt idx="365">
                  <c:v>77.430817610062888</c:v>
                </c:pt>
                <c:pt idx="366">
                  <c:v>54.187722176647519</c:v>
                </c:pt>
                <c:pt idx="367">
                  <c:v>52.820481268799561</c:v>
                </c:pt>
                <c:pt idx="368">
                  <c:v>56.922203992343448</c:v>
                </c:pt>
                <c:pt idx="369">
                  <c:v>40.515313098167894</c:v>
                </c:pt>
                <c:pt idx="370">
                  <c:v>41.882554006015859</c:v>
                </c:pt>
                <c:pt idx="371">
                  <c:v>67.860131255127143</c:v>
                </c:pt>
                <c:pt idx="372">
                  <c:v>40.515313098167894</c:v>
                </c:pt>
                <c:pt idx="373">
                  <c:v>62.391167623735299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8E0-B6AA-D530ECDA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4520"/>
        <c:axId val="364772168"/>
      </c:scatterChart>
      <c:valAx>
        <c:axId val="3647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2168"/>
        <c:crosses val="autoZero"/>
        <c:crossBetween val="midCat"/>
      </c:valAx>
      <c:valAx>
        <c:axId val="3647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70518190574931"/>
                  <c:y val="-0.1195666557305336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'[2]nhp dataset'!$S$9:$S$255</c:f>
              <c:numCache>
                <c:formatCode>General</c:formatCode>
                <c:ptCount val="247"/>
                <c:pt idx="0">
                  <c:v>168</c:v>
                </c:pt>
                <c:pt idx="1">
                  <c:v>100</c:v>
                </c:pt>
                <c:pt idx="2">
                  <c:v>96</c:v>
                </c:pt>
                <c:pt idx="3">
                  <c:v>306</c:v>
                </c:pt>
                <c:pt idx="4">
                  <c:v>396</c:v>
                </c:pt>
                <c:pt idx="5">
                  <c:v>202</c:v>
                </c:pt>
                <c:pt idx="6">
                  <c:v>341</c:v>
                </c:pt>
                <c:pt idx="7">
                  <c:v>98</c:v>
                </c:pt>
                <c:pt idx="8">
                  <c:v>99</c:v>
                </c:pt>
                <c:pt idx="9">
                  <c:v>233</c:v>
                </c:pt>
                <c:pt idx="10">
                  <c:v>169</c:v>
                </c:pt>
                <c:pt idx="11">
                  <c:v>238</c:v>
                </c:pt>
                <c:pt idx="12">
                  <c:v>83</c:v>
                </c:pt>
                <c:pt idx="13">
                  <c:v>350</c:v>
                </c:pt>
                <c:pt idx="14">
                  <c:v>339</c:v>
                </c:pt>
                <c:pt idx="15">
                  <c:v>289</c:v>
                </c:pt>
                <c:pt idx="16">
                  <c:v>175</c:v>
                </c:pt>
                <c:pt idx="17">
                  <c:v>495</c:v>
                </c:pt>
                <c:pt idx="18">
                  <c:v>149</c:v>
                </c:pt>
                <c:pt idx="19">
                  <c:v>381</c:v>
                </c:pt>
                <c:pt idx="20">
                  <c:v>301</c:v>
                </c:pt>
                <c:pt idx="21">
                  <c:v>232</c:v>
                </c:pt>
                <c:pt idx="22">
                  <c:v>295</c:v>
                </c:pt>
                <c:pt idx="23">
                  <c:v>176</c:v>
                </c:pt>
                <c:pt idx="24">
                  <c:v>84</c:v>
                </c:pt>
                <c:pt idx="25">
                  <c:v>246</c:v>
                </c:pt>
                <c:pt idx="26">
                  <c:v>161</c:v>
                </c:pt>
                <c:pt idx="27">
                  <c:v>112</c:v>
                </c:pt>
                <c:pt idx="28">
                  <c:v>205</c:v>
                </c:pt>
                <c:pt idx="29">
                  <c:v>299</c:v>
                </c:pt>
                <c:pt idx="30">
                  <c:v>233</c:v>
                </c:pt>
                <c:pt idx="31">
                  <c:v>262</c:v>
                </c:pt>
                <c:pt idx="32">
                  <c:v>49</c:v>
                </c:pt>
                <c:pt idx="33">
                  <c:v>288</c:v>
                </c:pt>
                <c:pt idx="34">
                  <c:v>243</c:v>
                </c:pt>
                <c:pt idx="35">
                  <c:v>107</c:v>
                </c:pt>
                <c:pt idx="36">
                  <c:v>173</c:v>
                </c:pt>
                <c:pt idx="37">
                  <c:v>243</c:v>
                </c:pt>
                <c:pt idx="38">
                  <c:v>115</c:v>
                </c:pt>
                <c:pt idx="39">
                  <c:v>138</c:v>
                </c:pt>
                <c:pt idx="40">
                  <c:v>148</c:v>
                </c:pt>
                <c:pt idx="41">
                  <c:v>284</c:v>
                </c:pt>
                <c:pt idx="42">
                  <c:v>107</c:v>
                </c:pt>
                <c:pt idx="43">
                  <c:v>194</c:v>
                </c:pt>
                <c:pt idx="44">
                  <c:v>320</c:v>
                </c:pt>
                <c:pt idx="45">
                  <c:v>233</c:v>
                </c:pt>
                <c:pt idx="46">
                  <c:v>256</c:v>
                </c:pt>
                <c:pt idx="47">
                  <c:v>161</c:v>
                </c:pt>
                <c:pt idx="48">
                  <c:v>113</c:v>
                </c:pt>
                <c:pt idx="49">
                  <c:v>118</c:v>
                </c:pt>
                <c:pt idx="50">
                  <c:v>195</c:v>
                </c:pt>
                <c:pt idx="51">
                  <c:v>333</c:v>
                </c:pt>
                <c:pt idx="52">
                  <c:v>107</c:v>
                </c:pt>
                <c:pt idx="53">
                  <c:v>247</c:v>
                </c:pt>
                <c:pt idx="54">
                  <c:v>318</c:v>
                </c:pt>
                <c:pt idx="55">
                  <c:v>356</c:v>
                </c:pt>
                <c:pt idx="56">
                  <c:v>293</c:v>
                </c:pt>
                <c:pt idx="57">
                  <c:v>317</c:v>
                </c:pt>
                <c:pt idx="58">
                  <c:v>187</c:v>
                </c:pt>
                <c:pt idx="59">
                  <c:v>285</c:v>
                </c:pt>
                <c:pt idx="60">
                  <c:v>130</c:v>
                </c:pt>
                <c:pt idx="61">
                  <c:v>203</c:v>
                </c:pt>
                <c:pt idx="62">
                  <c:v>127</c:v>
                </c:pt>
                <c:pt idx="63">
                  <c:v>135</c:v>
                </c:pt>
                <c:pt idx="64">
                  <c:v>293</c:v>
                </c:pt>
                <c:pt idx="65">
                  <c:v>220</c:v>
                </c:pt>
                <c:pt idx="66">
                  <c:v>121</c:v>
                </c:pt>
                <c:pt idx="67">
                  <c:v>380</c:v>
                </c:pt>
                <c:pt idx="68">
                  <c:v>162</c:v>
                </c:pt>
                <c:pt idx="69">
                  <c:v>171</c:v>
                </c:pt>
                <c:pt idx="70">
                  <c:v>339</c:v>
                </c:pt>
                <c:pt idx="71">
                  <c:v>172</c:v>
                </c:pt>
                <c:pt idx="72">
                  <c:v>202</c:v>
                </c:pt>
                <c:pt idx="73">
                  <c:v>94</c:v>
                </c:pt>
                <c:pt idx="74">
                  <c:v>438</c:v>
                </c:pt>
                <c:pt idx="75">
                  <c:v>180</c:v>
                </c:pt>
                <c:pt idx="76">
                  <c:v>233</c:v>
                </c:pt>
                <c:pt idx="77">
                  <c:v>194</c:v>
                </c:pt>
                <c:pt idx="78">
                  <c:v>263</c:v>
                </c:pt>
                <c:pt idx="79">
                  <c:v>276</c:v>
                </c:pt>
                <c:pt idx="80">
                  <c:v>229</c:v>
                </c:pt>
                <c:pt idx="81">
                  <c:v>260</c:v>
                </c:pt>
                <c:pt idx="82">
                  <c:v>215</c:v>
                </c:pt>
                <c:pt idx="83">
                  <c:v>269</c:v>
                </c:pt>
                <c:pt idx="84">
                  <c:v>157</c:v>
                </c:pt>
                <c:pt idx="85">
                  <c:v>123</c:v>
                </c:pt>
                <c:pt idx="86">
                  <c:v>152</c:v>
                </c:pt>
                <c:pt idx="87">
                  <c:v>294</c:v>
                </c:pt>
                <c:pt idx="88">
                  <c:v>390</c:v>
                </c:pt>
                <c:pt idx="89">
                  <c:v>287</c:v>
                </c:pt>
                <c:pt idx="90">
                  <c:v>255</c:v>
                </c:pt>
                <c:pt idx="91">
                  <c:v>38</c:v>
                </c:pt>
                <c:pt idx="92">
                  <c:v>99</c:v>
                </c:pt>
                <c:pt idx="93">
                  <c:v>276</c:v>
                </c:pt>
                <c:pt idx="94">
                  <c:v>299</c:v>
                </c:pt>
                <c:pt idx="95">
                  <c:v>80</c:v>
                </c:pt>
                <c:pt idx="96">
                  <c:v>311</c:v>
                </c:pt>
                <c:pt idx="97">
                  <c:v>179</c:v>
                </c:pt>
                <c:pt idx="98">
                  <c:v>175</c:v>
                </c:pt>
                <c:pt idx="99">
                  <c:v>136</c:v>
                </c:pt>
                <c:pt idx="100">
                  <c:v>280</c:v>
                </c:pt>
                <c:pt idx="101">
                  <c:v>251</c:v>
                </c:pt>
                <c:pt idx="102">
                  <c:v>70</c:v>
                </c:pt>
                <c:pt idx="103">
                  <c:v>296</c:v>
                </c:pt>
                <c:pt idx="104">
                  <c:v>270</c:v>
                </c:pt>
                <c:pt idx="105">
                  <c:v>91</c:v>
                </c:pt>
                <c:pt idx="106">
                  <c:v>270</c:v>
                </c:pt>
                <c:pt idx="107">
                  <c:v>289</c:v>
                </c:pt>
                <c:pt idx="108">
                  <c:v>386</c:v>
                </c:pt>
                <c:pt idx="109">
                  <c:v>188</c:v>
                </c:pt>
                <c:pt idx="110">
                  <c:v>217</c:v>
                </c:pt>
                <c:pt idx="111">
                  <c:v>332</c:v>
                </c:pt>
                <c:pt idx="112">
                  <c:v>213</c:v>
                </c:pt>
                <c:pt idx="113">
                  <c:v>269</c:v>
                </c:pt>
                <c:pt idx="114">
                  <c:v>187</c:v>
                </c:pt>
                <c:pt idx="115">
                  <c:v>202</c:v>
                </c:pt>
                <c:pt idx="116">
                  <c:v>224</c:v>
                </c:pt>
                <c:pt idx="117">
                  <c:v>80</c:v>
                </c:pt>
                <c:pt idx="118">
                  <c:v>323</c:v>
                </c:pt>
                <c:pt idx="119">
                  <c:v>90</c:v>
                </c:pt>
                <c:pt idx="120">
                  <c:v>245</c:v>
                </c:pt>
                <c:pt idx="121">
                  <c:v>262</c:v>
                </c:pt>
                <c:pt idx="122">
                  <c:v>168</c:v>
                </c:pt>
                <c:pt idx="123">
                  <c:v>239</c:v>
                </c:pt>
                <c:pt idx="124">
                  <c:v>54</c:v>
                </c:pt>
                <c:pt idx="125">
                  <c:v>219</c:v>
                </c:pt>
                <c:pt idx="126">
                  <c:v>222</c:v>
                </c:pt>
                <c:pt idx="127">
                  <c:v>272</c:v>
                </c:pt>
                <c:pt idx="128">
                  <c:v>289</c:v>
                </c:pt>
                <c:pt idx="129">
                  <c:v>41</c:v>
                </c:pt>
                <c:pt idx="130">
                  <c:v>234</c:v>
                </c:pt>
                <c:pt idx="131">
                  <c:v>187</c:v>
                </c:pt>
                <c:pt idx="132">
                  <c:v>96</c:v>
                </c:pt>
                <c:pt idx="133">
                  <c:v>251</c:v>
                </c:pt>
                <c:pt idx="134">
                  <c:v>134</c:v>
                </c:pt>
                <c:pt idx="135">
                  <c:v>309</c:v>
                </c:pt>
                <c:pt idx="136">
                  <c:v>281</c:v>
                </c:pt>
                <c:pt idx="137">
                  <c:v>310</c:v>
                </c:pt>
                <c:pt idx="138">
                  <c:v>68</c:v>
                </c:pt>
                <c:pt idx="139">
                  <c:v>115</c:v>
                </c:pt>
                <c:pt idx="140">
                  <c:v>152</c:v>
                </c:pt>
                <c:pt idx="141">
                  <c:v>325</c:v>
                </c:pt>
                <c:pt idx="142">
                  <c:v>225</c:v>
                </c:pt>
                <c:pt idx="143">
                  <c:v>169</c:v>
                </c:pt>
                <c:pt idx="144">
                  <c:v>138</c:v>
                </c:pt>
                <c:pt idx="145">
                  <c:v>239</c:v>
                </c:pt>
                <c:pt idx="146">
                  <c:v>185</c:v>
                </c:pt>
                <c:pt idx="147">
                  <c:v>297</c:v>
                </c:pt>
                <c:pt idx="148">
                  <c:v>208</c:v>
                </c:pt>
                <c:pt idx="149">
                  <c:v>145</c:v>
                </c:pt>
                <c:pt idx="150">
                  <c:v>61</c:v>
                </c:pt>
                <c:pt idx="151">
                  <c:v>272</c:v>
                </c:pt>
                <c:pt idx="152">
                  <c:v>89</c:v>
                </c:pt>
                <c:pt idx="153">
                  <c:v>84</c:v>
                </c:pt>
                <c:pt idx="154">
                  <c:v>246</c:v>
                </c:pt>
                <c:pt idx="155">
                  <c:v>218</c:v>
                </c:pt>
                <c:pt idx="156">
                  <c:v>122</c:v>
                </c:pt>
                <c:pt idx="157">
                  <c:v>239</c:v>
                </c:pt>
                <c:pt idx="158">
                  <c:v>222</c:v>
                </c:pt>
                <c:pt idx="159">
                  <c:v>303</c:v>
                </c:pt>
                <c:pt idx="160">
                  <c:v>231</c:v>
                </c:pt>
                <c:pt idx="161">
                  <c:v>84</c:v>
                </c:pt>
                <c:pt idx="162">
                  <c:v>321</c:v>
                </c:pt>
                <c:pt idx="163">
                  <c:v>269</c:v>
                </c:pt>
                <c:pt idx="164">
                  <c:v>90</c:v>
                </c:pt>
                <c:pt idx="165">
                  <c:v>213</c:v>
                </c:pt>
                <c:pt idx="166">
                  <c:v>363</c:v>
                </c:pt>
                <c:pt idx="167">
                  <c:v>72</c:v>
                </c:pt>
                <c:pt idx="168">
                  <c:v>271</c:v>
                </c:pt>
                <c:pt idx="169">
                  <c:v>112</c:v>
                </c:pt>
                <c:pt idx="170">
                  <c:v>86</c:v>
                </c:pt>
                <c:pt idx="171">
                  <c:v>360</c:v>
                </c:pt>
                <c:pt idx="172">
                  <c:v>89</c:v>
                </c:pt>
                <c:pt idx="173">
                  <c:v>226</c:v>
                </c:pt>
                <c:pt idx="174">
                  <c:v>202</c:v>
                </c:pt>
                <c:pt idx="175">
                  <c:v>357</c:v>
                </c:pt>
                <c:pt idx="176">
                  <c:v>124</c:v>
                </c:pt>
                <c:pt idx="177">
                  <c:v>49</c:v>
                </c:pt>
                <c:pt idx="178">
                  <c:v>355</c:v>
                </c:pt>
                <c:pt idx="179">
                  <c:v>149</c:v>
                </c:pt>
                <c:pt idx="180">
                  <c:v>54</c:v>
                </c:pt>
                <c:pt idx="181">
                  <c:v>243</c:v>
                </c:pt>
                <c:pt idx="182">
                  <c:v>202</c:v>
                </c:pt>
                <c:pt idx="183">
                  <c:v>289</c:v>
                </c:pt>
                <c:pt idx="184">
                  <c:v>197</c:v>
                </c:pt>
                <c:pt idx="185">
                  <c:v>235</c:v>
                </c:pt>
                <c:pt idx="186">
                  <c:v>178</c:v>
                </c:pt>
                <c:pt idx="187">
                  <c:v>230</c:v>
                </c:pt>
                <c:pt idx="188">
                  <c:v>78</c:v>
                </c:pt>
                <c:pt idx="189">
                  <c:v>239</c:v>
                </c:pt>
                <c:pt idx="190">
                  <c:v>267</c:v>
                </c:pt>
                <c:pt idx="191">
                  <c:v>197</c:v>
                </c:pt>
                <c:pt idx="192">
                  <c:v>53</c:v>
                </c:pt>
                <c:pt idx="193">
                  <c:v>287</c:v>
                </c:pt>
                <c:pt idx="194">
                  <c:v>234</c:v>
                </c:pt>
                <c:pt idx="195">
                  <c:v>75</c:v>
                </c:pt>
                <c:pt idx="196">
                  <c:v>185</c:v>
                </c:pt>
                <c:pt idx="197">
                  <c:v>227</c:v>
                </c:pt>
                <c:pt idx="198">
                  <c:v>357</c:v>
                </c:pt>
                <c:pt idx="199">
                  <c:v>103</c:v>
                </c:pt>
                <c:pt idx="200">
                  <c:v>263</c:v>
                </c:pt>
                <c:pt idx="201">
                  <c:v>77</c:v>
                </c:pt>
                <c:pt idx="202">
                  <c:v>206</c:v>
                </c:pt>
                <c:pt idx="203">
                  <c:v>71</c:v>
                </c:pt>
                <c:pt idx="204">
                  <c:v>276</c:v>
                </c:pt>
                <c:pt idx="205">
                  <c:v>65</c:v>
                </c:pt>
                <c:pt idx="206">
                  <c:v>252</c:v>
                </c:pt>
                <c:pt idx="207">
                  <c:v>199</c:v>
                </c:pt>
                <c:pt idx="208">
                  <c:v>341</c:v>
                </c:pt>
                <c:pt idx="209">
                  <c:v>280</c:v>
                </c:pt>
                <c:pt idx="210">
                  <c:v>169</c:v>
                </c:pt>
                <c:pt idx="211">
                  <c:v>320</c:v>
                </c:pt>
                <c:pt idx="212">
                  <c:v>275</c:v>
                </c:pt>
                <c:pt idx="213">
                  <c:v>187</c:v>
                </c:pt>
                <c:pt idx="214">
                  <c:v>230</c:v>
                </c:pt>
                <c:pt idx="215">
                  <c:v>101</c:v>
                </c:pt>
                <c:pt idx="216">
                  <c:v>300</c:v>
                </c:pt>
                <c:pt idx="217">
                  <c:v>191</c:v>
                </c:pt>
                <c:pt idx="218">
                  <c:v>54</c:v>
                </c:pt>
                <c:pt idx="219">
                  <c:v>323</c:v>
                </c:pt>
                <c:pt idx="220">
                  <c:v>93</c:v>
                </c:pt>
                <c:pt idx="221">
                  <c:v>154</c:v>
                </c:pt>
                <c:pt idx="222">
                  <c:v>129</c:v>
                </c:pt>
                <c:pt idx="223">
                  <c:v>167</c:v>
                </c:pt>
                <c:pt idx="224">
                  <c:v>290</c:v>
                </c:pt>
                <c:pt idx="225">
                  <c:v>256</c:v>
                </c:pt>
                <c:pt idx="226">
                  <c:v>226</c:v>
                </c:pt>
                <c:pt idx="227">
                  <c:v>268</c:v>
                </c:pt>
                <c:pt idx="228">
                  <c:v>231</c:v>
                </c:pt>
                <c:pt idx="229">
                  <c:v>70</c:v>
                </c:pt>
                <c:pt idx="230">
                  <c:v>240</c:v>
                </c:pt>
                <c:pt idx="231">
                  <c:v>61</c:v>
                </c:pt>
                <c:pt idx="232">
                  <c:v>467</c:v>
                </c:pt>
                <c:pt idx="233">
                  <c:v>199</c:v>
                </c:pt>
                <c:pt idx="234">
                  <c:v>262</c:v>
                </c:pt>
                <c:pt idx="235">
                  <c:v>300</c:v>
                </c:pt>
                <c:pt idx="236">
                  <c:v>47</c:v>
                </c:pt>
                <c:pt idx="237">
                  <c:v>246</c:v>
                </c:pt>
                <c:pt idx="238">
                  <c:v>58</c:v>
                </c:pt>
                <c:pt idx="239">
                  <c:v>361</c:v>
                </c:pt>
                <c:pt idx="240">
                  <c:v>229</c:v>
                </c:pt>
                <c:pt idx="241">
                  <c:v>214</c:v>
                </c:pt>
                <c:pt idx="242">
                  <c:v>197</c:v>
                </c:pt>
                <c:pt idx="243">
                  <c:v>173</c:v>
                </c:pt>
                <c:pt idx="244">
                  <c:v>177</c:v>
                </c:pt>
                <c:pt idx="245">
                  <c:v>92</c:v>
                </c:pt>
                <c:pt idx="246">
                  <c:v>193</c:v>
                </c:pt>
              </c:numCache>
            </c:numRef>
          </c:xVal>
          <c:yVal>
            <c:numRef>
              <c:f>'[2]nhp dataset'!$X$9:$X$255</c:f>
              <c:numCache>
                <c:formatCode>General</c:formatCode>
                <c:ptCount val="247"/>
                <c:pt idx="0">
                  <c:v>181.95641155600606</c:v>
                </c:pt>
                <c:pt idx="1">
                  <c:v>90.724784591991892</c:v>
                </c:pt>
                <c:pt idx="2">
                  <c:v>162.69640141915863</c:v>
                </c:pt>
                <c:pt idx="3">
                  <c:v>281.29751647237708</c:v>
                </c:pt>
                <c:pt idx="4">
                  <c:v>420.17232640648757</c:v>
                </c:pt>
                <c:pt idx="5">
                  <c:v>241.76381145463759</c:v>
                </c:pt>
                <c:pt idx="6">
                  <c:v>366.44703497212367</c:v>
                </c:pt>
                <c:pt idx="7">
                  <c:v>70.45108971109984</c:v>
                </c:pt>
                <c:pt idx="8">
                  <c:v>75.519513431322849</c:v>
                </c:pt>
                <c:pt idx="9">
                  <c:v>281.29751647237708</c:v>
                </c:pt>
                <c:pt idx="10">
                  <c:v>171.81956411556004</c:v>
                </c:pt>
                <c:pt idx="11">
                  <c:v>223.51748606183477</c:v>
                </c:pt>
                <c:pt idx="12">
                  <c:v>65.382665990876831</c:v>
                </c:pt>
                <c:pt idx="13">
                  <c:v>310.69437404967056</c:v>
                </c:pt>
                <c:pt idx="14">
                  <c:v>364.41966548403445</c:v>
                </c:pt>
                <c:pt idx="15">
                  <c:v>337.0501773948302</c:v>
                </c:pt>
                <c:pt idx="16">
                  <c:v>155.60060821084642</c:v>
                </c:pt>
                <c:pt idx="17">
                  <c:v>495.18499746578811</c:v>
                </c:pt>
                <c:pt idx="18">
                  <c:v>183.98378104409528</c:v>
                </c:pt>
                <c:pt idx="19">
                  <c:v>371.51545869234667</c:v>
                </c:pt>
                <c:pt idx="20">
                  <c:v>280.28383172833247</c:v>
                </c:pt>
                <c:pt idx="21">
                  <c:v>234.66801824632537</c:v>
                </c:pt>
                <c:pt idx="22">
                  <c:v>280.28383172833247</c:v>
                </c:pt>
                <c:pt idx="23">
                  <c:v>188.03852002027369</c:v>
                </c:pt>
                <c:pt idx="24">
                  <c:v>86.670045615813478</c:v>
                </c:pt>
                <c:pt idx="25">
                  <c:v>237.70907247845918</c:v>
                </c:pt>
                <c:pt idx="26">
                  <c:v>164.72377090724783</c:v>
                </c:pt>
                <c:pt idx="27">
                  <c:v>90.724784591991892</c:v>
                </c:pt>
                <c:pt idx="28">
                  <c:v>229.59959452610238</c:v>
                </c:pt>
                <c:pt idx="29">
                  <c:v>271.16066903193104</c:v>
                </c:pt>
                <c:pt idx="30">
                  <c:v>199.18905220476432</c:v>
                </c:pt>
                <c:pt idx="31">
                  <c:v>262.03750633552966</c:v>
                </c:pt>
                <c:pt idx="32">
                  <c:v>34.972123669538774</c:v>
                </c:pt>
                <c:pt idx="33">
                  <c:v>275.21540800810948</c:v>
                </c:pt>
                <c:pt idx="34">
                  <c:v>237.70907247845918</c:v>
                </c:pt>
                <c:pt idx="35">
                  <c:v>105.93005575266092</c:v>
                </c:pt>
                <c:pt idx="36">
                  <c:v>236.6953877344146</c:v>
                </c:pt>
                <c:pt idx="37">
                  <c:v>233.65433350228079</c:v>
                </c:pt>
                <c:pt idx="38">
                  <c:v>136.34059807399899</c:v>
                </c:pt>
                <c:pt idx="39">
                  <c:v>170.80587937151546</c:v>
                </c:pt>
                <c:pt idx="40">
                  <c:v>153.57323872275722</c:v>
                </c:pt>
                <c:pt idx="41">
                  <c:v>275.21540800810948</c:v>
                </c:pt>
                <c:pt idx="42">
                  <c:v>137.35428281804357</c:v>
                </c:pt>
                <c:pt idx="43">
                  <c:v>174.86061834769387</c:v>
                </c:pt>
                <c:pt idx="44">
                  <c:v>321.84490623416116</c:v>
                </c:pt>
                <c:pt idx="45">
                  <c:v>292.44804865686768</c:v>
                </c:pt>
                <c:pt idx="46">
                  <c:v>241.76381145463759</c:v>
                </c:pt>
                <c:pt idx="47">
                  <c:v>148.5048150025342</c:v>
                </c:pt>
                <c:pt idx="48">
                  <c:v>126.20375063355296</c:v>
                </c:pt>
                <c:pt idx="49">
                  <c:v>115.05321844906234</c:v>
                </c:pt>
                <c:pt idx="50">
                  <c:v>182.97009630005067</c:v>
                </c:pt>
                <c:pt idx="51">
                  <c:v>339.07754688291942</c:v>
                </c:pt>
                <c:pt idx="52">
                  <c:v>97.820577800304108</c:v>
                </c:pt>
                <c:pt idx="53">
                  <c:v>279.27014698428786</c:v>
                </c:pt>
                <c:pt idx="54">
                  <c:v>294.4754181449569</c:v>
                </c:pt>
                <c:pt idx="55">
                  <c:v>345.15965534718703</c:v>
                </c:pt>
                <c:pt idx="56">
                  <c:v>327.92701469842876</c:v>
                </c:pt>
                <c:pt idx="57">
                  <c:v>302.58489609731373</c:v>
                </c:pt>
                <c:pt idx="58">
                  <c:v>180.94272681196148</c:v>
                </c:pt>
                <c:pt idx="59">
                  <c:v>268.11961479979726</c:v>
                </c:pt>
                <c:pt idx="60">
                  <c:v>124.17638114546375</c:v>
                </c:pt>
                <c:pt idx="61">
                  <c:v>216.42169285352256</c:v>
                </c:pt>
                <c:pt idx="62">
                  <c:v>146.47744551444501</c:v>
                </c:pt>
                <c:pt idx="63">
                  <c:v>154.58692346680181</c:v>
                </c:pt>
                <c:pt idx="64">
                  <c:v>242.7774961986822</c:v>
                </c:pt>
                <c:pt idx="65">
                  <c:v>255.95539787126202</c:v>
                </c:pt>
                <c:pt idx="66">
                  <c:v>158.64166244298022</c:v>
                </c:pt>
                <c:pt idx="67">
                  <c:v>358.33755701976685</c:v>
                </c:pt>
                <c:pt idx="68">
                  <c:v>171.81956411556004</c:v>
                </c:pt>
                <c:pt idx="69">
                  <c:v>177.90167257982768</c:v>
                </c:pt>
                <c:pt idx="70">
                  <c:v>353.26913329954385</c:v>
                </c:pt>
                <c:pt idx="71">
                  <c:v>151.545869234668</c:v>
                </c:pt>
                <c:pt idx="72">
                  <c:v>246.83223517486061</c:v>
                </c:pt>
                <c:pt idx="73">
                  <c:v>79.574252407501262</c:v>
                </c:pt>
                <c:pt idx="74">
                  <c:v>395.84389254941709</c:v>
                </c:pt>
                <c:pt idx="75">
                  <c:v>207.29853015712112</c:v>
                </c:pt>
                <c:pt idx="76">
                  <c:v>262.03750633552966</c:v>
                </c:pt>
                <c:pt idx="77">
                  <c:v>236.6953877344146</c:v>
                </c:pt>
                <c:pt idx="78">
                  <c:v>252.91434363912822</c:v>
                </c:pt>
                <c:pt idx="79">
                  <c:v>273.18803852002026</c:v>
                </c:pt>
                <c:pt idx="80">
                  <c:v>237.70907247845918</c:v>
                </c:pt>
                <c:pt idx="81">
                  <c:v>290.42067916877852</c:v>
                </c:pt>
                <c:pt idx="82">
                  <c:v>180.94272681196148</c:v>
                </c:pt>
                <c:pt idx="83">
                  <c:v>271.16066903193104</c:v>
                </c:pt>
                <c:pt idx="84">
                  <c:v>137.35428281804357</c:v>
                </c:pt>
                <c:pt idx="85">
                  <c:v>109.98479472883933</c:v>
                </c:pt>
                <c:pt idx="86">
                  <c:v>172.83324885960465</c:v>
                </c:pt>
                <c:pt idx="87">
                  <c:v>296.50278763304613</c:v>
                </c:pt>
                <c:pt idx="88">
                  <c:v>367.46071971616823</c:v>
                </c:pt>
                <c:pt idx="89">
                  <c:v>283.3248859604663</c:v>
                </c:pt>
                <c:pt idx="90">
                  <c:v>265.07856056766343</c:v>
                </c:pt>
                <c:pt idx="91">
                  <c:v>34.972123669538774</c:v>
                </c:pt>
                <c:pt idx="92">
                  <c:v>93.765838824125694</c:v>
                </c:pt>
                <c:pt idx="93">
                  <c:v>230.61327927014696</c:v>
                </c:pt>
                <c:pt idx="94">
                  <c:v>278.25646224024325</c:v>
                </c:pt>
                <c:pt idx="95">
                  <c:v>92.752154080081084</c:v>
                </c:pt>
                <c:pt idx="96">
                  <c:v>326.91332995438415</c:v>
                </c:pt>
                <c:pt idx="97">
                  <c:v>218.44906234161175</c:v>
                </c:pt>
                <c:pt idx="98">
                  <c:v>205.27116066903193</c:v>
                </c:pt>
                <c:pt idx="99">
                  <c:v>129.24480486568677</c:v>
                </c:pt>
                <c:pt idx="100">
                  <c:v>245.818550430816</c:v>
                </c:pt>
                <c:pt idx="101">
                  <c:v>288.3933096806893</c:v>
                </c:pt>
                <c:pt idx="102">
                  <c:v>81.601621895590469</c:v>
                </c:pt>
                <c:pt idx="103">
                  <c:v>267.10593005575265</c:v>
                </c:pt>
                <c:pt idx="104">
                  <c:v>316.77648251393816</c:v>
                </c:pt>
                <c:pt idx="105">
                  <c:v>102.88900152052712</c:v>
                </c:pt>
                <c:pt idx="106">
                  <c:v>263.05119107957427</c:v>
                </c:pt>
                <c:pt idx="107">
                  <c:v>323.87227572225038</c:v>
                </c:pt>
                <c:pt idx="108">
                  <c:v>402.93968575772931</c:v>
                </c:pt>
                <c:pt idx="109">
                  <c:v>206.28484541307651</c:v>
                </c:pt>
                <c:pt idx="110">
                  <c:v>209.32589964521034</c:v>
                </c:pt>
                <c:pt idx="111">
                  <c:v>348.2007095793208</c:v>
                </c:pt>
                <c:pt idx="112">
                  <c:v>232.64064875823618</c:v>
                </c:pt>
                <c:pt idx="113">
                  <c:v>282.31120121642169</c:v>
                </c:pt>
                <c:pt idx="114">
                  <c:v>235.68170299036998</c:v>
                </c:pt>
                <c:pt idx="115">
                  <c:v>189.05220476431828</c:v>
                </c:pt>
                <c:pt idx="116">
                  <c:v>238.72275722250379</c:v>
                </c:pt>
                <c:pt idx="117">
                  <c:v>82.615306639635065</c:v>
                </c:pt>
                <c:pt idx="118">
                  <c:v>316.77648251393816</c:v>
                </c:pt>
                <c:pt idx="119">
                  <c:v>89.711099847947281</c:v>
                </c:pt>
                <c:pt idx="120">
                  <c:v>245.818550430816</c:v>
                </c:pt>
                <c:pt idx="121">
                  <c:v>272.17435377597565</c:v>
                </c:pt>
                <c:pt idx="122">
                  <c:v>210.33958438925492</c:v>
                </c:pt>
                <c:pt idx="123">
                  <c:v>234.66801824632537</c:v>
                </c:pt>
                <c:pt idx="124">
                  <c:v>57.273188038520018</c:v>
                </c:pt>
                <c:pt idx="125">
                  <c:v>257.98276735935121</c:v>
                </c:pt>
                <c:pt idx="126">
                  <c:v>238.72275722250379</c:v>
                </c:pt>
                <c:pt idx="127">
                  <c:v>253.92802838317283</c:v>
                </c:pt>
                <c:pt idx="128">
                  <c:v>272.17435377597565</c:v>
                </c:pt>
                <c:pt idx="129">
                  <c:v>33.958438925494171</c:v>
                </c:pt>
                <c:pt idx="130">
                  <c:v>232.64064875823618</c:v>
                </c:pt>
                <c:pt idx="131">
                  <c:v>155.60060821084642</c:v>
                </c:pt>
                <c:pt idx="132">
                  <c:v>116.06690319310694</c:v>
                </c:pt>
                <c:pt idx="133">
                  <c:v>263.05119107957427</c:v>
                </c:pt>
                <c:pt idx="134">
                  <c:v>127.21743537759757</c:v>
                </c:pt>
                <c:pt idx="135">
                  <c:v>321.84490623416116</c:v>
                </c:pt>
                <c:pt idx="136">
                  <c:v>293.46173340091229</c:v>
                </c:pt>
                <c:pt idx="137">
                  <c:v>316.77648251393816</c:v>
                </c:pt>
                <c:pt idx="138">
                  <c:v>62.341611758743028</c:v>
                </c:pt>
                <c:pt idx="139">
                  <c:v>98.834262544348704</c:v>
                </c:pt>
                <c:pt idx="140">
                  <c:v>131.27217435377597</c:v>
                </c:pt>
                <c:pt idx="141">
                  <c:v>338.06386213887481</c:v>
                </c:pt>
                <c:pt idx="142">
                  <c:v>261.02382159148505</c:v>
                </c:pt>
                <c:pt idx="143">
                  <c:v>179.92904206791687</c:v>
                </c:pt>
                <c:pt idx="144">
                  <c:v>147.49113025848959</c:v>
                </c:pt>
                <c:pt idx="145">
                  <c:v>216.42169285352256</c:v>
                </c:pt>
                <c:pt idx="146">
                  <c:v>210.33958438925492</c:v>
                </c:pt>
                <c:pt idx="147">
                  <c:v>272.17435377597565</c:v>
                </c:pt>
                <c:pt idx="148">
                  <c:v>217.43537759756714</c:v>
                </c:pt>
                <c:pt idx="149">
                  <c:v>142.4227065382666</c:v>
                </c:pt>
                <c:pt idx="150">
                  <c:v>54.232133806386209</c:v>
                </c:pt>
                <c:pt idx="151">
                  <c:v>284.33857070451086</c:v>
                </c:pt>
                <c:pt idx="152">
                  <c:v>78.560567663456666</c:v>
                </c:pt>
                <c:pt idx="153">
                  <c:v>86.670045615813478</c:v>
                </c:pt>
                <c:pt idx="154">
                  <c:v>167.76482513938166</c:v>
                </c:pt>
                <c:pt idx="155">
                  <c:v>204.25747592498732</c:v>
                </c:pt>
                <c:pt idx="156">
                  <c:v>158.64166244298022</c:v>
                </c:pt>
                <c:pt idx="157">
                  <c:v>227.57222503801316</c:v>
                </c:pt>
                <c:pt idx="158">
                  <c:v>228.58590978205777</c:v>
                </c:pt>
                <c:pt idx="159">
                  <c:v>325.89964521033954</c:v>
                </c:pt>
                <c:pt idx="160">
                  <c:v>257.98276735935121</c:v>
                </c:pt>
                <c:pt idx="161">
                  <c:v>98.834262544348704</c:v>
                </c:pt>
                <c:pt idx="162">
                  <c:v>336.03649265078559</c:v>
                </c:pt>
                <c:pt idx="163">
                  <c:v>239.7364419665484</c:v>
                </c:pt>
                <c:pt idx="164">
                  <c:v>96.806893056259497</c:v>
                </c:pt>
                <c:pt idx="165">
                  <c:v>216.42169285352256</c:v>
                </c:pt>
                <c:pt idx="166">
                  <c:v>387.73441459706032</c:v>
                </c:pt>
                <c:pt idx="167">
                  <c:v>101.87531677648251</c:v>
                </c:pt>
                <c:pt idx="168">
                  <c:v>295.48910288900151</c:v>
                </c:pt>
                <c:pt idx="169">
                  <c:v>86.670045615813478</c:v>
                </c:pt>
                <c:pt idx="170">
                  <c:v>69.437404967055244</c:v>
                </c:pt>
                <c:pt idx="171">
                  <c:v>322.85859097820577</c:v>
                </c:pt>
                <c:pt idx="172">
                  <c:v>81.601621895590469</c:v>
                </c:pt>
                <c:pt idx="173">
                  <c:v>242.7774961986822</c:v>
                </c:pt>
                <c:pt idx="174">
                  <c:v>211.35326913329953</c:v>
                </c:pt>
                <c:pt idx="175">
                  <c:v>362.39229599594523</c:v>
                </c:pt>
                <c:pt idx="176">
                  <c:v>150.53218449062342</c:v>
                </c:pt>
                <c:pt idx="177">
                  <c:v>48.150025342118596</c:v>
                </c:pt>
                <c:pt idx="178">
                  <c:v>382.66599087683727</c:v>
                </c:pt>
                <c:pt idx="179">
                  <c:v>147.49113025848959</c:v>
                </c:pt>
                <c:pt idx="180">
                  <c:v>39.026862645717181</c:v>
                </c:pt>
                <c:pt idx="181">
                  <c:v>252.91434363912822</c:v>
                </c:pt>
                <c:pt idx="182">
                  <c:v>196.14799797263049</c:v>
                </c:pt>
                <c:pt idx="183">
                  <c:v>275.21540800810948</c:v>
                </c:pt>
                <c:pt idx="184">
                  <c:v>235.68170299036998</c:v>
                </c:pt>
                <c:pt idx="185">
                  <c:v>216.42169285352256</c:v>
                </c:pt>
                <c:pt idx="186">
                  <c:v>161.68271667511402</c:v>
                </c:pt>
                <c:pt idx="187">
                  <c:v>252.91434363912822</c:v>
                </c:pt>
                <c:pt idx="188">
                  <c:v>74.505828687278253</c:v>
                </c:pt>
                <c:pt idx="189">
                  <c:v>269.13329954384187</c:v>
                </c:pt>
                <c:pt idx="190">
                  <c:v>248.85960466294981</c:v>
                </c:pt>
                <c:pt idx="191">
                  <c:v>202.23010643689813</c:v>
                </c:pt>
                <c:pt idx="192">
                  <c:v>32.944754181449568</c:v>
                </c:pt>
                <c:pt idx="193">
                  <c:v>306.63963507349212</c:v>
                </c:pt>
                <c:pt idx="194">
                  <c:v>252.91434363912822</c:v>
                </c:pt>
                <c:pt idx="195">
                  <c:v>52.204764318297009</c:v>
                </c:pt>
                <c:pt idx="196">
                  <c:v>182.97009630005067</c:v>
                </c:pt>
                <c:pt idx="197">
                  <c:v>252.91434363912822</c:v>
                </c:pt>
                <c:pt idx="198">
                  <c:v>363.40598073998984</c:v>
                </c:pt>
                <c:pt idx="199">
                  <c:v>112.01216421692853</c:v>
                </c:pt>
                <c:pt idx="200">
                  <c:v>265.07856056766343</c:v>
                </c:pt>
                <c:pt idx="201">
                  <c:v>56.259503294475415</c:v>
                </c:pt>
                <c:pt idx="202">
                  <c:v>220.47643182970094</c:v>
                </c:pt>
                <c:pt idx="203">
                  <c:v>85.656360871768882</c:v>
                </c:pt>
                <c:pt idx="204">
                  <c:v>327.92701469842876</c:v>
                </c:pt>
                <c:pt idx="205">
                  <c:v>59.300557526609225</c:v>
                </c:pt>
                <c:pt idx="206">
                  <c:v>238.72275722250379</c:v>
                </c:pt>
                <c:pt idx="207">
                  <c:v>209.32589964521034</c:v>
                </c:pt>
                <c:pt idx="208">
                  <c:v>337.0501773948302</c:v>
                </c:pt>
                <c:pt idx="209">
                  <c:v>270.14698428788648</c:v>
                </c:pt>
                <c:pt idx="210">
                  <c:v>158.64166244298022</c:v>
                </c:pt>
                <c:pt idx="211">
                  <c:v>349.21439432336541</c:v>
                </c:pt>
                <c:pt idx="212">
                  <c:v>262.03750633552966</c:v>
                </c:pt>
                <c:pt idx="213">
                  <c:v>170.80587937151546</c:v>
                </c:pt>
                <c:pt idx="214">
                  <c:v>218.44906234161175</c:v>
                </c:pt>
                <c:pt idx="215">
                  <c:v>161.68271667511402</c:v>
                </c:pt>
                <c:pt idx="216">
                  <c:v>280.28383172833247</c:v>
                </c:pt>
                <c:pt idx="217">
                  <c:v>222.50380131779016</c:v>
                </c:pt>
                <c:pt idx="218">
                  <c:v>63.355296502787631</c:v>
                </c:pt>
                <c:pt idx="219">
                  <c:v>335.02280790674098</c:v>
                </c:pt>
                <c:pt idx="220">
                  <c:v>99.8479472883933</c:v>
                </c:pt>
                <c:pt idx="221">
                  <c:v>154.58692346680181</c:v>
                </c:pt>
                <c:pt idx="222">
                  <c:v>134.31322858590977</c:v>
                </c:pt>
                <c:pt idx="223">
                  <c:v>171.81956411556004</c:v>
                </c:pt>
                <c:pt idx="224">
                  <c:v>279.27014698428786</c:v>
                </c:pt>
                <c:pt idx="225">
                  <c:v>246.83223517486061</c:v>
                </c:pt>
                <c:pt idx="226">
                  <c:v>282.31120121642169</c:v>
                </c:pt>
                <c:pt idx="227">
                  <c:v>276.22909275215409</c:v>
                </c:pt>
                <c:pt idx="228">
                  <c:v>226.55854029396858</c:v>
                </c:pt>
                <c:pt idx="229">
                  <c:v>68.423720223010648</c:v>
                </c:pt>
                <c:pt idx="230">
                  <c:v>271.16066903193104</c:v>
                </c:pt>
                <c:pt idx="231">
                  <c:v>61.327927014698425</c:v>
                </c:pt>
                <c:pt idx="232">
                  <c:v>483.0207805372529</c:v>
                </c:pt>
                <c:pt idx="233">
                  <c:v>193.10694374049669</c:v>
                </c:pt>
                <c:pt idx="234">
                  <c:v>253.92802838317283</c:v>
                </c:pt>
                <c:pt idx="235">
                  <c:v>305.62595032944751</c:v>
                </c:pt>
                <c:pt idx="236">
                  <c:v>60.314242270653821</c:v>
                </c:pt>
                <c:pt idx="237">
                  <c:v>237.70907247845918</c:v>
                </c:pt>
                <c:pt idx="238">
                  <c:v>59.300557526609225</c:v>
                </c:pt>
                <c:pt idx="239">
                  <c:v>353.26913329954385</c:v>
                </c:pt>
                <c:pt idx="240">
                  <c:v>225.54485554992397</c:v>
                </c:pt>
                <c:pt idx="241">
                  <c:v>161.68271667511402</c:v>
                </c:pt>
                <c:pt idx="242">
                  <c:v>209.32589964521034</c:v>
                </c:pt>
                <c:pt idx="243">
                  <c:v>195.13431322858591</c:v>
                </c:pt>
                <c:pt idx="244">
                  <c:v>154.58692346680181</c:v>
                </c:pt>
                <c:pt idx="245">
                  <c:v>90.724784591991892</c:v>
                </c:pt>
                <c:pt idx="246">
                  <c:v>191.0795742524075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D-4D52-8B9C-E3E5034A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5696"/>
        <c:axId val="363265312"/>
      </c:scatterChart>
      <c:valAx>
        <c:axId val="36477569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5312"/>
        <c:crosses val="autoZero"/>
        <c:crossBetween val="midCat"/>
        <c:majorUnit val="100"/>
        <c:minorUnit val="100"/>
      </c:valAx>
      <c:valAx>
        <c:axId val="36326531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5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[2]old!$AB$1:$AB$6</c:f>
              <c:strCache>
                <c:ptCount val="1"/>
                <c:pt idx="0">
                  <c:v>val out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'[2]nhp dataset'!$D$9:$D$255</c:f>
              <c:numCache>
                <c:formatCode>General</c:formatCode>
                <c:ptCount val="247"/>
                <c:pt idx="0">
                  <c:v>168</c:v>
                </c:pt>
                <c:pt idx="1">
                  <c:v>100</c:v>
                </c:pt>
                <c:pt idx="2">
                  <c:v>96</c:v>
                </c:pt>
                <c:pt idx="3">
                  <c:v>306</c:v>
                </c:pt>
                <c:pt idx="4">
                  <c:v>396</c:v>
                </c:pt>
                <c:pt idx="5">
                  <c:v>202</c:v>
                </c:pt>
                <c:pt idx="6">
                  <c:v>341</c:v>
                </c:pt>
                <c:pt idx="7">
                  <c:v>98</c:v>
                </c:pt>
                <c:pt idx="8">
                  <c:v>99</c:v>
                </c:pt>
                <c:pt idx="9">
                  <c:v>233</c:v>
                </c:pt>
                <c:pt idx="10">
                  <c:v>169</c:v>
                </c:pt>
                <c:pt idx="11">
                  <c:v>238</c:v>
                </c:pt>
                <c:pt idx="12">
                  <c:v>83</c:v>
                </c:pt>
                <c:pt idx="13">
                  <c:v>350</c:v>
                </c:pt>
                <c:pt idx="14">
                  <c:v>339</c:v>
                </c:pt>
                <c:pt idx="15">
                  <c:v>289</c:v>
                </c:pt>
                <c:pt idx="16">
                  <c:v>175</c:v>
                </c:pt>
                <c:pt idx="17">
                  <c:v>495</c:v>
                </c:pt>
                <c:pt idx="18">
                  <c:v>149</c:v>
                </c:pt>
                <c:pt idx="19">
                  <c:v>381</c:v>
                </c:pt>
                <c:pt idx="20">
                  <c:v>301</c:v>
                </c:pt>
                <c:pt idx="21">
                  <c:v>232</c:v>
                </c:pt>
                <c:pt idx="22">
                  <c:v>295</c:v>
                </c:pt>
                <c:pt idx="23">
                  <c:v>176</c:v>
                </c:pt>
                <c:pt idx="24">
                  <c:v>84</c:v>
                </c:pt>
                <c:pt idx="25">
                  <c:v>246</c:v>
                </c:pt>
                <c:pt idx="26">
                  <c:v>161</c:v>
                </c:pt>
                <c:pt idx="27">
                  <c:v>112</c:v>
                </c:pt>
                <c:pt idx="28">
                  <c:v>205</c:v>
                </c:pt>
                <c:pt idx="29">
                  <c:v>299</c:v>
                </c:pt>
                <c:pt idx="30">
                  <c:v>233</c:v>
                </c:pt>
                <c:pt idx="31">
                  <c:v>262</c:v>
                </c:pt>
                <c:pt idx="32">
                  <c:v>49</c:v>
                </c:pt>
                <c:pt idx="33">
                  <c:v>288</c:v>
                </c:pt>
                <c:pt idx="34">
                  <c:v>243</c:v>
                </c:pt>
                <c:pt idx="35">
                  <c:v>107</c:v>
                </c:pt>
                <c:pt idx="36">
                  <c:v>173</c:v>
                </c:pt>
                <c:pt idx="37">
                  <c:v>243</c:v>
                </c:pt>
                <c:pt idx="38">
                  <c:v>115</c:v>
                </c:pt>
                <c:pt idx="39">
                  <c:v>138</c:v>
                </c:pt>
                <c:pt idx="40">
                  <c:v>148</c:v>
                </c:pt>
                <c:pt idx="41">
                  <c:v>284</c:v>
                </c:pt>
                <c:pt idx="42">
                  <c:v>107</c:v>
                </c:pt>
                <c:pt idx="43">
                  <c:v>194</c:v>
                </c:pt>
                <c:pt idx="44">
                  <c:v>320</c:v>
                </c:pt>
                <c:pt idx="45">
                  <c:v>233</c:v>
                </c:pt>
                <c:pt idx="46">
                  <c:v>256</c:v>
                </c:pt>
                <c:pt idx="47">
                  <c:v>161</c:v>
                </c:pt>
                <c:pt idx="48">
                  <c:v>113</c:v>
                </c:pt>
                <c:pt idx="49">
                  <c:v>118</c:v>
                </c:pt>
                <c:pt idx="50">
                  <c:v>195</c:v>
                </c:pt>
                <c:pt idx="51">
                  <c:v>333</c:v>
                </c:pt>
                <c:pt idx="52">
                  <c:v>107</c:v>
                </c:pt>
                <c:pt idx="53">
                  <c:v>247</c:v>
                </c:pt>
                <c:pt idx="54">
                  <c:v>318</c:v>
                </c:pt>
                <c:pt idx="55">
                  <c:v>356</c:v>
                </c:pt>
                <c:pt idx="56">
                  <c:v>293</c:v>
                </c:pt>
                <c:pt idx="57">
                  <c:v>317</c:v>
                </c:pt>
                <c:pt idx="58">
                  <c:v>187</c:v>
                </c:pt>
                <c:pt idx="59">
                  <c:v>285</c:v>
                </c:pt>
                <c:pt idx="60">
                  <c:v>130</c:v>
                </c:pt>
                <c:pt idx="61">
                  <c:v>203</c:v>
                </c:pt>
                <c:pt idx="62">
                  <c:v>127</c:v>
                </c:pt>
                <c:pt idx="63">
                  <c:v>135</c:v>
                </c:pt>
                <c:pt idx="64">
                  <c:v>293</c:v>
                </c:pt>
                <c:pt idx="65">
                  <c:v>220</c:v>
                </c:pt>
                <c:pt idx="66">
                  <c:v>121</c:v>
                </c:pt>
                <c:pt idx="67">
                  <c:v>380</c:v>
                </c:pt>
                <c:pt idx="68">
                  <c:v>162</c:v>
                </c:pt>
                <c:pt idx="69">
                  <c:v>171</c:v>
                </c:pt>
                <c:pt idx="70">
                  <c:v>339</c:v>
                </c:pt>
                <c:pt idx="71">
                  <c:v>172</c:v>
                </c:pt>
                <c:pt idx="72">
                  <c:v>202</c:v>
                </c:pt>
                <c:pt idx="73">
                  <c:v>94</c:v>
                </c:pt>
                <c:pt idx="74">
                  <c:v>438</c:v>
                </c:pt>
                <c:pt idx="75">
                  <c:v>180</c:v>
                </c:pt>
                <c:pt idx="76">
                  <c:v>233</c:v>
                </c:pt>
                <c:pt idx="77">
                  <c:v>194</c:v>
                </c:pt>
                <c:pt idx="78">
                  <c:v>263</c:v>
                </c:pt>
                <c:pt idx="79">
                  <c:v>276</c:v>
                </c:pt>
                <c:pt idx="80">
                  <c:v>229</c:v>
                </c:pt>
                <c:pt idx="81">
                  <c:v>260</c:v>
                </c:pt>
                <c:pt idx="82">
                  <c:v>215</c:v>
                </c:pt>
                <c:pt idx="83">
                  <c:v>269</c:v>
                </c:pt>
                <c:pt idx="84">
                  <c:v>157</c:v>
                </c:pt>
                <c:pt idx="85">
                  <c:v>123</c:v>
                </c:pt>
                <c:pt idx="86">
                  <c:v>152</c:v>
                </c:pt>
                <c:pt idx="87">
                  <c:v>294</c:v>
                </c:pt>
                <c:pt idx="88">
                  <c:v>390</c:v>
                </c:pt>
                <c:pt idx="89">
                  <c:v>287</c:v>
                </c:pt>
                <c:pt idx="90">
                  <c:v>255</c:v>
                </c:pt>
                <c:pt idx="91">
                  <c:v>38</c:v>
                </c:pt>
                <c:pt idx="92">
                  <c:v>99</c:v>
                </c:pt>
                <c:pt idx="93">
                  <c:v>276</c:v>
                </c:pt>
                <c:pt idx="94">
                  <c:v>299</c:v>
                </c:pt>
                <c:pt idx="95">
                  <c:v>80</c:v>
                </c:pt>
                <c:pt idx="96">
                  <c:v>311</c:v>
                </c:pt>
                <c:pt idx="97">
                  <c:v>179</c:v>
                </c:pt>
                <c:pt idx="98">
                  <c:v>175</c:v>
                </c:pt>
                <c:pt idx="99">
                  <c:v>136</c:v>
                </c:pt>
                <c:pt idx="100">
                  <c:v>280</c:v>
                </c:pt>
                <c:pt idx="101">
                  <c:v>251</c:v>
                </c:pt>
                <c:pt idx="102">
                  <c:v>70</c:v>
                </c:pt>
                <c:pt idx="103">
                  <c:v>296</c:v>
                </c:pt>
                <c:pt idx="104">
                  <c:v>270</c:v>
                </c:pt>
                <c:pt idx="105">
                  <c:v>91</c:v>
                </c:pt>
                <c:pt idx="106">
                  <c:v>270</c:v>
                </c:pt>
                <c:pt idx="107">
                  <c:v>289</c:v>
                </c:pt>
                <c:pt idx="108">
                  <c:v>386</c:v>
                </c:pt>
                <c:pt idx="109">
                  <c:v>188</c:v>
                </c:pt>
                <c:pt idx="110">
                  <c:v>217</c:v>
                </c:pt>
                <c:pt idx="111">
                  <c:v>332</c:v>
                </c:pt>
                <c:pt idx="112">
                  <c:v>213</c:v>
                </c:pt>
                <c:pt idx="113">
                  <c:v>269</c:v>
                </c:pt>
                <c:pt idx="114">
                  <c:v>187</c:v>
                </c:pt>
                <c:pt idx="115">
                  <c:v>202</c:v>
                </c:pt>
                <c:pt idx="116">
                  <c:v>224</c:v>
                </c:pt>
                <c:pt idx="117">
                  <c:v>80</c:v>
                </c:pt>
                <c:pt idx="118">
                  <c:v>323</c:v>
                </c:pt>
                <c:pt idx="119">
                  <c:v>90</c:v>
                </c:pt>
                <c:pt idx="120">
                  <c:v>245</c:v>
                </c:pt>
                <c:pt idx="121">
                  <c:v>262</c:v>
                </c:pt>
                <c:pt idx="122">
                  <c:v>168</c:v>
                </c:pt>
                <c:pt idx="123">
                  <c:v>239</c:v>
                </c:pt>
                <c:pt idx="124">
                  <c:v>54</c:v>
                </c:pt>
                <c:pt idx="125">
                  <c:v>219</c:v>
                </c:pt>
                <c:pt idx="126">
                  <c:v>222</c:v>
                </c:pt>
                <c:pt idx="127">
                  <c:v>272</c:v>
                </c:pt>
                <c:pt idx="128">
                  <c:v>289</c:v>
                </c:pt>
                <c:pt idx="129">
                  <c:v>41</c:v>
                </c:pt>
                <c:pt idx="130">
                  <c:v>234</c:v>
                </c:pt>
                <c:pt idx="131">
                  <c:v>187</c:v>
                </c:pt>
                <c:pt idx="132">
                  <c:v>96</c:v>
                </c:pt>
                <c:pt idx="133">
                  <c:v>251</c:v>
                </c:pt>
                <c:pt idx="134">
                  <c:v>134</c:v>
                </c:pt>
                <c:pt idx="135">
                  <c:v>309</c:v>
                </c:pt>
                <c:pt idx="136">
                  <c:v>281</c:v>
                </c:pt>
                <c:pt idx="137">
                  <c:v>310</c:v>
                </c:pt>
                <c:pt idx="138">
                  <c:v>68</c:v>
                </c:pt>
                <c:pt idx="139">
                  <c:v>115</c:v>
                </c:pt>
                <c:pt idx="140">
                  <c:v>152</c:v>
                </c:pt>
                <c:pt idx="141">
                  <c:v>325</c:v>
                </c:pt>
                <c:pt idx="142">
                  <c:v>225</c:v>
                </c:pt>
                <c:pt idx="143">
                  <c:v>169</c:v>
                </c:pt>
                <c:pt idx="144">
                  <c:v>138</c:v>
                </c:pt>
                <c:pt idx="145">
                  <c:v>239</c:v>
                </c:pt>
                <c:pt idx="146">
                  <c:v>185</c:v>
                </c:pt>
                <c:pt idx="147">
                  <c:v>297</c:v>
                </c:pt>
                <c:pt idx="148">
                  <c:v>208</c:v>
                </c:pt>
                <c:pt idx="149">
                  <c:v>145</c:v>
                </c:pt>
                <c:pt idx="150">
                  <c:v>61</c:v>
                </c:pt>
                <c:pt idx="151">
                  <c:v>272</c:v>
                </c:pt>
                <c:pt idx="152">
                  <c:v>89</c:v>
                </c:pt>
                <c:pt idx="153">
                  <c:v>84</c:v>
                </c:pt>
                <c:pt idx="154">
                  <c:v>246</c:v>
                </c:pt>
                <c:pt idx="155">
                  <c:v>218</c:v>
                </c:pt>
                <c:pt idx="156">
                  <c:v>122</c:v>
                </c:pt>
                <c:pt idx="157">
                  <c:v>239</c:v>
                </c:pt>
                <c:pt idx="158">
                  <c:v>222</c:v>
                </c:pt>
                <c:pt idx="159">
                  <c:v>303</c:v>
                </c:pt>
                <c:pt idx="160">
                  <c:v>231</c:v>
                </c:pt>
                <c:pt idx="161">
                  <c:v>84</c:v>
                </c:pt>
                <c:pt idx="162">
                  <c:v>321</c:v>
                </c:pt>
                <c:pt idx="163">
                  <c:v>269</c:v>
                </c:pt>
                <c:pt idx="164">
                  <c:v>90</c:v>
                </c:pt>
                <c:pt idx="165">
                  <c:v>213</c:v>
                </c:pt>
                <c:pt idx="166">
                  <c:v>363</c:v>
                </c:pt>
                <c:pt idx="167">
                  <c:v>72</c:v>
                </c:pt>
                <c:pt idx="168">
                  <c:v>271</c:v>
                </c:pt>
                <c:pt idx="169">
                  <c:v>112</c:v>
                </c:pt>
                <c:pt idx="170">
                  <c:v>86</c:v>
                </c:pt>
                <c:pt idx="171">
                  <c:v>360</c:v>
                </c:pt>
                <c:pt idx="172">
                  <c:v>89</c:v>
                </c:pt>
                <c:pt idx="173">
                  <c:v>226</c:v>
                </c:pt>
                <c:pt idx="174">
                  <c:v>202</c:v>
                </c:pt>
                <c:pt idx="175">
                  <c:v>357</c:v>
                </c:pt>
                <c:pt idx="176">
                  <c:v>124</c:v>
                </c:pt>
                <c:pt idx="177">
                  <c:v>49</c:v>
                </c:pt>
                <c:pt idx="178">
                  <c:v>355</c:v>
                </c:pt>
                <c:pt idx="179">
                  <c:v>149</c:v>
                </c:pt>
                <c:pt idx="180">
                  <c:v>54</c:v>
                </c:pt>
                <c:pt idx="181">
                  <c:v>243</c:v>
                </c:pt>
                <c:pt idx="182">
                  <c:v>202</c:v>
                </c:pt>
                <c:pt idx="183">
                  <c:v>289</c:v>
                </c:pt>
                <c:pt idx="184">
                  <c:v>197</c:v>
                </c:pt>
                <c:pt idx="185">
                  <c:v>235</c:v>
                </c:pt>
                <c:pt idx="186">
                  <c:v>178</c:v>
                </c:pt>
                <c:pt idx="187">
                  <c:v>230</c:v>
                </c:pt>
                <c:pt idx="188">
                  <c:v>78</c:v>
                </c:pt>
                <c:pt idx="189">
                  <c:v>239</c:v>
                </c:pt>
                <c:pt idx="190">
                  <c:v>267</c:v>
                </c:pt>
                <c:pt idx="191">
                  <c:v>197</c:v>
                </c:pt>
                <c:pt idx="192">
                  <c:v>53</c:v>
                </c:pt>
                <c:pt idx="193">
                  <c:v>287</c:v>
                </c:pt>
                <c:pt idx="194">
                  <c:v>234</c:v>
                </c:pt>
                <c:pt idx="195">
                  <c:v>75</c:v>
                </c:pt>
                <c:pt idx="196">
                  <c:v>185</c:v>
                </c:pt>
                <c:pt idx="197">
                  <c:v>227</c:v>
                </c:pt>
                <c:pt idx="198">
                  <c:v>357</c:v>
                </c:pt>
                <c:pt idx="199">
                  <c:v>103</c:v>
                </c:pt>
                <c:pt idx="200">
                  <c:v>263</c:v>
                </c:pt>
                <c:pt idx="201">
                  <c:v>77</c:v>
                </c:pt>
                <c:pt idx="202">
                  <c:v>206</c:v>
                </c:pt>
                <c:pt idx="203">
                  <c:v>71</c:v>
                </c:pt>
                <c:pt idx="204">
                  <c:v>276</c:v>
                </c:pt>
                <c:pt idx="205">
                  <c:v>65</c:v>
                </c:pt>
                <c:pt idx="206">
                  <c:v>252</c:v>
                </c:pt>
                <c:pt idx="207">
                  <c:v>199</c:v>
                </c:pt>
                <c:pt idx="208">
                  <c:v>341</c:v>
                </c:pt>
                <c:pt idx="209">
                  <c:v>280</c:v>
                </c:pt>
                <c:pt idx="210">
                  <c:v>169</c:v>
                </c:pt>
                <c:pt idx="211">
                  <c:v>320</c:v>
                </c:pt>
                <c:pt idx="212">
                  <c:v>275</c:v>
                </c:pt>
                <c:pt idx="213">
                  <c:v>187</c:v>
                </c:pt>
                <c:pt idx="214">
                  <c:v>230</c:v>
                </c:pt>
                <c:pt idx="215">
                  <c:v>101</c:v>
                </c:pt>
                <c:pt idx="216">
                  <c:v>300</c:v>
                </c:pt>
                <c:pt idx="217">
                  <c:v>191</c:v>
                </c:pt>
                <c:pt idx="218">
                  <c:v>54</c:v>
                </c:pt>
                <c:pt idx="219">
                  <c:v>323</c:v>
                </c:pt>
                <c:pt idx="220">
                  <c:v>93</c:v>
                </c:pt>
                <c:pt idx="221">
                  <c:v>154</c:v>
                </c:pt>
                <c:pt idx="222">
                  <c:v>129</c:v>
                </c:pt>
                <c:pt idx="223">
                  <c:v>167</c:v>
                </c:pt>
                <c:pt idx="224">
                  <c:v>290</c:v>
                </c:pt>
                <c:pt idx="225">
                  <c:v>256</c:v>
                </c:pt>
                <c:pt idx="226">
                  <c:v>226</c:v>
                </c:pt>
                <c:pt idx="227">
                  <c:v>268</c:v>
                </c:pt>
                <c:pt idx="228">
                  <c:v>231</c:v>
                </c:pt>
                <c:pt idx="229">
                  <c:v>70</c:v>
                </c:pt>
                <c:pt idx="230">
                  <c:v>240</c:v>
                </c:pt>
                <c:pt idx="231">
                  <c:v>61</c:v>
                </c:pt>
                <c:pt idx="232">
                  <c:v>467</c:v>
                </c:pt>
                <c:pt idx="233">
                  <c:v>199</c:v>
                </c:pt>
                <c:pt idx="234">
                  <c:v>262</c:v>
                </c:pt>
                <c:pt idx="235">
                  <c:v>300</c:v>
                </c:pt>
                <c:pt idx="236">
                  <c:v>47</c:v>
                </c:pt>
                <c:pt idx="237">
                  <c:v>246</c:v>
                </c:pt>
                <c:pt idx="238">
                  <c:v>58</c:v>
                </c:pt>
                <c:pt idx="239">
                  <c:v>361</c:v>
                </c:pt>
                <c:pt idx="240">
                  <c:v>229</c:v>
                </c:pt>
                <c:pt idx="241">
                  <c:v>214</c:v>
                </c:pt>
                <c:pt idx="242">
                  <c:v>197</c:v>
                </c:pt>
                <c:pt idx="243">
                  <c:v>173</c:v>
                </c:pt>
                <c:pt idx="244">
                  <c:v>177</c:v>
                </c:pt>
                <c:pt idx="245">
                  <c:v>92</c:v>
                </c:pt>
                <c:pt idx="246">
                  <c:v>193</c:v>
                </c:pt>
              </c:numCache>
            </c:numRef>
          </c:xVal>
          <c:yVal>
            <c:numRef>
              <c:f>'[2]nhp dataset'!$G$9:$G$255</c:f>
              <c:numCache>
                <c:formatCode>General</c:formatCode>
                <c:ptCount val="247"/>
                <c:pt idx="0">
                  <c:v>-2.5960811275352285</c:v>
                </c:pt>
                <c:pt idx="1">
                  <c:v>-27.938294946717079</c:v>
                </c:pt>
                <c:pt idx="2">
                  <c:v>55.273633551048476</c:v>
                </c:pt>
                <c:pt idx="3">
                  <c:v>6.9400137504297277</c:v>
                </c:pt>
                <c:pt idx="4">
                  <c:v>-13.255929872808451</c:v>
                </c:pt>
                <c:pt idx="5">
                  <c:v>28.562908215881777</c:v>
                </c:pt>
                <c:pt idx="6">
                  <c:v>-10.349432794774827</c:v>
                </c:pt>
                <c:pt idx="7">
                  <c:v>-18.977139910622213</c:v>
                </c:pt>
                <c:pt idx="8">
                  <c:v>4.3482296321760145</c:v>
                </c:pt>
                <c:pt idx="9">
                  <c:v>38.286524578893136</c:v>
                </c:pt>
                <c:pt idx="10">
                  <c:v>4.240804400137506</c:v>
                </c:pt>
                <c:pt idx="11">
                  <c:v>-3.3970436576142617</c:v>
                </c:pt>
                <c:pt idx="12">
                  <c:v>-22.955311103471985</c:v>
                </c:pt>
                <c:pt idx="13">
                  <c:v>21.070814712959816</c:v>
                </c:pt>
                <c:pt idx="14">
                  <c:v>15.270367823994548</c:v>
                </c:pt>
                <c:pt idx="15">
                  <c:v>34.856136129254025</c:v>
                </c:pt>
                <c:pt idx="16">
                  <c:v>11.752320385012013</c:v>
                </c:pt>
                <c:pt idx="17">
                  <c:v>20.030079064970778</c:v>
                </c:pt>
                <c:pt idx="18">
                  <c:v>19.734960467514611</c:v>
                </c:pt>
                <c:pt idx="19">
                  <c:v>-31.077346167067674</c:v>
                </c:pt>
                <c:pt idx="20">
                  <c:v>-12.308869027157073</c:v>
                </c:pt>
                <c:pt idx="21">
                  <c:v>-4.3659333104159543</c:v>
                </c:pt>
                <c:pt idx="22">
                  <c:v>21.292540391887258</c:v>
                </c:pt>
                <c:pt idx="23">
                  <c:v>16.255070470952234</c:v>
                </c:pt>
                <c:pt idx="24">
                  <c:v>-1.7380543141973135</c:v>
                </c:pt>
                <c:pt idx="25">
                  <c:v>-19.233929185287025</c:v>
                </c:pt>
                <c:pt idx="26">
                  <c:v>8.1809900309384602</c:v>
                </c:pt>
                <c:pt idx="27">
                  <c:v>-6.2995874871089796</c:v>
                </c:pt>
                <c:pt idx="28">
                  <c:v>37.578205568924034</c:v>
                </c:pt>
                <c:pt idx="29">
                  <c:v>10.3537298040564</c:v>
                </c:pt>
                <c:pt idx="30">
                  <c:v>12.778618081815068</c:v>
                </c:pt>
                <c:pt idx="31">
                  <c:v>-1.7481952561017238</c:v>
                </c:pt>
                <c:pt idx="32">
                  <c:v>-11.792712272258505</c:v>
                </c:pt>
                <c:pt idx="33">
                  <c:v>-7.2359917497421975</c:v>
                </c:pt>
                <c:pt idx="34">
                  <c:v>29.341870058439383</c:v>
                </c:pt>
                <c:pt idx="35">
                  <c:v>-3.9551392231007299</c:v>
                </c:pt>
                <c:pt idx="36">
                  <c:v>71.254039188724647</c:v>
                </c:pt>
                <c:pt idx="37">
                  <c:v>6.3348229632176469</c:v>
                </c:pt>
                <c:pt idx="38">
                  <c:v>70.220006875214835</c:v>
                </c:pt>
                <c:pt idx="39">
                  <c:v>55.721210037813705</c:v>
                </c:pt>
                <c:pt idx="40">
                  <c:v>14.240460639394968</c:v>
                </c:pt>
                <c:pt idx="41">
                  <c:v>-1.778446201443785</c:v>
                </c:pt>
                <c:pt idx="42">
                  <c:v>37.588346510828472</c:v>
                </c:pt>
                <c:pt idx="43">
                  <c:v>-25.750601581299406</c:v>
                </c:pt>
                <c:pt idx="44">
                  <c:v>20.378136816775566</c:v>
                </c:pt>
                <c:pt idx="45">
                  <c:v>60.850120316259904</c:v>
                </c:pt>
                <c:pt idx="46">
                  <c:v>7.2597112409762872</c:v>
                </c:pt>
                <c:pt idx="47">
                  <c:v>16.884152629769687</c:v>
                </c:pt>
                <c:pt idx="48">
                  <c:v>2.5027500859401925</c:v>
                </c:pt>
                <c:pt idx="49">
                  <c:v>8.0055001718803851</c:v>
                </c:pt>
                <c:pt idx="50">
                  <c:v>-27.031625988312157</c:v>
                </c:pt>
                <c:pt idx="51">
                  <c:v>13.324338260570642</c:v>
                </c:pt>
                <c:pt idx="52">
                  <c:v>-9.2507734616706898</c:v>
                </c:pt>
                <c:pt idx="53">
                  <c:v>5.9804056376761707</c:v>
                </c:pt>
                <c:pt idx="54">
                  <c:v>8.7720866277071536</c:v>
                </c:pt>
                <c:pt idx="55">
                  <c:v>-2.2126160192505608</c:v>
                </c:pt>
                <c:pt idx="56">
                  <c:v>27.463217600550024</c:v>
                </c:pt>
                <c:pt idx="57">
                  <c:v>13.424544517016216</c:v>
                </c:pt>
                <c:pt idx="58">
                  <c:v>12.495531110347201</c:v>
                </c:pt>
                <c:pt idx="59">
                  <c:v>3.4659676864902735</c:v>
                </c:pt>
                <c:pt idx="60">
                  <c:v>-4.8135097971811547</c:v>
                </c:pt>
                <c:pt idx="61">
                  <c:v>1.9974217944310908</c:v>
                </c:pt>
                <c:pt idx="62">
                  <c:v>9.9070127191474455</c:v>
                </c:pt>
                <c:pt idx="63">
                  <c:v>-1.5830182193193423</c:v>
                </c:pt>
                <c:pt idx="64">
                  <c:v>8.3080096253008264</c:v>
                </c:pt>
                <c:pt idx="65">
                  <c:v>50.696974905465822</c:v>
                </c:pt>
                <c:pt idx="66">
                  <c:v>61.872980405637691</c:v>
                </c:pt>
                <c:pt idx="67">
                  <c:v>11.52200068752154</c:v>
                </c:pt>
                <c:pt idx="68">
                  <c:v>44.61309728429012</c:v>
                </c:pt>
                <c:pt idx="69">
                  <c:v>9.0472671020969244</c:v>
                </c:pt>
                <c:pt idx="70">
                  <c:v>3.1201443795118848</c:v>
                </c:pt>
                <c:pt idx="71">
                  <c:v>11.062048814025445</c:v>
                </c:pt>
                <c:pt idx="72">
                  <c:v>10.995015469233408</c:v>
                </c:pt>
                <c:pt idx="73">
                  <c:v>-19.596424888277767</c:v>
                </c:pt>
                <c:pt idx="74">
                  <c:v>2.9831557236163917</c:v>
                </c:pt>
                <c:pt idx="75">
                  <c:v>30.949639051220345</c:v>
                </c:pt>
                <c:pt idx="76">
                  <c:v>21.034032313509812</c:v>
                </c:pt>
                <c:pt idx="77">
                  <c:v>47.216053626675858</c:v>
                </c:pt>
                <c:pt idx="78">
                  <c:v>-1.2167411481608497</c:v>
                </c:pt>
                <c:pt idx="79">
                  <c:v>-19.385183911997217</c:v>
                </c:pt>
                <c:pt idx="80">
                  <c:v>-28.099346854589186</c:v>
                </c:pt>
                <c:pt idx="81">
                  <c:v>-19.613269164661403</c:v>
                </c:pt>
                <c:pt idx="82">
                  <c:v>-29.205053282915088</c:v>
                </c:pt>
                <c:pt idx="83">
                  <c:v>-13.376074252320365</c:v>
                </c:pt>
                <c:pt idx="84">
                  <c:v>6.4161223788243262</c:v>
                </c:pt>
                <c:pt idx="85">
                  <c:v>71.133722928841507</c:v>
                </c:pt>
                <c:pt idx="86">
                  <c:v>3.7605706428325902</c:v>
                </c:pt>
                <c:pt idx="87">
                  <c:v>-17.900825025782069</c:v>
                </c:pt>
                <c:pt idx="88">
                  <c:v>-6.6105190787211541</c:v>
                </c:pt>
                <c:pt idx="89">
                  <c:v>-16.957029907184562</c:v>
                </c:pt>
                <c:pt idx="90">
                  <c:v>31.384496390512254</c:v>
                </c:pt>
                <c:pt idx="91">
                  <c:v>4.2726022688208971</c:v>
                </c:pt>
                <c:pt idx="92">
                  <c:v>25.388105878308707</c:v>
                </c:pt>
                <c:pt idx="93">
                  <c:v>-11.56634582330696</c:v>
                </c:pt>
                <c:pt idx="94">
                  <c:v>-2.1677552423512907</c:v>
                </c:pt>
                <c:pt idx="95">
                  <c:v>16.461842557579928</c:v>
                </c:pt>
                <c:pt idx="96">
                  <c:v>6.3496046751461108</c:v>
                </c:pt>
                <c:pt idx="97">
                  <c:v>14.1462701959436</c:v>
                </c:pt>
                <c:pt idx="98">
                  <c:v>46.169645926435209</c:v>
                </c:pt>
                <c:pt idx="99">
                  <c:v>66.271399106222049</c:v>
                </c:pt>
                <c:pt idx="100">
                  <c:v>-8.386902715709823</c:v>
                </c:pt>
                <c:pt idx="101">
                  <c:v>53.877964936404283</c:v>
                </c:pt>
                <c:pt idx="102">
                  <c:v>-17.356308009625302</c:v>
                </c:pt>
                <c:pt idx="103">
                  <c:v>-25.566861464420697</c:v>
                </c:pt>
                <c:pt idx="104">
                  <c:v>35.259539360605061</c:v>
                </c:pt>
                <c:pt idx="105">
                  <c:v>6.228429013406668</c:v>
                </c:pt>
                <c:pt idx="106">
                  <c:v>-25.928154004812626</c:v>
                </c:pt>
                <c:pt idx="107">
                  <c:v>5.8530422825713231</c:v>
                </c:pt>
                <c:pt idx="108">
                  <c:v>-33.087487108972141</c:v>
                </c:pt>
                <c:pt idx="109">
                  <c:v>9.292884152629739</c:v>
                </c:pt>
                <c:pt idx="110">
                  <c:v>7.1655207975249198</c:v>
                </c:pt>
                <c:pt idx="111">
                  <c:v>-18.890684083877602</c:v>
                </c:pt>
                <c:pt idx="112">
                  <c:v>4.0333447920247636</c:v>
                </c:pt>
                <c:pt idx="113">
                  <c:v>-16.454451701615653</c:v>
                </c:pt>
                <c:pt idx="114">
                  <c:v>38.881746304572033</c:v>
                </c:pt>
                <c:pt idx="115">
                  <c:v>-3.2933997937435322</c:v>
                </c:pt>
                <c:pt idx="116">
                  <c:v>4.2115847370230597</c:v>
                </c:pt>
                <c:pt idx="117">
                  <c:v>-0.20024063251977964</c:v>
                </c:pt>
                <c:pt idx="118">
                  <c:v>-6.8913716053626217</c:v>
                </c:pt>
                <c:pt idx="119">
                  <c:v>-6.5606737710553347</c:v>
                </c:pt>
                <c:pt idx="120">
                  <c:v>-8.7985562048814074</c:v>
                </c:pt>
                <c:pt idx="121">
                  <c:v>20.942591955998637</c:v>
                </c:pt>
                <c:pt idx="122">
                  <c:v>37.559470608456508</c:v>
                </c:pt>
                <c:pt idx="123">
                  <c:v>-22.564798899965638</c:v>
                </c:pt>
                <c:pt idx="124">
                  <c:v>35.070127191474739</c:v>
                </c:pt>
                <c:pt idx="125">
                  <c:v>30.440529391543521</c:v>
                </c:pt>
                <c:pt idx="126">
                  <c:v>-6.2643520110003408</c:v>
                </c:pt>
                <c:pt idx="127">
                  <c:v>-3.4979374355448272</c:v>
                </c:pt>
                <c:pt idx="128">
                  <c:v>14.486593331041604</c:v>
                </c:pt>
                <c:pt idx="129">
                  <c:v>-20.991921622550706</c:v>
                </c:pt>
                <c:pt idx="130">
                  <c:v>-8.8745273289790134</c:v>
                </c:pt>
                <c:pt idx="131">
                  <c:v>-0.24767961498798741</c:v>
                </c:pt>
                <c:pt idx="132">
                  <c:v>32.586283946373328</c:v>
                </c:pt>
                <c:pt idx="133">
                  <c:v>-19.650739085596399</c:v>
                </c:pt>
                <c:pt idx="134">
                  <c:v>-11.743210725335175</c:v>
                </c:pt>
                <c:pt idx="135">
                  <c:v>-32.661911309728396</c:v>
                </c:pt>
                <c:pt idx="136">
                  <c:v>-13.630629082158748</c:v>
                </c:pt>
                <c:pt idx="137">
                  <c:v>8.5304228257132877</c:v>
                </c:pt>
                <c:pt idx="138">
                  <c:v>-7.8255414231694687</c:v>
                </c:pt>
                <c:pt idx="139">
                  <c:v>-15.184771399106239</c:v>
                </c:pt>
                <c:pt idx="140">
                  <c:v>-15.277758679958737</c:v>
                </c:pt>
                <c:pt idx="141">
                  <c:v>-0.88776211756618295</c:v>
                </c:pt>
                <c:pt idx="142">
                  <c:v>33.124785149535967</c:v>
                </c:pt>
                <c:pt idx="143">
                  <c:v>0.51873496046749779</c:v>
                </c:pt>
                <c:pt idx="144">
                  <c:v>7.0575799243726181</c:v>
                </c:pt>
                <c:pt idx="145">
                  <c:v>-9.2096940529391418</c:v>
                </c:pt>
                <c:pt idx="146">
                  <c:v>16.562392574767955</c:v>
                </c:pt>
                <c:pt idx="147">
                  <c:v>23.061017531797859</c:v>
                </c:pt>
                <c:pt idx="148">
                  <c:v>1.0348917153660864</c:v>
                </c:pt>
                <c:pt idx="149">
                  <c:v>-12.822275696115497</c:v>
                </c:pt>
                <c:pt idx="150">
                  <c:v>-16.329580611894116</c:v>
                </c:pt>
                <c:pt idx="151">
                  <c:v>25.526641457545566</c:v>
                </c:pt>
                <c:pt idx="152">
                  <c:v>-20.91646613956685</c:v>
                </c:pt>
                <c:pt idx="153">
                  <c:v>-1.4398418700584585</c:v>
                </c:pt>
                <c:pt idx="154">
                  <c:v>-5.3786524578892738</c:v>
                </c:pt>
                <c:pt idx="155">
                  <c:v>-11.81746304572016</c:v>
                </c:pt>
                <c:pt idx="156">
                  <c:v>30.768133379168091</c:v>
                </c:pt>
                <c:pt idx="157">
                  <c:v>-12.702303196974896</c:v>
                </c:pt>
                <c:pt idx="158">
                  <c:v>-3.3183224475764916</c:v>
                </c:pt>
                <c:pt idx="159">
                  <c:v>-24.232382261945645</c:v>
                </c:pt>
                <c:pt idx="160">
                  <c:v>19.595565486421464</c:v>
                </c:pt>
                <c:pt idx="161">
                  <c:v>-4.0541423169473916</c:v>
                </c:pt>
                <c:pt idx="162">
                  <c:v>5.5830182193193423</c:v>
                </c:pt>
                <c:pt idx="163">
                  <c:v>-0.10862839463732143</c:v>
                </c:pt>
                <c:pt idx="164">
                  <c:v>-3.0577518047439014</c:v>
                </c:pt>
                <c:pt idx="165">
                  <c:v>-23.658301821931957</c:v>
                </c:pt>
                <c:pt idx="166">
                  <c:v>-6.6404262633207054</c:v>
                </c:pt>
                <c:pt idx="167">
                  <c:v>34.693881058783091</c:v>
                </c:pt>
                <c:pt idx="168">
                  <c:v>22.651598487452759</c:v>
                </c:pt>
                <c:pt idx="169">
                  <c:v>-21.39669989687178</c:v>
                </c:pt>
                <c:pt idx="170">
                  <c:v>-7.172224132004132</c:v>
                </c:pt>
                <c:pt idx="171">
                  <c:v>7.8007906497078352</c:v>
                </c:pt>
                <c:pt idx="172">
                  <c:v>11.229460295634226</c:v>
                </c:pt>
                <c:pt idx="173">
                  <c:v>-1.2921966311446909</c:v>
                </c:pt>
                <c:pt idx="174">
                  <c:v>13.60330010312822</c:v>
                </c:pt>
                <c:pt idx="175">
                  <c:v>-26.403575111722205</c:v>
                </c:pt>
                <c:pt idx="176">
                  <c:v>39.067205225163292</c:v>
                </c:pt>
                <c:pt idx="177">
                  <c:v>8.2663286352698506</c:v>
                </c:pt>
                <c:pt idx="178">
                  <c:v>49.239429357167467</c:v>
                </c:pt>
                <c:pt idx="179">
                  <c:v>-8.7353042282571494</c:v>
                </c:pt>
                <c:pt idx="180">
                  <c:v>-25.724991405981438</c:v>
                </c:pt>
                <c:pt idx="181">
                  <c:v>-19.417153661051913</c:v>
                </c:pt>
                <c:pt idx="182">
                  <c:v>-4.3513234788586885</c:v>
                </c:pt>
                <c:pt idx="183">
                  <c:v>-11.253351667239542</c:v>
                </c:pt>
                <c:pt idx="184">
                  <c:v>17.758508078377446</c:v>
                </c:pt>
                <c:pt idx="185">
                  <c:v>-19.40873152286008</c:v>
                </c:pt>
                <c:pt idx="186">
                  <c:v>0.62066002062564962</c:v>
                </c:pt>
                <c:pt idx="187">
                  <c:v>19.822103815744271</c:v>
                </c:pt>
                <c:pt idx="188">
                  <c:v>4.8231350979718002</c:v>
                </c:pt>
                <c:pt idx="189">
                  <c:v>17.599346854589214</c:v>
                </c:pt>
                <c:pt idx="190">
                  <c:v>-23.346682708834607</c:v>
                </c:pt>
                <c:pt idx="191">
                  <c:v>14.882949467170846</c:v>
                </c:pt>
                <c:pt idx="192">
                  <c:v>-31.058095565486422</c:v>
                </c:pt>
                <c:pt idx="193">
                  <c:v>23.278446201443842</c:v>
                </c:pt>
                <c:pt idx="194">
                  <c:v>59.936060501890665</c:v>
                </c:pt>
                <c:pt idx="195">
                  <c:v>-26.547438982468201</c:v>
                </c:pt>
                <c:pt idx="196">
                  <c:v>-0.81729116534890522</c:v>
                </c:pt>
                <c:pt idx="197">
                  <c:v>16.844104503265754</c:v>
                </c:pt>
                <c:pt idx="198">
                  <c:v>10.159676864902053</c:v>
                </c:pt>
                <c:pt idx="199">
                  <c:v>82.024922653832931</c:v>
                </c:pt>
                <c:pt idx="200">
                  <c:v>-10.842041938810581</c:v>
                </c:pt>
                <c:pt idx="201">
                  <c:v>-27.675232038501207</c:v>
                </c:pt>
                <c:pt idx="202">
                  <c:v>2.9592643520110187</c:v>
                </c:pt>
                <c:pt idx="203">
                  <c:v>-0.54623581986938063</c:v>
                </c:pt>
                <c:pt idx="204">
                  <c:v>24.913544173255445</c:v>
                </c:pt>
                <c:pt idx="205">
                  <c:v>-29.029219663114468</c:v>
                </c:pt>
                <c:pt idx="206">
                  <c:v>3.6136129254039417</c:v>
                </c:pt>
                <c:pt idx="207">
                  <c:v>-15.829666552079743</c:v>
                </c:pt>
                <c:pt idx="208">
                  <c:v>-15.849604675146054</c:v>
                </c:pt>
                <c:pt idx="209">
                  <c:v>24.217944310759719</c:v>
                </c:pt>
                <c:pt idx="210">
                  <c:v>-20.064798899965638</c:v>
                </c:pt>
                <c:pt idx="211">
                  <c:v>13.99965623925749</c:v>
                </c:pt>
                <c:pt idx="212">
                  <c:v>-9.8831213475421009E-2</c:v>
                </c:pt>
                <c:pt idx="213">
                  <c:v>-17.773461670677193</c:v>
                </c:pt>
                <c:pt idx="214">
                  <c:v>40.756273633551075</c:v>
                </c:pt>
                <c:pt idx="215">
                  <c:v>72.382605706428336</c:v>
                </c:pt>
                <c:pt idx="216">
                  <c:v>-18.794259195599864</c:v>
                </c:pt>
                <c:pt idx="217">
                  <c:v>34.362667583361997</c:v>
                </c:pt>
                <c:pt idx="218">
                  <c:v>-14.920849089034029</c:v>
                </c:pt>
                <c:pt idx="219">
                  <c:v>40.965280165005197</c:v>
                </c:pt>
                <c:pt idx="220">
                  <c:v>14.86954279821245</c:v>
                </c:pt>
                <c:pt idx="221">
                  <c:v>-4.8413544173255616</c:v>
                </c:pt>
                <c:pt idx="222">
                  <c:v>22.871777243038849</c:v>
                </c:pt>
                <c:pt idx="223">
                  <c:v>9.0794087315228751</c:v>
                </c:pt>
                <c:pt idx="224">
                  <c:v>43.20556892402891</c:v>
                </c:pt>
                <c:pt idx="225">
                  <c:v>21.729460295634226</c:v>
                </c:pt>
                <c:pt idx="226">
                  <c:v>42.053454795462414</c:v>
                </c:pt>
                <c:pt idx="227">
                  <c:v>7.9324510140942266</c:v>
                </c:pt>
                <c:pt idx="228">
                  <c:v>-22.712787899621873</c:v>
                </c:pt>
                <c:pt idx="229">
                  <c:v>-4.17325541423169</c:v>
                </c:pt>
                <c:pt idx="230">
                  <c:v>24.755070470952262</c:v>
                </c:pt>
                <c:pt idx="231">
                  <c:v>45.212616019250603</c:v>
                </c:pt>
                <c:pt idx="232">
                  <c:v>9.9018563080096555</c:v>
                </c:pt>
                <c:pt idx="233">
                  <c:v>12.286524578893079</c:v>
                </c:pt>
                <c:pt idx="234">
                  <c:v>39.812478514953625</c:v>
                </c:pt>
                <c:pt idx="235">
                  <c:v>-3.3301821931934796</c:v>
                </c:pt>
                <c:pt idx="236">
                  <c:v>2.0746820213131656</c:v>
                </c:pt>
                <c:pt idx="237">
                  <c:v>-4.2554142316946866</c:v>
                </c:pt>
                <c:pt idx="238">
                  <c:v>1.0778618081815026</c:v>
                </c:pt>
                <c:pt idx="239">
                  <c:v>-13.478514953592253</c:v>
                </c:pt>
                <c:pt idx="240">
                  <c:v>-22.878480577518047</c:v>
                </c:pt>
                <c:pt idx="241">
                  <c:v>36.513062908215915</c:v>
                </c:pt>
                <c:pt idx="242">
                  <c:v>-12.611894121691307</c:v>
                </c:pt>
                <c:pt idx="243">
                  <c:v>31.158645582674467</c:v>
                </c:pt>
                <c:pt idx="244">
                  <c:v>-22.09195599862494</c:v>
                </c:pt>
                <c:pt idx="245">
                  <c:v>-15.73152286008937</c:v>
                </c:pt>
                <c:pt idx="246">
                  <c:v>-11.692849776555505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6-4349-93DD-B92DCC908989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[2]old!$N$3:$N$4</c:f>
              <c:strCache>
                <c:ptCount val="2"/>
                <c:pt idx="1">
                  <c:v>val out mean</c:v>
                </c:pt>
              </c:strCache>
            </c:strRef>
          </c:xVal>
          <c:yVal>
            <c:numRef>
              <c:f>('[2]nhp dataset'!$B$2,'[2]nhp dataset'!$B$2)</c:f>
              <c:numCache>
                <c:formatCode>General</c:formatCode>
                <c:ptCount val="2"/>
                <c:pt idx="0">
                  <c:v>-40.428007217736216</c:v>
                </c:pt>
                <c:pt idx="1">
                  <c:v>-40.428007217736216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6-4349-93DD-B92DCC908989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[2]old!$N$3:$N$4</c:f>
              <c:strCache>
                <c:ptCount val="2"/>
                <c:pt idx="1">
                  <c:v>val out mean</c:v>
                </c:pt>
              </c:strCache>
            </c:strRef>
          </c:xVal>
          <c:yVal>
            <c:numRef>
              <c:f>('[2]nhp dataset'!$C$2,'[2]nhp dataset'!$C$2)</c:f>
              <c:numCache>
                <c:formatCode>General</c:formatCode>
                <c:ptCount val="2"/>
                <c:pt idx="0">
                  <c:v>52.101893124021039</c:v>
                </c:pt>
                <c:pt idx="1">
                  <c:v>52.101893124021039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6-4349-93DD-B92DCC90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1144"/>
        <c:axId val="469189576"/>
      </c:scatterChart>
      <c:valAx>
        <c:axId val="4691911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9576"/>
        <c:crosses val="autoZero"/>
        <c:crossBetween val="midCat"/>
        <c:majorUnit val="100"/>
        <c:minorUnit val="2"/>
      </c:valAx>
      <c:valAx>
        <c:axId val="469189576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114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nhp!$A$9:$A$255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nhp!$B$9:$B$255</c:f>
              <c:numCache>
                <c:formatCode>General</c:formatCode>
                <c:ptCount val="247"/>
                <c:pt idx="0">
                  <c:v>284.053</c:v>
                </c:pt>
                <c:pt idx="1">
                  <c:v>211.86600000000001</c:v>
                </c:pt>
                <c:pt idx="2">
                  <c:v>405.81799999999998</c:v>
                </c:pt>
                <c:pt idx="3">
                  <c:v>160.73599999999999</c:v>
                </c:pt>
                <c:pt idx="4">
                  <c:v>127.77500000000001</c:v>
                </c:pt>
                <c:pt idx="5">
                  <c:v>254.87100000000001</c:v>
                </c:pt>
                <c:pt idx="6">
                  <c:v>431.04399999999998</c:v>
                </c:pt>
                <c:pt idx="7">
                  <c:v>109.655</c:v>
                </c:pt>
                <c:pt idx="8">
                  <c:v>237.15899999999999</c:v>
                </c:pt>
                <c:pt idx="9">
                  <c:v>320.57499999999999</c:v>
                </c:pt>
                <c:pt idx="10">
                  <c:v>295.01900000000001</c:v>
                </c:pt>
                <c:pt idx="11">
                  <c:v>98.746799999999993</c:v>
                </c:pt>
                <c:pt idx="12">
                  <c:v>218.739</c:v>
                </c:pt>
                <c:pt idx="13">
                  <c:v>370.44200000000001</c:v>
                </c:pt>
                <c:pt idx="14">
                  <c:v>263.16000000000003</c:v>
                </c:pt>
                <c:pt idx="15">
                  <c:v>291.46699999999998</c:v>
                </c:pt>
                <c:pt idx="16">
                  <c:v>295.74700000000001</c:v>
                </c:pt>
                <c:pt idx="17">
                  <c:v>234.52199999999999</c:v>
                </c:pt>
                <c:pt idx="18">
                  <c:v>317.738</c:v>
                </c:pt>
                <c:pt idx="19">
                  <c:v>288.964</c:v>
                </c:pt>
                <c:pt idx="20">
                  <c:v>393.39800000000002</c:v>
                </c:pt>
                <c:pt idx="21">
                  <c:v>416.16199999999998</c:v>
                </c:pt>
                <c:pt idx="22">
                  <c:v>510.99</c:v>
                </c:pt>
                <c:pt idx="23">
                  <c:v>409.18599999999998</c:v>
                </c:pt>
                <c:pt idx="24">
                  <c:v>230.20400000000001</c:v>
                </c:pt>
                <c:pt idx="25">
                  <c:v>263.15499999999997</c:v>
                </c:pt>
                <c:pt idx="26">
                  <c:v>364.3</c:v>
                </c:pt>
                <c:pt idx="27">
                  <c:v>326.96199999999999</c:v>
                </c:pt>
                <c:pt idx="28">
                  <c:v>348.41300000000001</c:v>
                </c:pt>
                <c:pt idx="29">
                  <c:v>160.98400000000001</c:v>
                </c:pt>
                <c:pt idx="30">
                  <c:v>305.20499999999998</c:v>
                </c:pt>
                <c:pt idx="31">
                  <c:v>274.00700000000001</c:v>
                </c:pt>
                <c:pt idx="32">
                  <c:v>336.65199999999999</c:v>
                </c:pt>
                <c:pt idx="33">
                  <c:v>134.376</c:v>
                </c:pt>
                <c:pt idx="34">
                  <c:v>320.38799999999998</c:v>
                </c:pt>
                <c:pt idx="35">
                  <c:v>270.52</c:v>
                </c:pt>
                <c:pt idx="36">
                  <c:v>297.29199999999997</c:v>
                </c:pt>
                <c:pt idx="37">
                  <c:v>301.41199999999998</c:v>
                </c:pt>
                <c:pt idx="38">
                  <c:v>171.839</c:v>
                </c:pt>
                <c:pt idx="39">
                  <c:v>162.05600000000001</c:v>
                </c:pt>
                <c:pt idx="40">
                  <c:v>338.08100000000002</c:v>
                </c:pt>
                <c:pt idx="41">
                  <c:v>202.45500000000001</c:v>
                </c:pt>
                <c:pt idx="42">
                  <c:v>162.66300000000001</c:v>
                </c:pt>
                <c:pt idx="43">
                  <c:v>266.74900000000002</c:v>
                </c:pt>
                <c:pt idx="44">
                  <c:v>391.53300000000002</c:v>
                </c:pt>
                <c:pt idx="45">
                  <c:v>379.02499999999998</c:v>
                </c:pt>
                <c:pt idx="46">
                  <c:v>263.44499999999999</c:v>
                </c:pt>
                <c:pt idx="47">
                  <c:v>398.16</c:v>
                </c:pt>
                <c:pt idx="48">
                  <c:v>327.185</c:v>
                </c:pt>
                <c:pt idx="49">
                  <c:v>237.363</c:v>
                </c:pt>
                <c:pt idx="50">
                  <c:v>321.77600000000001</c:v>
                </c:pt>
                <c:pt idx="51">
                  <c:v>462.22500000000002</c:v>
                </c:pt>
                <c:pt idx="52">
                  <c:v>423.96699999999998</c:v>
                </c:pt>
                <c:pt idx="53">
                  <c:v>282.03899999999999</c:v>
                </c:pt>
                <c:pt idx="54">
                  <c:v>102.601</c:v>
                </c:pt>
                <c:pt idx="55">
                  <c:v>368.96</c:v>
                </c:pt>
                <c:pt idx="56">
                  <c:v>132.96100000000001</c:v>
                </c:pt>
                <c:pt idx="57">
                  <c:v>113.66500000000001</c:v>
                </c:pt>
                <c:pt idx="58">
                  <c:v>314.899</c:v>
                </c:pt>
                <c:pt idx="59">
                  <c:v>241.41900000000001</c:v>
                </c:pt>
                <c:pt idx="60">
                  <c:v>434.99099999999999</c:v>
                </c:pt>
                <c:pt idx="61">
                  <c:v>359.46</c:v>
                </c:pt>
                <c:pt idx="62">
                  <c:v>266.79000000000002</c:v>
                </c:pt>
                <c:pt idx="63">
                  <c:v>454.71600000000001</c:v>
                </c:pt>
                <c:pt idx="64">
                  <c:v>470.77</c:v>
                </c:pt>
                <c:pt idx="65">
                  <c:v>287.29700000000003</c:v>
                </c:pt>
                <c:pt idx="66">
                  <c:v>146.124</c:v>
                </c:pt>
                <c:pt idx="67">
                  <c:v>276.15600000000001</c:v>
                </c:pt>
                <c:pt idx="68">
                  <c:v>327.27800000000002</c:v>
                </c:pt>
                <c:pt idx="69">
                  <c:v>322.392</c:v>
                </c:pt>
                <c:pt idx="70">
                  <c:v>428.387</c:v>
                </c:pt>
                <c:pt idx="71">
                  <c:v>342.03300000000002</c:v>
                </c:pt>
                <c:pt idx="72">
                  <c:v>318.34300000000002</c:v>
                </c:pt>
                <c:pt idx="73">
                  <c:v>260.464</c:v>
                </c:pt>
                <c:pt idx="74">
                  <c:v>120.39700000000001</c:v>
                </c:pt>
                <c:pt idx="75">
                  <c:v>240.70599999999999</c:v>
                </c:pt>
                <c:pt idx="76">
                  <c:v>132.09200000000001</c:v>
                </c:pt>
                <c:pt idx="77">
                  <c:v>357.98599999999999</c:v>
                </c:pt>
                <c:pt idx="78">
                  <c:v>177.39</c:v>
                </c:pt>
                <c:pt idx="79">
                  <c:v>167.88200000000001</c:v>
                </c:pt>
                <c:pt idx="80">
                  <c:v>156.81200000000001</c:v>
                </c:pt>
                <c:pt idx="81">
                  <c:v>235.172</c:v>
                </c:pt>
                <c:pt idx="82">
                  <c:v>273.37200000000001</c:v>
                </c:pt>
                <c:pt idx="83">
                  <c:v>288.74599999999998</c:v>
                </c:pt>
                <c:pt idx="84">
                  <c:v>335.93900000000002</c:v>
                </c:pt>
                <c:pt idx="85">
                  <c:v>270.40499999999997</c:v>
                </c:pt>
                <c:pt idx="86">
                  <c:v>274.512</c:v>
                </c:pt>
                <c:pt idx="87">
                  <c:v>332.14</c:v>
                </c:pt>
                <c:pt idx="88">
                  <c:v>228.12899999999999</c:v>
                </c:pt>
                <c:pt idx="89">
                  <c:v>291.41500000000002</c:v>
                </c:pt>
                <c:pt idx="90">
                  <c:v>131.517</c:v>
                </c:pt>
                <c:pt idx="91">
                  <c:v>396.79300000000001</c:v>
                </c:pt>
                <c:pt idx="92">
                  <c:v>322.55</c:v>
                </c:pt>
                <c:pt idx="93">
                  <c:v>225.94200000000001</c:v>
                </c:pt>
                <c:pt idx="94">
                  <c:v>354.447</c:v>
                </c:pt>
                <c:pt idx="95">
                  <c:v>71.954499999999996</c:v>
                </c:pt>
                <c:pt idx="96">
                  <c:v>184.09700000000001</c:v>
                </c:pt>
                <c:pt idx="97">
                  <c:v>405.26100000000002</c:v>
                </c:pt>
                <c:pt idx="98">
                  <c:v>335.97300000000001</c:v>
                </c:pt>
                <c:pt idx="99">
                  <c:v>253.00800000000001</c:v>
                </c:pt>
                <c:pt idx="100">
                  <c:v>306.09399999999999</c:v>
                </c:pt>
                <c:pt idx="101">
                  <c:v>406.56799999999998</c:v>
                </c:pt>
                <c:pt idx="102">
                  <c:v>330.96800000000002</c:v>
                </c:pt>
                <c:pt idx="103">
                  <c:v>113.953</c:v>
                </c:pt>
                <c:pt idx="104">
                  <c:v>247.08099999999999</c:v>
                </c:pt>
                <c:pt idx="105">
                  <c:v>281.88600000000002</c:v>
                </c:pt>
                <c:pt idx="106">
                  <c:v>426.00599999999997</c:v>
                </c:pt>
                <c:pt idx="107">
                  <c:v>239.37899999999999</c:v>
                </c:pt>
                <c:pt idx="108">
                  <c:v>285.37</c:v>
                </c:pt>
                <c:pt idx="109">
                  <c:v>235.07599999999999</c:v>
                </c:pt>
                <c:pt idx="110">
                  <c:v>335.82600000000002</c:v>
                </c:pt>
                <c:pt idx="111">
                  <c:v>359.24599999999998</c:v>
                </c:pt>
                <c:pt idx="112">
                  <c:v>361.47199999999998</c:v>
                </c:pt>
                <c:pt idx="113">
                  <c:v>324.59899999999999</c:v>
                </c:pt>
                <c:pt idx="114">
                  <c:v>151.434</c:v>
                </c:pt>
                <c:pt idx="115">
                  <c:v>330.47800000000001</c:v>
                </c:pt>
                <c:pt idx="116">
                  <c:v>261.327</c:v>
                </c:pt>
                <c:pt idx="117">
                  <c:v>389.43700000000001</c:v>
                </c:pt>
                <c:pt idx="118">
                  <c:v>162.96100000000001</c:v>
                </c:pt>
                <c:pt idx="119">
                  <c:v>119.001</c:v>
                </c:pt>
                <c:pt idx="120">
                  <c:v>606.87199999999996</c:v>
                </c:pt>
                <c:pt idx="121">
                  <c:v>243.666</c:v>
                </c:pt>
                <c:pt idx="122">
                  <c:v>225.29400000000001</c:v>
                </c:pt>
                <c:pt idx="123">
                  <c:v>354.96100000000001</c:v>
                </c:pt>
                <c:pt idx="124">
                  <c:v>271.25799999999998</c:v>
                </c:pt>
                <c:pt idx="125">
                  <c:v>119.367</c:v>
                </c:pt>
                <c:pt idx="126">
                  <c:v>247.178</c:v>
                </c:pt>
                <c:pt idx="127">
                  <c:v>123.94799999999999</c:v>
                </c:pt>
                <c:pt idx="128">
                  <c:v>355.92700000000002</c:v>
                </c:pt>
                <c:pt idx="129">
                  <c:v>222.285</c:v>
                </c:pt>
                <c:pt idx="130">
                  <c:v>462.99299999999999</c:v>
                </c:pt>
                <c:pt idx="131">
                  <c:v>377.12599999999998</c:v>
                </c:pt>
                <c:pt idx="132">
                  <c:v>393.274</c:v>
                </c:pt>
                <c:pt idx="133">
                  <c:v>409.22399999999999</c:v>
                </c:pt>
                <c:pt idx="134">
                  <c:v>244.61699999999999</c:v>
                </c:pt>
                <c:pt idx="135">
                  <c:v>284.04000000000002</c:v>
                </c:pt>
                <c:pt idx="136">
                  <c:v>223.56899999999999</c:v>
                </c:pt>
                <c:pt idx="137">
                  <c:v>291.274</c:v>
                </c:pt>
                <c:pt idx="138">
                  <c:v>233.14099999999999</c:v>
                </c:pt>
                <c:pt idx="139">
                  <c:v>281.85700000000003</c:v>
                </c:pt>
                <c:pt idx="140">
                  <c:v>336.91699999999997</c:v>
                </c:pt>
                <c:pt idx="141">
                  <c:v>296.00200000000001</c:v>
                </c:pt>
                <c:pt idx="142">
                  <c:v>226.25299999999999</c:v>
                </c:pt>
                <c:pt idx="143">
                  <c:v>403.17099999999999</c:v>
                </c:pt>
                <c:pt idx="144">
                  <c:v>136.554</c:v>
                </c:pt>
                <c:pt idx="145">
                  <c:v>329.69799999999998</c:v>
                </c:pt>
                <c:pt idx="146">
                  <c:v>178.49799999999999</c:v>
                </c:pt>
                <c:pt idx="147">
                  <c:v>364.19099999999997</c:v>
                </c:pt>
                <c:pt idx="148">
                  <c:v>357.57299999999998</c:v>
                </c:pt>
                <c:pt idx="149">
                  <c:v>261.04399999999998</c:v>
                </c:pt>
                <c:pt idx="150">
                  <c:v>213.59899999999999</c:v>
                </c:pt>
                <c:pt idx="151">
                  <c:v>232.458</c:v>
                </c:pt>
                <c:pt idx="152">
                  <c:v>325.18200000000002</c:v>
                </c:pt>
                <c:pt idx="153">
                  <c:v>346.84199999999998</c:v>
                </c:pt>
                <c:pt idx="154">
                  <c:v>218.005</c:v>
                </c:pt>
                <c:pt idx="155">
                  <c:v>344.99099999999999</c:v>
                </c:pt>
                <c:pt idx="156">
                  <c:v>90.612300000000005</c:v>
                </c:pt>
                <c:pt idx="157">
                  <c:v>295.745</c:v>
                </c:pt>
                <c:pt idx="158">
                  <c:v>419.82799999999997</c:v>
                </c:pt>
                <c:pt idx="159">
                  <c:v>88.049899999999994</c:v>
                </c:pt>
                <c:pt idx="160">
                  <c:v>237.44</c:v>
                </c:pt>
                <c:pt idx="161">
                  <c:v>301.46300000000002</c:v>
                </c:pt>
                <c:pt idx="162">
                  <c:v>254.55799999999999</c:v>
                </c:pt>
                <c:pt idx="163">
                  <c:v>381.42200000000003</c:v>
                </c:pt>
                <c:pt idx="164">
                  <c:v>469.40300000000002</c:v>
                </c:pt>
                <c:pt idx="165">
                  <c:v>343.04599999999999</c:v>
                </c:pt>
                <c:pt idx="166">
                  <c:v>365.59399999999999</c:v>
                </c:pt>
                <c:pt idx="167">
                  <c:v>151.95099999999999</c:v>
                </c:pt>
                <c:pt idx="168">
                  <c:v>150.345</c:v>
                </c:pt>
                <c:pt idx="169">
                  <c:v>620.13199999999995</c:v>
                </c:pt>
                <c:pt idx="170">
                  <c:v>354.69900000000001</c:v>
                </c:pt>
                <c:pt idx="171">
                  <c:v>286.33600000000001</c:v>
                </c:pt>
                <c:pt idx="172">
                  <c:v>239.87</c:v>
                </c:pt>
                <c:pt idx="173">
                  <c:v>353.05799999999999</c:v>
                </c:pt>
                <c:pt idx="174">
                  <c:v>417.98200000000003</c:v>
                </c:pt>
                <c:pt idx="175">
                  <c:v>412.69900000000001</c:v>
                </c:pt>
                <c:pt idx="176">
                  <c:v>187.114</c:v>
                </c:pt>
                <c:pt idx="177">
                  <c:v>265.17200000000003</c:v>
                </c:pt>
                <c:pt idx="178">
                  <c:v>366.05599999999998</c:v>
                </c:pt>
                <c:pt idx="179">
                  <c:v>338.69200000000001</c:v>
                </c:pt>
                <c:pt idx="180">
                  <c:v>92.586399999999998</c:v>
                </c:pt>
                <c:pt idx="181">
                  <c:v>264.84500000000003</c:v>
                </c:pt>
                <c:pt idx="182">
                  <c:v>427.52699999999999</c:v>
                </c:pt>
                <c:pt idx="183">
                  <c:v>214.541</c:v>
                </c:pt>
                <c:pt idx="184">
                  <c:v>114.908</c:v>
                </c:pt>
                <c:pt idx="185">
                  <c:v>104.949</c:v>
                </c:pt>
                <c:pt idx="186">
                  <c:v>335.53800000000001</c:v>
                </c:pt>
                <c:pt idx="187">
                  <c:v>555.64</c:v>
                </c:pt>
                <c:pt idx="188">
                  <c:v>114.749</c:v>
                </c:pt>
                <c:pt idx="189">
                  <c:v>317.46300000000002</c:v>
                </c:pt>
                <c:pt idx="190">
                  <c:v>235.70500000000001</c:v>
                </c:pt>
                <c:pt idx="191">
                  <c:v>379.76299999999998</c:v>
                </c:pt>
                <c:pt idx="192">
                  <c:v>173.304</c:v>
                </c:pt>
                <c:pt idx="193">
                  <c:v>173.68299999999999</c:v>
                </c:pt>
                <c:pt idx="194">
                  <c:v>232.577</c:v>
                </c:pt>
                <c:pt idx="195">
                  <c:v>281.12</c:v>
                </c:pt>
                <c:pt idx="196">
                  <c:v>470.23200000000003</c:v>
                </c:pt>
                <c:pt idx="197">
                  <c:v>321.44499999999999</c:v>
                </c:pt>
                <c:pt idx="198">
                  <c:v>351.83699999999999</c:v>
                </c:pt>
                <c:pt idx="199">
                  <c:v>264.99900000000002</c:v>
                </c:pt>
                <c:pt idx="200">
                  <c:v>203.55799999999999</c:v>
                </c:pt>
                <c:pt idx="201">
                  <c:v>294.387</c:v>
                </c:pt>
                <c:pt idx="202">
                  <c:v>216.74100000000001</c:v>
                </c:pt>
                <c:pt idx="203">
                  <c:v>435.39699999999999</c:v>
                </c:pt>
                <c:pt idx="204">
                  <c:v>253.03</c:v>
                </c:pt>
                <c:pt idx="205">
                  <c:v>308.46600000000001</c:v>
                </c:pt>
                <c:pt idx="206">
                  <c:v>338.887</c:v>
                </c:pt>
                <c:pt idx="207">
                  <c:v>140.661</c:v>
                </c:pt>
                <c:pt idx="208">
                  <c:v>588.08299999999997</c:v>
                </c:pt>
                <c:pt idx="209">
                  <c:v>503.91199999999998</c:v>
                </c:pt>
                <c:pt idx="210">
                  <c:v>308.27100000000002</c:v>
                </c:pt>
                <c:pt idx="211">
                  <c:v>264.85199999999998</c:v>
                </c:pt>
                <c:pt idx="212">
                  <c:v>285.95100000000002</c:v>
                </c:pt>
                <c:pt idx="213">
                  <c:v>275.45999999999998</c:v>
                </c:pt>
                <c:pt idx="214">
                  <c:v>129.184</c:v>
                </c:pt>
                <c:pt idx="215">
                  <c:v>161.69800000000001</c:v>
                </c:pt>
                <c:pt idx="216">
                  <c:v>408.351</c:v>
                </c:pt>
                <c:pt idx="217">
                  <c:v>325.52499999999998</c:v>
                </c:pt>
                <c:pt idx="218">
                  <c:v>299.226</c:v>
                </c:pt>
                <c:pt idx="219">
                  <c:v>330.56299999999999</c:v>
                </c:pt>
                <c:pt idx="220">
                  <c:v>292.83499999999998</c:v>
                </c:pt>
                <c:pt idx="221">
                  <c:v>339.37700000000001</c:v>
                </c:pt>
                <c:pt idx="222">
                  <c:v>162.036</c:v>
                </c:pt>
                <c:pt idx="223">
                  <c:v>266.57299999999998</c:v>
                </c:pt>
                <c:pt idx="224">
                  <c:v>546.14599999999996</c:v>
                </c:pt>
                <c:pt idx="225">
                  <c:v>332.041</c:v>
                </c:pt>
                <c:pt idx="226">
                  <c:v>108.678</c:v>
                </c:pt>
                <c:pt idx="227">
                  <c:v>279.23700000000002</c:v>
                </c:pt>
                <c:pt idx="228">
                  <c:v>321.31</c:v>
                </c:pt>
                <c:pt idx="229">
                  <c:v>104.786</c:v>
                </c:pt>
                <c:pt idx="230">
                  <c:v>308.37299999999999</c:v>
                </c:pt>
                <c:pt idx="231">
                  <c:v>356.87599999999998</c:v>
                </c:pt>
                <c:pt idx="232">
                  <c:v>304.09399999999999</c:v>
                </c:pt>
                <c:pt idx="233">
                  <c:v>248.179</c:v>
                </c:pt>
                <c:pt idx="234">
                  <c:v>106.777</c:v>
                </c:pt>
                <c:pt idx="235">
                  <c:v>240.625</c:v>
                </c:pt>
                <c:pt idx="236">
                  <c:v>115.934</c:v>
                </c:pt>
                <c:pt idx="237">
                  <c:v>319.60000000000002</c:v>
                </c:pt>
                <c:pt idx="238">
                  <c:v>281.904</c:v>
                </c:pt>
                <c:pt idx="239">
                  <c:v>210.35599999999999</c:v>
                </c:pt>
                <c:pt idx="240">
                  <c:v>155</c:v>
                </c:pt>
                <c:pt idx="241">
                  <c:v>332.06099999999998</c:v>
                </c:pt>
                <c:pt idx="242">
                  <c:v>108.06699999999999</c:v>
                </c:pt>
                <c:pt idx="243">
                  <c:v>327.80599999999998</c:v>
                </c:pt>
                <c:pt idx="244">
                  <c:v>269.66699999999997</c:v>
                </c:pt>
                <c:pt idx="245">
                  <c:v>99.123900000000006</c:v>
                </c:pt>
                <c:pt idx="246">
                  <c:v>349.45800000000003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9-48C0-A097-1927C41F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6048"/>
        <c:axId val="469191536"/>
      </c:scatterChart>
      <c:valAx>
        <c:axId val="46918604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1536"/>
        <c:crosses val="autoZero"/>
        <c:crossBetween val="midCat"/>
        <c:majorUnit val="100"/>
        <c:minorUnit val="100"/>
      </c:valAx>
      <c:valAx>
        <c:axId val="46919153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6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70518190574931"/>
                  <c:y val="-0.1195666557305336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'[2]nhp dataset'!$S$9:$S$255</c:f>
              <c:numCache>
                <c:formatCode>General</c:formatCode>
                <c:ptCount val="247"/>
                <c:pt idx="0">
                  <c:v>168</c:v>
                </c:pt>
                <c:pt idx="1">
                  <c:v>100</c:v>
                </c:pt>
                <c:pt idx="2">
                  <c:v>96</c:v>
                </c:pt>
                <c:pt idx="3">
                  <c:v>306</c:v>
                </c:pt>
                <c:pt idx="4">
                  <c:v>396</c:v>
                </c:pt>
                <c:pt idx="5">
                  <c:v>202</c:v>
                </c:pt>
                <c:pt idx="6">
                  <c:v>341</c:v>
                </c:pt>
                <c:pt idx="7">
                  <c:v>98</c:v>
                </c:pt>
                <c:pt idx="8">
                  <c:v>99</c:v>
                </c:pt>
                <c:pt idx="9">
                  <c:v>233</c:v>
                </c:pt>
                <c:pt idx="10">
                  <c:v>169</c:v>
                </c:pt>
                <c:pt idx="11">
                  <c:v>238</c:v>
                </c:pt>
                <c:pt idx="12">
                  <c:v>83</c:v>
                </c:pt>
                <c:pt idx="13">
                  <c:v>350</c:v>
                </c:pt>
                <c:pt idx="14">
                  <c:v>339</c:v>
                </c:pt>
                <c:pt idx="15">
                  <c:v>289</c:v>
                </c:pt>
                <c:pt idx="16">
                  <c:v>175</c:v>
                </c:pt>
                <c:pt idx="17">
                  <c:v>495</c:v>
                </c:pt>
                <c:pt idx="18">
                  <c:v>149</c:v>
                </c:pt>
                <c:pt idx="19">
                  <c:v>381</c:v>
                </c:pt>
                <c:pt idx="20">
                  <c:v>301</c:v>
                </c:pt>
                <c:pt idx="21">
                  <c:v>232</c:v>
                </c:pt>
                <c:pt idx="22">
                  <c:v>295</c:v>
                </c:pt>
                <c:pt idx="23">
                  <c:v>176</c:v>
                </c:pt>
                <c:pt idx="24">
                  <c:v>84</c:v>
                </c:pt>
                <c:pt idx="25">
                  <c:v>246</c:v>
                </c:pt>
                <c:pt idx="26">
                  <c:v>161</c:v>
                </c:pt>
                <c:pt idx="27">
                  <c:v>112</c:v>
                </c:pt>
                <c:pt idx="28">
                  <c:v>205</c:v>
                </c:pt>
                <c:pt idx="29">
                  <c:v>299</c:v>
                </c:pt>
                <c:pt idx="30">
                  <c:v>233</c:v>
                </c:pt>
                <c:pt idx="31">
                  <c:v>262</c:v>
                </c:pt>
                <c:pt idx="32">
                  <c:v>49</c:v>
                </c:pt>
                <c:pt idx="33">
                  <c:v>288</c:v>
                </c:pt>
                <c:pt idx="34">
                  <c:v>243</c:v>
                </c:pt>
                <c:pt idx="35">
                  <c:v>107</c:v>
                </c:pt>
                <c:pt idx="36">
                  <c:v>173</c:v>
                </c:pt>
                <c:pt idx="37">
                  <c:v>243</c:v>
                </c:pt>
                <c:pt idx="38">
                  <c:v>115</c:v>
                </c:pt>
                <c:pt idx="39">
                  <c:v>138</c:v>
                </c:pt>
                <c:pt idx="40">
                  <c:v>148</c:v>
                </c:pt>
                <c:pt idx="41">
                  <c:v>284</c:v>
                </c:pt>
                <c:pt idx="42">
                  <c:v>107</c:v>
                </c:pt>
                <c:pt idx="43">
                  <c:v>194</c:v>
                </c:pt>
                <c:pt idx="44">
                  <c:v>320</c:v>
                </c:pt>
                <c:pt idx="45">
                  <c:v>233</c:v>
                </c:pt>
                <c:pt idx="46">
                  <c:v>256</c:v>
                </c:pt>
                <c:pt idx="47">
                  <c:v>161</c:v>
                </c:pt>
                <c:pt idx="48">
                  <c:v>113</c:v>
                </c:pt>
                <c:pt idx="49">
                  <c:v>118</c:v>
                </c:pt>
                <c:pt idx="50">
                  <c:v>195</c:v>
                </c:pt>
                <c:pt idx="51">
                  <c:v>333</c:v>
                </c:pt>
                <c:pt idx="52">
                  <c:v>107</c:v>
                </c:pt>
                <c:pt idx="53">
                  <c:v>247</c:v>
                </c:pt>
                <c:pt idx="54">
                  <c:v>318</c:v>
                </c:pt>
                <c:pt idx="55">
                  <c:v>356</c:v>
                </c:pt>
                <c:pt idx="56">
                  <c:v>293</c:v>
                </c:pt>
                <c:pt idx="57">
                  <c:v>317</c:v>
                </c:pt>
                <c:pt idx="58">
                  <c:v>187</c:v>
                </c:pt>
                <c:pt idx="59">
                  <c:v>285</c:v>
                </c:pt>
                <c:pt idx="60">
                  <c:v>130</c:v>
                </c:pt>
                <c:pt idx="61">
                  <c:v>203</c:v>
                </c:pt>
                <c:pt idx="62">
                  <c:v>127</c:v>
                </c:pt>
                <c:pt idx="63">
                  <c:v>135</c:v>
                </c:pt>
                <c:pt idx="64">
                  <c:v>293</c:v>
                </c:pt>
                <c:pt idx="65">
                  <c:v>220</c:v>
                </c:pt>
                <c:pt idx="66">
                  <c:v>121</c:v>
                </c:pt>
                <c:pt idx="67">
                  <c:v>380</c:v>
                </c:pt>
                <c:pt idx="68">
                  <c:v>162</c:v>
                </c:pt>
                <c:pt idx="69">
                  <c:v>171</c:v>
                </c:pt>
                <c:pt idx="70">
                  <c:v>339</c:v>
                </c:pt>
                <c:pt idx="71">
                  <c:v>172</c:v>
                </c:pt>
                <c:pt idx="72">
                  <c:v>202</c:v>
                </c:pt>
                <c:pt idx="73">
                  <c:v>94</c:v>
                </c:pt>
                <c:pt idx="74">
                  <c:v>438</c:v>
                </c:pt>
                <c:pt idx="75">
                  <c:v>180</c:v>
                </c:pt>
                <c:pt idx="76">
                  <c:v>233</c:v>
                </c:pt>
                <c:pt idx="77">
                  <c:v>194</c:v>
                </c:pt>
                <c:pt idx="78">
                  <c:v>263</c:v>
                </c:pt>
                <c:pt idx="79">
                  <c:v>276</c:v>
                </c:pt>
                <c:pt idx="80">
                  <c:v>229</c:v>
                </c:pt>
                <c:pt idx="81">
                  <c:v>260</c:v>
                </c:pt>
                <c:pt idx="82">
                  <c:v>215</c:v>
                </c:pt>
                <c:pt idx="83">
                  <c:v>269</c:v>
                </c:pt>
                <c:pt idx="84">
                  <c:v>157</c:v>
                </c:pt>
                <c:pt idx="85">
                  <c:v>123</c:v>
                </c:pt>
                <c:pt idx="86">
                  <c:v>152</c:v>
                </c:pt>
                <c:pt idx="87">
                  <c:v>294</c:v>
                </c:pt>
                <c:pt idx="88">
                  <c:v>390</c:v>
                </c:pt>
                <c:pt idx="89">
                  <c:v>287</c:v>
                </c:pt>
                <c:pt idx="90">
                  <c:v>255</c:v>
                </c:pt>
                <c:pt idx="91">
                  <c:v>38</c:v>
                </c:pt>
                <c:pt idx="92">
                  <c:v>99</c:v>
                </c:pt>
                <c:pt idx="93">
                  <c:v>276</c:v>
                </c:pt>
                <c:pt idx="94">
                  <c:v>299</c:v>
                </c:pt>
                <c:pt idx="95">
                  <c:v>80</c:v>
                </c:pt>
                <c:pt idx="96">
                  <c:v>311</c:v>
                </c:pt>
                <c:pt idx="97">
                  <c:v>179</c:v>
                </c:pt>
                <c:pt idx="98">
                  <c:v>175</c:v>
                </c:pt>
                <c:pt idx="99">
                  <c:v>136</c:v>
                </c:pt>
                <c:pt idx="100">
                  <c:v>280</c:v>
                </c:pt>
                <c:pt idx="101">
                  <c:v>251</c:v>
                </c:pt>
                <c:pt idx="102">
                  <c:v>70</c:v>
                </c:pt>
                <c:pt idx="103">
                  <c:v>296</c:v>
                </c:pt>
                <c:pt idx="104">
                  <c:v>270</c:v>
                </c:pt>
                <c:pt idx="105">
                  <c:v>91</c:v>
                </c:pt>
                <c:pt idx="106">
                  <c:v>270</c:v>
                </c:pt>
                <c:pt idx="107">
                  <c:v>289</c:v>
                </c:pt>
                <c:pt idx="108">
                  <c:v>386</c:v>
                </c:pt>
                <c:pt idx="109">
                  <c:v>188</c:v>
                </c:pt>
                <c:pt idx="110">
                  <c:v>217</c:v>
                </c:pt>
                <c:pt idx="111">
                  <c:v>332</c:v>
                </c:pt>
                <c:pt idx="112">
                  <c:v>213</c:v>
                </c:pt>
                <c:pt idx="113">
                  <c:v>269</c:v>
                </c:pt>
                <c:pt idx="114">
                  <c:v>187</c:v>
                </c:pt>
                <c:pt idx="115">
                  <c:v>202</c:v>
                </c:pt>
                <c:pt idx="116">
                  <c:v>224</c:v>
                </c:pt>
                <c:pt idx="117">
                  <c:v>80</c:v>
                </c:pt>
                <c:pt idx="118">
                  <c:v>323</c:v>
                </c:pt>
                <c:pt idx="119">
                  <c:v>90</c:v>
                </c:pt>
                <c:pt idx="120">
                  <c:v>245</c:v>
                </c:pt>
                <c:pt idx="121">
                  <c:v>262</c:v>
                </c:pt>
                <c:pt idx="122">
                  <c:v>168</c:v>
                </c:pt>
                <c:pt idx="123">
                  <c:v>239</c:v>
                </c:pt>
                <c:pt idx="124">
                  <c:v>54</c:v>
                </c:pt>
                <c:pt idx="125">
                  <c:v>219</c:v>
                </c:pt>
                <c:pt idx="126">
                  <c:v>222</c:v>
                </c:pt>
                <c:pt idx="127">
                  <c:v>272</c:v>
                </c:pt>
                <c:pt idx="128">
                  <c:v>289</c:v>
                </c:pt>
                <c:pt idx="129">
                  <c:v>41</c:v>
                </c:pt>
                <c:pt idx="130">
                  <c:v>234</c:v>
                </c:pt>
                <c:pt idx="131">
                  <c:v>187</c:v>
                </c:pt>
                <c:pt idx="132">
                  <c:v>96</c:v>
                </c:pt>
                <c:pt idx="133">
                  <c:v>251</c:v>
                </c:pt>
                <c:pt idx="134">
                  <c:v>134</c:v>
                </c:pt>
                <c:pt idx="135">
                  <c:v>309</c:v>
                </c:pt>
                <c:pt idx="136">
                  <c:v>281</c:v>
                </c:pt>
                <c:pt idx="137">
                  <c:v>310</c:v>
                </c:pt>
                <c:pt idx="138">
                  <c:v>68</c:v>
                </c:pt>
                <c:pt idx="139">
                  <c:v>115</c:v>
                </c:pt>
                <c:pt idx="140">
                  <c:v>152</c:v>
                </c:pt>
                <c:pt idx="141">
                  <c:v>325</c:v>
                </c:pt>
                <c:pt idx="142">
                  <c:v>225</c:v>
                </c:pt>
                <c:pt idx="143">
                  <c:v>169</c:v>
                </c:pt>
                <c:pt idx="144">
                  <c:v>138</c:v>
                </c:pt>
                <c:pt idx="145">
                  <c:v>239</c:v>
                </c:pt>
                <c:pt idx="146">
                  <c:v>185</c:v>
                </c:pt>
                <c:pt idx="147">
                  <c:v>297</c:v>
                </c:pt>
                <c:pt idx="148">
                  <c:v>208</c:v>
                </c:pt>
                <c:pt idx="149">
                  <c:v>145</c:v>
                </c:pt>
                <c:pt idx="150">
                  <c:v>61</c:v>
                </c:pt>
                <c:pt idx="151">
                  <c:v>272</c:v>
                </c:pt>
                <c:pt idx="152">
                  <c:v>89</c:v>
                </c:pt>
                <c:pt idx="153">
                  <c:v>84</c:v>
                </c:pt>
                <c:pt idx="154">
                  <c:v>246</c:v>
                </c:pt>
                <c:pt idx="155">
                  <c:v>218</c:v>
                </c:pt>
                <c:pt idx="156">
                  <c:v>122</c:v>
                </c:pt>
                <c:pt idx="157">
                  <c:v>239</c:v>
                </c:pt>
                <c:pt idx="158">
                  <c:v>222</c:v>
                </c:pt>
                <c:pt idx="159">
                  <c:v>303</c:v>
                </c:pt>
                <c:pt idx="160">
                  <c:v>231</c:v>
                </c:pt>
                <c:pt idx="161">
                  <c:v>84</c:v>
                </c:pt>
                <c:pt idx="162">
                  <c:v>321</c:v>
                </c:pt>
                <c:pt idx="163">
                  <c:v>269</c:v>
                </c:pt>
                <c:pt idx="164">
                  <c:v>90</c:v>
                </c:pt>
                <c:pt idx="165">
                  <c:v>213</c:v>
                </c:pt>
                <c:pt idx="166">
                  <c:v>363</c:v>
                </c:pt>
                <c:pt idx="167">
                  <c:v>72</c:v>
                </c:pt>
                <c:pt idx="168">
                  <c:v>271</c:v>
                </c:pt>
                <c:pt idx="169">
                  <c:v>112</c:v>
                </c:pt>
                <c:pt idx="170">
                  <c:v>86</c:v>
                </c:pt>
                <c:pt idx="171">
                  <c:v>360</c:v>
                </c:pt>
                <c:pt idx="172">
                  <c:v>89</c:v>
                </c:pt>
                <c:pt idx="173">
                  <c:v>226</c:v>
                </c:pt>
                <c:pt idx="174">
                  <c:v>202</c:v>
                </c:pt>
                <c:pt idx="175">
                  <c:v>357</c:v>
                </c:pt>
                <c:pt idx="176">
                  <c:v>124</c:v>
                </c:pt>
                <c:pt idx="177">
                  <c:v>49</c:v>
                </c:pt>
                <c:pt idx="178">
                  <c:v>355</c:v>
                </c:pt>
                <c:pt idx="179">
                  <c:v>149</c:v>
                </c:pt>
                <c:pt idx="180">
                  <c:v>54</c:v>
                </c:pt>
                <c:pt idx="181">
                  <c:v>243</c:v>
                </c:pt>
                <c:pt idx="182">
                  <c:v>202</c:v>
                </c:pt>
                <c:pt idx="183">
                  <c:v>289</c:v>
                </c:pt>
                <c:pt idx="184">
                  <c:v>197</c:v>
                </c:pt>
                <c:pt idx="185">
                  <c:v>235</c:v>
                </c:pt>
                <c:pt idx="186">
                  <c:v>178</c:v>
                </c:pt>
                <c:pt idx="187">
                  <c:v>230</c:v>
                </c:pt>
                <c:pt idx="188">
                  <c:v>78</c:v>
                </c:pt>
                <c:pt idx="189">
                  <c:v>239</c:v>
                </c:pt>
                <c:pt idx="190">
                  <c:v>267</c:v>
                </c:pt>
                <c:pt idx="191">
                  <c:v>197</c:v>
                </c:pt>
                <c:pt idx="192">
                  <c:v>53</c:v>
                </c:pt>
                <c:pt idx="193">
                  <c:v>287</c:v>
                </c:pt>
                <c:pt idx="194">
                  <c:v>234</c:v>
                </c:pt>
                <c:pt idx="195">
                  <c:v>75</c:v>
                </c:pt>
                <c:pt idx="196">
                  <c:v>185</c:v>
                </c:pt>
                <c:pt idx="197">
                  <c:v>227</c:v>
                </c:pt>
                <c:pt idx="198">
                  <c:v>357</c:v>
                </c:pt>
                <c:pt idx="199">
                  <c:v>103</c:v>
                </c:pt>
                <c:pt idx="200">
                  <c:v>263</c:v>
                </c:pt>
                <c:pt idx="201">
                  <c:v>77</c:v>
                </c:pt>
                <c:pt idx="202">
                  <c:v>206</c:v>
                </c:pt>
                <c:pt idx="203">
                  <c:v>71</c:v>
                </c:pt>
                <c:pt idx="204">
                  <c:v>276</c:v>
                </c:pt>
                <c:pt idx="205">
                  <c:v>65</c:v>
                </c:pt>
                <c:pt idx="206">
                  <c:v>252</c:v>
                </c:pt>
                <c:pt idx="207">
                  <c:v>199</c:v>
                </c:pt>
                <c:pt idx="208">
                  <c:v>341</c:v>
                </c:pt>
                <c:pt idx="209">
                  <c:v>280</c:v>
                </c:pt>
                <c:pt idx="210">
                  <c:v>169</c:v>
                </c:pt>
                <c:pt idx="211">
                  <c:v>320</c:v>
                </c:pt>
                <c:pt idx="212">
                  <c:v>275</c:v>
                </c:pt>
                <c:pt idx="213">
                  <c:v>187</c:v>
                </c:pt>
                <c:pt idx="214">
                  <c:v>230</c:v>
                </c:pt>
                <c:pt idx="215">
                  <c:v>101</c:v>
                </c:pt>
                <c:pt idx="216">
                  <c:v>300</c:v>
                </c:pt>
                <c:pt idx="217">
                  <c:v>191</c:v>
                </c:pt>
                <c:pt idx="218">
                  <c:v>54</c:v>
                </c:pt>
                <c:pt idx="219">
                  <c:v>323</c:v>
                </c:pt>
                <c:pt idx="220">
                  <c:v>93</c:v>
                </c:pt>
                <c:pt idx="221">
                  <c:v>154</c:v>
                </c:pt>
                <c:pt idx="222">
                  <c:v>129</c:v>
                </c:pt>
                <c:pt idx="223">
                  <c:v>167</c:v>
                </c:pt>
                <c:pt idx="224">
                  <c:v>290</c:v>
                </c:pt>
                <c:pt idx="225">
                  <c:v>256</c:v>
                </c:pt>
                <c:pt idx="226">
                  <c:v>226</c:v>
                </c:pt>
                <c:pt idx="227">
                  <c:v>268</c:v>
                </c:pt>
                <c:pt idx="228">
                  <c:v>231</c:v>
                </c:pt>
                <c:pt idx="229">
                  <c:v>70</c:v>
                </c:pt>
                <c:pt idx="230">
                  <c:v>240</c:v>
                </c:pt>
                <c:pt idx="231">
                  <c:v>61</c:v>
                </c:pt>
                <c:pt idx="232">
                  <c:v>467</c:v>
                </c:pt>
                <c:pt idx="233">
                  <c:v>199</c:v>
                </c:pt>
                <c:pt idx="234">
                  <c:v>262</c:v>
                </c:pt>
                <c:pt idx="235">
                  <c:v>300</c:v>
                </c:pt>
                <c:pt idx="236">
                  <c:v>47</c:v>
                </c:pt>
                <c:pt idx="237">
                  <c:v>246</c:v>
                </c:pt>
                <c:pt idx="238">
                  <c:v>58</c:v>
                </c:pt>
                <c:pt idx="239">
                  <c:v>361</c:v>
                </c:pt>
                <c:pt idx="240">
                  <c:v>229</c:v>
                </c:pt>
                <c:pt idx="241">
                  <c:v>214</c:v>
                </c:pt>
                <c:pt idx="242">
                  <c:v>197</c:v>
                </c:pt>
                <c:pt idx="243">
                  <c:v>173</c:v>
                </c:pt>
                <c:pt idx="244">
                  <c:v>177</c:v>
                </c:pt>
                <c:pt idx="245">
                  <c:v>92</c:v>
                </c:pt>
                <c:pt idx="246">
                  <c:v>193</c:v>
                </c:pt>
              </c:numCache>
            </c:numRef>
          </c:xVal>
          <c:yVal>
            <c:numRef>
              <c:f>'[2]nhp dataset'!$X$9:$X$255</c:f>
              <c:numCache>
                <c:formatCode>General</c:formatCode>
                <c:ptCount val="247"/>
                <c:pt idx="0">
                  <c:v>181.95641155600606</c:v>
                </c:pt>
                <c:pt idx="1">
                  <c:v>90.724784591991892</c:v>
                </c:pt>
                <c:pt idx="2">
                  <c:v>162.69640141915863</c:v>
                </c:pt>
                <c:pt idx="3">
                  <c:v>281.29751647237708</c:v>
                </c:pt>
                <c:pt idx="4">
                  <c:v>420.17232640648757</c:v>
                </c:pt>
                <c:pt idx="5">
                  <c:v>241.76381145463759</c:v>
                </c:pt>
                <c:pt idx="6">
                  <c:v>366.44703497212367</c:v>
                </c:pt>
                <c:pt idx="7">
                  <c:v>70.45108971109984</c:v>
                </c:pt>
                <c:pt idx="8">
                  <c:v>75.519513431322849</c:v>
                </c:pt>
                <c:pt idx="9">
                  <c:v>281.29751647237708</c:v>
                </c:pt>
                <c:pt idx="10">
                  <c:v>171.81956411556004</c:v>
                </c:pt>
                <c:pt idx="11">
                  <c:v>223.51748606183477</c:v>
                </c:pt>
                <c:pt idx="12">
                  <c:v>65.382665990876831</c:v>
                </c:pt>
                <c:pt idx="13">
                  <c:v>310.69437404967056</c:v>
                </c:pt>
                <c:pt idx="14">
                  <c:v>364.41966548403445</c:v>
                </c:pt>
                <c:pt idx="15">
                  <c:v>337.0501773948302</c:v>
                </c:pt>
                <c:pt idx="16">
                  <c:v>155.60060821084642</c:v>
                </c:pt>
                <c:pt idx="17">
                  <c:v>495.18499746578811</c:v>
                </c:pt>
                <c:pt idx="18">
                  <c:v>183.98378104409528</c:v>
                </c:pt>
                <c:pt idx="19">
                  <c:v>371.51545869234667</c:v>
                </c:pt>
                <c:pt idx="20">
                  <c:v>280.28383172833247</c:v>
                </c:pt>
                <c:pt idx="21">
                  <c:v>234.66801824632537</c:v>
                </c:pt>
                <c:pt idx="22">
                  <c:v>280.28383172833247</c:v>
                </c:pt>
                <c:pt idx="23">
                  <c:v>188.03852002027369</c:v>
                </c:pt>
                <c:pt idx="24">
                  <c:v>86.670045615813478</c:v>
                </c:pt>
                <c:pt idx="25">
                  <c:v>237.70907247845918</c:v>
                </c:pt>
                <c:pt idx="26">
                  <c:v>164.72377090724783</c:v>
                </c:pt>
                <c:pt idx="27">
                  <c:v>90.724784591991892</c:v>
                </c:pt>
                <c:pt idx="28">
                  <c:v>229.59959452610238</c:v>
                </c:pt>
                <c:pt idx="29">
                  <c:v>271.16066903193104</c:v>
                </c:pt>
                <c:pt idx="30">
                  <c:v>199.18905220476432</c:v>
                </c:pt>
                <c:pt idx="31">
                  <c:v>262.03750633552966</c:v>
                </c:pt>
                <c:pt idx="32">
                  <c:v>34.972123669538774</c:v>
                </c:pt>
                <c:pt idx="33">
                  <c:v>275.21540800810948</c:v>
                </c:pt>
                <c:pt idx="34">
                  <c:v>237.70907247845918</c:v>
                </c:pt>
                <c:pt idx="35">
                  <c:v>105.93005575266092</c:v>
                </c:pt>
                <c:pt idx="36">
                  <c:v>236.6953877344146</c:v>
                </c:pt>
                <c:pt idx="37">
                  <c:v>233.65433350228079</c:v>
                </c:pt>
                <c:pt idx="38">
                  <c:v>136.34059807399899</c:v>
                </c:pt>
                <c:pt idx="39">
                  <c:v>170.80587937151546</c:v>
                </c:pt>
                <c:pt idx="40">
                  <c:v>153.57323872275722</c:v>
                </c:pt>
                <c:pt idx="41">
                  <c:v>275.21540800810948</c:v>
                </c:pt>
                <c:pt idx="42">
                  <c:v>137.35428281804357</c:v>
                </c:pt>
                <c:pt idx="43">
                  <c:v>174.86061834769387</c:v>
                </c:pt>
                <c:pt idx="44">
                  <c:v>321.84490623416116</c:v>
                </c:pt>
                <c:pt idx="45">
                  <c:v>292.44804865686768</c:v>
                </c:pt>
                <c:pt idx="46">
                  <c:v>241.76381145463759</c:v>
                </c:pt>
                <c:pt idx="47">
                  <c:v>148.5048150025342</c:v>
                </c:pt>
                <c:pt idx="48">
                  <c:v>126.20375063355296</c:v>
                </c:pt>
                <c:pt idx="49">
                  <c:v>115.05321844906234</c:v>
                </c:pt>
                <c:pt idx="50">
                  <c:v>182.97009630005067</c:v>
                </c:pt>
                <c:pt idx="51">
                  <c:v>339.07754688291942</c:v>
                </c:pt>
                <c:pt idx="52">
                  <c:v>97.820577800304108</c:v>
                </c:pt>
                <c:pt idx="53">
                  <c:v>279.27014698428786</c:v>
                </c:pt>
                <c:pt idx="54">
                  <c:v>294.4754181449569</c:v>
                </c:pt>
                <c:pt idx="55">
                  <c:v>345.15965534718703</c:v>
                </c:pt>
                <c:pt idx="56">
                  <c:v>327.92701469842876</c:v>
                </c:pt>
                <c:pt idx="57">
                  <c:v>302.58489609731373</c:v>
                </c:pt>
                <c:pt idx="58">
                  <c:v>180.94272681196148</c:v>
                </c:pt>
                <c:pt idx="59">
                  <c:v>268.11961479979726</c:v>
                </c:pt>
                <c:pt idx="60">
                  <c:v>124.17638114546375</c:v>
                </c:pt>
                <c:pt idx="61">
                  <c:v>216.42169285352256</c:v>
                </c:pt>
                <c:pt idx="62">
                  <c:v>146.47744551444501</c:v>
                </c:pt>
                <c:pt idx="63">
                  <c:v>154.58692346680181</c:v>
                </c:pt>
                <c:pt idx="64">
                  <c:v>242.7774961986822</c:v>
                </c:pt>
                <c:pt idx="65">
                  <c:v>255.95539787126202</c:v>
                </c:pt>
                <c:pt idx="66">
                  <c:v>158.64166244298022</c:v>
                </c:pt>
                <c:pt idx="67">
                  <c:v>358.33755701976685</c:v>
                </c:pt>
                <c:pt idx="68">
                  <c:v>171.81956411556004</c:v>
                </c:pt>
                <c:pt idx="69">
                  <c:v>177.90167257982768</c:v>
                </c:pt>
                <c:pt idx="70">
                  <c:v>353.26913329954385</c:v>
                </c:pt>
                <c:pt idx="71">
                  <c:v>151.545869234668</c:v>
                </c:pt>
                <c:pt idx="72">
                  <c:v>246.83223517486061</c:v>
                </c:pt>
                <c:pt idx="73">
                  <c:v>79.574252407501262</c:v>
                </c:pt>
                <c:pt idx="74">
                  <c:v>395.84389254941709</c:v>
                </c:pt>
                <c:pt idx="75">
                  <c:v>207.29853015712112</c:v>
                </c:pt>
                <c:pt idx="76">
                  <c:v>262.03750633552966</c:v>
                </c:pt>
                <c:pt idx="77">
                  <c:v>236.6953877344146</c:v>
                </c:pt>
                <c:pt idx="78">
                  <c:v>252.91434363912822</c:v>
                </c:pt>
                <c:pt idx="79">
                  <c:v>273.18803852002026</c:v>
                </c:pt>
                <c:pt idx="80">
                  <c:v>237.70907247845918</c:v>
                </c:pt>
                <c:pt idx="81">
                  <c:v>290.42067916877852</c:v>
                </c:pt>
                <c:pt idx="82">
                  <c:v>180.94272681196148</c:v>
                </c:pt>
                <c:pt idx="83">
                  <c:v>271.16066903193104</c:v>
                </c:pt>
                <c:pt idx="84">
                  <c:v>137.35428281804357</c:v>
                </c:pt>
                <c:pt idx="85">
                  <c:v>109.98479472883933</c:v>
                </c:pt>
                <c:pt idx="86">
                  <c:v>172.83324885960465</c:v>
                </c:pt>
                <c:pt idx="87">
                  <c:v>296.50278763304613</c:v>
                </c:pt>
                <c:pt idx="88">
                  <c:v>367.46071971616823</c:v>
                </c:pt>
                <c:pt idx="89">
                  <c:v>283.3248859604663</c:v>
                </c:pt>
                <c:pt idx="90">
                  <c:v>265.07856056766343</c:v>
                </c:pt>
                <c:pt idx="91">
                  <c:v>34.972123669538774</c:v>
                </c:pt>
                <c:pt idx="92">
                  <c:v>93.765838824125694</c:v>
                </c:pt>
                <c:pt idx="93">
                  <c:v>230.61327927014696</c:v>
                </c:pt>
                <c:pt idx="94">
                  <c:v>278.25646224024325</c:v>
                </c:pt>
                <c:pt idx="95">
                  <c:v>92.752154080081084</c:v>
                </c:pt>
                <c:pt idx="96">
                  <c:v>326.91332995438415</c:v>
                </c:pt>
                <c:pt idx="97">
                  <c:v>218.44906234161175</c:v>
                </c:pt>
                <c:pt idx="98">
                  <c:v>205.27116066903193</c:v>
                </c:pt>
                <c:pt idx="99">
                  <c:v>129.24480486568677</c:v>
                </c:pt>
                <c:pt idx="100">
                  <c:v>245.818550430816</c:v>
                </c:pt>
                <c:pt idx="101">
                  <c:v>288.3933096806893</c:v>
                </c:pt>
                <c:pt idx="102">
                  <c:v>81.601621895590469</c:v>
                </c:pt>
                <c:pt idx="103">
                  <c:v>267.10593005575265</c:v>
                </c:pt>
                <c:pt idx="104">
                  <c:v>316.77648251393816</c:v>
                </c:pt>
                <c:pt idx="105">
                  <c:v>102.88900152052712</c:v>
                </c:pt>
                <c:pt idx="106">
                  <c:v>263.05119107957427</c:v>
                </c:pt>
                <c:pt idx="107">
                  <c:v>323.87227572225038</c:v>
                </c:pt>
                <c:pt idx="108">
                  <c:v>402.93968575772931</c:v>
                </c:pt>
                <c:pt idx="109">
                  <c:v>206.28484541307651</c:v>
                </c:pt>
                <c:pt idx="110">
                  <c:v>209.32589964521034</c:v>
                </c:pt>
                <c:pt idx="111">
                  <c:v>348.2007095793208</c:v>
                </c:pt>
                <c:pt idx="112">
                  <c:v>232.64064875823618</c:v>
                </c:pt>
                <c:pt idx="113">
                  <c:v>282.31120121642169</c:v>
                </c:pt>
                <c:pt idx="114">
                  <c:v>235.68170299036998</c:v>
                </c:pt>
                <c:pt idx="115">
                  <c:v>189.05220476431828</c:v>
                </c:pt>
                <c:pt idx="116">
                  <c:v>238.72275722250379</c:v>
                </c:pt>
                <c:pt idx="117">
                  <c:v>82.615306639635065</c:v>
                </c:pt>
                <c:pt idx="118">
                  <c:v>316.77648251393816</c:v>
                </c:pt>
                <c:pt idx="119">
                  <c:v>89.711099847947281</c:v>
                </c:pt>
                <c:pt idx="120">
                  <c:v>245.818550430816</c:v>
                </c:pt>
                <c:pt idx="121">
                  <c:v>272.17435377597565</c:v>
                </c:pt>
                <c:pt idx="122">
                  <c:v>210.33958438925492</c:v>
                </c:pt>
                <c:pt idx="123">
                  <c:v>234.66801824632537</c:v>
                </c:pt>
                <c:pt idx="124">
                  <c:v>57.273188038520018</c:v>
                </c:pt>
                <c:pt idx="125">
                  <c:v>257.98276735935121</c:v>
                </c:pt>
                <c:pt idx="126">
                  <c:v>238.72275722250379</c:v>
                </c:pt>
                <c:pt idx="127">
                  <c:v>253.92802838317283</c:v>
                </c:pt>
                <c:pt idx="128">
                  <c:v>272.17435377597565</c:v>
                </c:pt>
                <c:pt idx="129">
                  <c:v>33.958438925494171</c:v>
                </c:pt>
                <c:pt idx="130">
                  <c:v>232.64064875823618</c:v>
                </c:pt>
                <c:pt idx="131">
                  <c:v>155.60060821084642</c:v>
                </c:pt>
                <c:pt idx="132">
                  <c:v>116.06690319310694</c:v>
                </c:pt>
                <c:pt idx="133">
                  <c:v>263.05119107957427</c:v>
                </c:pt>
                <c:pt idx="134">
                  <c:v>127.21743537759757</c:v>
                </c:pt>
                <c:pt idx="135">
                  <c:v>321.84490623416116</c:v>
                </c:pt>
                <c:pt idx="136">
                  <c:v>293.46173340091229</c:v>
                </c:pt>
                <c:pt idx="137">
                  <c:v>316.77648251393816</c:v>
                </c:pt>
                <c:pt idx="138">
                  <c:v>62.341611758743028</c:v>
                </c:pt>
                <c:pt idx="139">
                  <c:v>98.834262544348704</c:v>
                </c:pt>
                <c:pt idx="140">
                  <c:v>131.27217435377597</c:v>
                </c:pt>
                <c:pt idx="141">
                  <c:v>338.06386213887481</c:v>
                </c:pt>
                <c:pt idx="142">
                  <c:v>261.02382159148505</c:v>
                </c:pt>
                <c:pt idx="143">
                  <c:v>179.92904206791687</c:v>
                </c:pt>
                <c:pt idx="144">
                  <c:v>147.49113025848959</c:v>
                </c:pt>
                <c:pt idx="145">
                  <c:v>216.42169285352256</c:v>
                </c:pt>
                <c:pt idx="146">
                  <c:v>210.33958438925492</c:v>
                </c:pt>
                <c:pt idx="147">
                  <c:v>272.17435377597565</c:v>
                </c:pt>
                <c:pt idx="148">
                  <c:v>217.43537759756714</c:v>
                </c:pt>
                <c:pt idx="149">
                  <c:v>142.4227065382666</c:v>
                </c:pt>
                <c:pt idx="150">
                  <c:v>54.232133806386209</c:v>
                </c:pt>
                <c:pt idx="151">
                  <c:v>284.33857070451086</c:v>
                </c:pt>
                <c:pt idx="152">
                  <c:v>78.560567663456666</c:v>
                </c:pt>
                <c:pt idx="153">
                  <c:v>86.670045615813478</c:v>
                </c:pt>
                <c:pt idx="154">
                  <c:v>167.76482513938166</c:v>
                </c:pt>
                <c:pt idx="155">
                  <c:v>204.25747592498732</c:v>
                </c:pt>
                <c:pt idx="156">
                  <c:v>158.64166244298022</c:v>
                </c:pt>
                <c:pt idx="157">
                  <c:v>227.57222503801316</c:v>
                </c:pt>
                <c:pt idx="158">
                  <c:v>228.58590978205777</c:v>
                </c:pt>
                <c:pt idx="159">
                  <c:v>325.89964521033954</c:v>
                </c:pt>
                <c:pt idx="160">
                  <c:v>257.98276735935121</c:v>
                </c:pt>
                <c:pt idx="161">
                  <c:v>98.834262544348704</c:v>
                </c:pt>
                <c:pt idx="162">
                  <c:v>336.03649265078559</c:v>
                </c:pt>
                <c:pt idx="163">
                  <c:v>239.7364419665484</c:v>
                </c:pt>
                <c:pt idx="164">
                  <c:v>96.806893056259497</c:v>
                </c:pt>
                <c:pt idx="165">
                  <c:v>216.42169285352256</c:v>
                </c:pt>
                <c:pt idx="166">
                  <c:v>387.73441459706032</c:v>
                </c:pt>
                <c:pt idx="167">
                  <c:v>101.87531677648251</c:v>
                </c:pt>
                <c:pt idx="168">
                  <c:v>295.48910288900151</c:v>
                </c:pt>
                <c:pt idx="169">
                  <c:v>86.670045615813478</c:v>
                </c:pt>
                <c:pt idx="170">
                  <c:v>69.437404967055244</c:v>
                </c:pt>
                <c:pt idx="171">
                  <c:v>322.85859097820577</c:v>
                </c:pt>
                <c:pt idx="172">
                  <c:v>81.601621895590469</c:v>
                </c:pt>
                <c:pt idx="173">
                  <c:v>242.7774961986822</c:v>
                </c:pt>
                <c:pt idx="174">
                  <c:v>211.35326913329953</c:v>
                </c:pt>
                <c:pt idx="175">
                  <c:v>362.39229599594523</c:v>
                </c:pt>
                <c:pt idx="176">
                  <c:v>150.53218449062342</c:v>
                </c:pt>
                <c:pt idx="177">
                  <c:v>48.150025342118596</c:v>
                </c:pt>
                <c:pt idx="178">
                  <c:v>382.66599087683727</c:v>
                </c:pt>
                <c:pt idx="179">
                  <c:v>147.49113025848959</c:v>
                </c:pt>
                <c:pt idx="180">
                  <c:v>39.026862645717181</c:v>
                </c:pt>
                <c:pt idx="181">
                  <c:v>252.91434363912822</c:v>
                </c:pt>
                <c:pt idx="182">
                  <c:v>196.14799797263049</c:v>
                </c:pt>
                <c:pt idx="183">
                  <c:v>275.21540800810948</c:v>
                </c:pt>
                <c:pt idx="184">
                  <c:v>235.68170299036998</c:v>
                </c:pt>
                <c:pt idx="185">
                  <c:v>216.42169285352256</c:v>
                </c:pt>
                <c:pt idx="186">
                  <c:v>161.68271667511402</c:v>
                </c:pt>
                <c:pt idx="187">
                  <c:v>252.91434363912822</c:v>
                </c:pt>
                <c:pt idx="188">
                  <c:v>74.505828687278253</c:v>
                </c:pt>
                <c:pt idx="189">
                  <c:v>269.13329954384187</c:v>
                </c:pt>
                <c:pt idx="190">
                  <c:v>248.85960466294981</c:v>
                </c:pt>
                <c:pt idx="191">
                  <c:v>202.23010643689813</c:v>
                </c:pt>
                <c:pt idx="192">
                  <c:v>32.944754181449568</c:v>
                </c:pt>
                <c:pt idx="193">
                  <c:v>306.63963507349212</c:v>
                </c:pt>
                <c:pt idx="194">
                  <c:v>252.91434363912822</c:v>
                </c:pt>
                <c:pt idx="195">
                  <c:v>52.204764318297009</c:v>
                </c:pt>
                <c:pt idx="196">
                  <c:v>182.97009630005067</c:v>
                </c:pt>
                <c:pt idx="197">
                  <c:v>252.91434363912822</c:v>
                </c:pt>
                <c:pt idx="198">
                  <c:v>363.40598073998984</c:v>
                </c:pt>
                <c:pt idx="199">
                  <c:v>112.01216421692853</c:v>
                </c:pt>
                <c:pt idx="200">
                  <c:v>265.07856056766343</c:v>
                </c:pt>
                <c:pt idx="201">
                  <c:v>56.259503294475415</c:v>
                </c:pt>
                <c:pt idx="202">
                  <c:v>220.47643182970094</c:v>
                </c:pt>
                <c:pt idx="203">
                  <c:v>85.656360871768882</c:v>
                </c:pt>
                <c:pt idx="204">
                  <c:v>327.92701469842876</c:v>
                </c:pt>
                <c:pt idx="205">
                  <c:v>59.300557526609225</c:v>
                </c:pt>
                <c:pt idx="206">
                  <c:v>238.72275722250379</c:v>
                </c:pt>
                <c:pt idx="207">
                  <c:v>209.32589964521034</c:v>
                </c:pt>
                <c:pt idx="208">
                  <c:v>337.0501773948302</c:v>
                </c:pt>
                <c:pt idx="209">
                  <c:v>270.14698428788648</c:v>
                </c:pt>
                <c:pt idx="210">
                  <c:v>158.64166244298022</c:v>
                </c:pt>
                <c:pt idx="211">
                  <c:v>349.21439432336541</c:v>
                </c:pt>
                <c:pt idx="212">
                  <c:v>262.03750633552966</c:v>
                </c:pt>
                <c:pt idx="213">
                  <c:v>170.80587937151546</c:v>
                </c:pt>
                <c:pt idx="214">
                  <c:v>218.44906234161175</c:v>
                </c:pt>
                <c:pt idx="215">
                  <c:v>161.68271667511402</c:v>
                </c:pt>
                <c:pt idx="216">
                  <c:v>280.28383172833247</c:v>
                </c:pt>
                <c:pt idx="217">
                  <c:v>222.50380131779016</c:v>
                </c:pt>
                <c:pt idx="218">
                  <c:v>63.355296502787631</c:v>
                </c:pt>
                <c:pt idx="219">
                  <c:v>335.02280790674098</c:v>
                </c:pt>
                <c:pt idx="220">
                  <c:v>99.8479472883933</c:v>
                </c:pt>
                <c:pt idx="221">
                  <c:v>154.58692346680181</c:v>
                </c:pt>
                <c:pt idx="222">
                  <c:v>134.31322858590977</c:v>
                </c:pt>
                <c:pt idx="223">
                  <c:v>171.81956411556004</c:v>
                </c:pt>
                <c:pt idx="224">
                  <c:v>279.27014698428786</c:v>
                </c:pt>
                <c:pt idx="225">
                  <c:v>246.83223517486061</c:v>
                </c:pt>
                <c:pt idx="226">
                  <c:v>282.31120121642169</c:v>
                </c:pt>
                <c:pt idx="227">
                  <c:v>276.22909275215409</c:v>
                </c:pt>
                <c:pt idx="228">
                  <c:v>226.55854029396858</c:v>
                </c:pt>
                <c:pt idx="229">
                  <c:v>68.423720223010648</c:v>
                </c:pt>
                <c:pt idx="230">
                  <c:v>271.16066903193104</c:v>
                </c:pt>
                <c:pt idx="231">
                  <c:v>61.327927014698425</c:v>
                </c:pt>
                <c:pt idx="232">
                  <c:v>483.0207805372529</c:v>
                </c:pt>
                <c:pt idx="233">
                  <c:v>193.10694374049669</c:v>
                </c:pt>
                <c:pt idx="234">
                  <c:v>253.92802838317283</c:v>
                </c:pt>
                <c:pt idx="235">
                  <c:v>305.62595032944751</c:v>
                </c:pt>
                <c:pt idx="236">
                  <c:v>60.314242270653821</c:v>
                </c:pt>
                <c:pt idx="237">
                  <c:v>237.70907247845918</c:v>
                </c:pt>
                <c:pt idx="238">
                  <c:v>59.300557526609225</c:v>
                </c:pt>
                <c:pt idx="239">
                  <c:v>353.26913329954385</c:v>
                </c:pt>
                <c:pt idx="240">
                  <c:v>225.54485554992397</c:v>
                </c:pt>
                <c:pt idx="241">
                  <c:v>161.68271667511402</c:v>
                </c:pt>
                <c:pt idx="242">
                  <c:v>209.32589964521034</c:v>
                </c:pt>
                <c:pt idx="243">
                  <c:v>195.13431322858591</c:v>
                </c:pt>
                <c:pt idx="244">
                  <c:v>154.58692346680181</c:v>
                </c:pt>
                <c:pt idx="245">
                  <c:v>90.724784591991892</c:v>
                </c:pt>
                <c:pt idx="246">
                  <c:v>191.0795742524075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6-4227-A3DA-F148E31E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9184"/>
        <c:axId val="469190360"/>
      </c:scatterChart>
      <c:valAx>
        <c:axId val="46918918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0360"/>
        <c:crosses val="autoZero"/>
        <c:crossBetween val="midCat"/>
        <c:majorUnit val="100"/>
        <c:minorUnit val="100"/>
      </c:valAx>
      <c:valAx>
        <c:axId val="46919036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[2]old!$AB$1:$AB$6</c:f>
              <c:strCache>
                <c:ptCount val="1"/>
                <c:pt idx="0">
                  <c:v>val out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'[2]nhp dataset'!$D$9:$D$255</c:f>
              <c:numCache>
                <c:formatCode>General</c:formatCode>
                <c:ptCount val="247"/>
                <c:pt idx="0">
                  <c:v>168</c:v>
                </c:pt>
                <c:pt idx="1">
                  <c:v>100</c:v>
                </c:pt>
                <c:pt idx="2">
                  <c:v>96</c:v>
                </c:pt>
                <c:pt idx="3">
                  <c:v>306</c:v>
                </c:pt>
                <c:pt idx="4">
                  <c:v>396</c:v>
                </c:pt>
                <c:pt idx="5">
                  <c:v>202</c:v>
                </c:pt>
                <c:pt idx="6">
                  <c:v>341</c:v>
                </c:pt>
                <c:pt idx="7">
                  <c:v>98</c:v>
                </c:pt>
                <c:pt idx="8">
                  <c:v>99</c:v>
                </c:pt>
                <c:pt idx="9">
                  <c:v>233</c:v>
                </c:pt>
                <c:pt idx="10">
                  <c:v>169</c:v>
                </c:pt>
                <c:pt idx="11">
                  <c:v>238</c:v>
                </c:pt>
                <c:pt idx="12">
                  <c:v>83</c:v>
                </c:pt>
                <c:pt idx="13">
                  <c:v>350</c:v>
                </c:pt>
                <c:pt idx="14">
                  <c:v>339</c:v>
                </c:pt>
                <c:pt idx="15">
                  <c:v>289</c:v>
                </c:pt>
                <c:pt idx="16">
                  <c:v>175</c:v>
                </c:pt>
                <c:pt idx="17">
                  <c:v>495</c:v>
                </c:pt>
                <c:pt idx="18">
                  <c:v>149</c:v>
                </c:pt>
                <c:pt idx="19">
                  <c:v>381</c:v>
                </c:pt>
                <c:pt idx="20">
                  <c:v>301</c:v>
                </c:pt>
                <c:pt idx="21">
                  <c:v>232</c:v>
                </c:pt>
                <c:pt idx="22">
                  <c:v>295</c:v>
                </c:pt>
                <c:pt idx="23">
                  <c:v>176</c:v>
                </c:pt>
                <c:pt idx="24">
                  <c:v>84</c:v>
                </c:pt>
                <c:pt idx="25">
                  <c:v>246</c:v>
                </c:pt>
                <c:pt idx="26">
                  <c:v>161</c:v>
                </c:pt>
                <c:pt idx="27">
                  <c:v>112</c:v>
                </c:pt>
                <c:pt idx="28">
                  <c:v>205</c:v>
                </c:pt>
                <c:pt idx="29">
                  <c:v>299</c:v>
                </c:pt>
                <c:pt idx="30">
                  <c:v>233</c:v>
                </c:pt>
                <c:pt idx="31">
                  <c:v>262</c:v>
                </c:pt>
                <c:pt idx="32">
                  <c:v>49</c:v>
                </c:pt>
                <c:pt idx="33">
                  <c:v>288</c:v>
                </c:pt>
                <c:pt idx="34">
                  <c:v>243</c:v>
                </c:pt>
                <c:pt idx="35">
                  <c:v>107</c:v>
                </c:pt>
                <c:pt idx="36">
                  <c:v>173</c:v>
                </c:pt>
                <c:pt idx="37">
                  <c:v>243</c:v>
                </c:pt>
                <c:pt idx="38">
                  <c:v>115</c:v>
                </c:pt>
                <c:pt idx="39">
                  <c:v>138</c:v>
                </c:pt>
                <c:pt idx="40">
                  <c:v>148</c:v>
                </c:pt>
                <c:pt idx="41">
                  <c:v>284</c:v>
                </c:pt>
                <c:pt idx="42">
                  <c:v>107</c:v>
                </c:pt>
                <c:pt idx="43">
                  <c:v>194</c:v>
                </c:pt>
                <c:pt idx="44">
                  <c:v>320</c:v>
                </c:pt>
                <c:pt idx="45">
                  <c:v>233</c:v>
                </c:pt>
                <c:pt idx="46">
                  <c:v>256</c:v>
                </c:pt>
                <c:pt idx="47">
                  <c:v>161</c:v>
                </c:pt>
                <c:pt idx="48">
                  <c:v>113</c:v>
                </c:pt>
                <c:pt idx="49">
                  <c:v>118</c:v>
                </c:pt>
                <c:pt idx="50">
                  <c:v>195</c:v>
                </c:pt>
                <c:pt idx="51">
                  <c:v>333</c:v>
                </c:pt>
                <c:pt idx="52">
                  <c:v>107</c:v>
                </c:pt>
                <c:pt idx="53">
                  <c:v>247</c:v>
                </c:pt>
                <c:pt idx="54">
                  <c:v>318</c:v>
                </c:pt>
                <c:pt idx="55">
                  <c:v>356</c:v>
                </c:pt>
                <c:pt idx="56">
                  <c:v>293</c:v>
                </c:pt>
                <c:pt idx="57">
                  <c:v>317</c:v>
                </c:pt>
                <c:pt idx="58">
                  <c:v>187</c:v>
                </c:pt>
                <c:pt idx="59">
                  <c:v>285</c:v>
                </c:pt>
                <c:pt idx="60">
                  <c:v>130</c:v>
                </c:pt>
                <c:pt idx="61">
                  <c:v>203</c:v>
                </c:pt>
                <c:pt idx="62">
                  <c:v>127</c:v>
                </c:pt>
                <c:pt idx="63">
                  <c:v>135</c:v>
                </c:pt>
                <c:pt idx="64">
                  <c:v>293</c:v>
                </c:pt>
                <c:pt idx="65">
                  <c:v>220</c:v>
                </c:pt>
                <c:pt idx="66">
                  <c:v>121</c:v>
                </c:pt>
                <c:pt idx="67">
                  <c:v>380</c:v>
                </c:pt>
                <c:pt idx="68">
                  <c:v>162</c:v>
                </c:pt>
                <c:pt idx="69">
                  <c:v>171</c:v>
                </c:pt>
                <c:pt idx="70">
                  <c:v>339</c:v>
                </c:pt>
                <c:pt idx="71">
                  <c:v>172</c:v>
                </c:pt>
                <c:pt idx="72">
                  <c:v>202</c:v>
                </c:pt>
                <c:pt idx="73">
                  <c:v>94</c:v>
                </c:pt>
                <c:pt idx="74">
                  <c:v>438</c:v>
                </c:pt>
                <c:pt idx="75">
                  <c:v>180</c:v>
                </c:pt>
                <c:pt idx="76">
                  <c:v>233</c:v>
                </c:pt>
                <c:pt idx="77">
                  <c:v>194</c:v>
                </c:pt>
                <c:pt idx="78">
                  <c:v>263</c:v>
                </c:pt>
                <c:pt idx="79">
                  <c:v>276</c:v>
                </c:pt>
                <c:pt idx="80">
                  <c:v>229</c:v>
                </c:pt>
                <c:pt idx="81">
                  <c:v>260</c:v>
                </c:pt>
                <c:pt idx="82">
                  <c:v>215</c:v>
                </c:pt>
                <c:pt idx="83">
                  <c:v>269</c:v>
                </c:pt>
                <c:pt idx="84">
                  <c:v>157</c:v>
                </c:pt>
                <c:pt idx="85">
                  <c:v>123</c:v>
                </c:pt>
                <c:pt idx="86">
                  <c:v>152</c:v>
                </c:pt>
                <c:pt idx="87">
                  <c:v>294</c:v>
                </c:pt>
                <c:pt idx="88">
                  <c:v>390</c:v>
                </c:pt>
                <c:pt idx="89">
                  <c:v>287</c:v>
                </c:pt>
                <c:pt idx="90">
                  <c:v>255</c:v>
                </c:pt>
                <c:pt idx="91">
                  <c:v>38</c:v>
                </c:pt>
                <c:pt idx="92">
                  <c:v>99</c:v>
                </c:pt>
                <c:pt idx="93">
                  <c:v>276</c:v>
                </c:pt>
                <c:pt idx="94">
                  <c:v>299</c:v>
                </c:pt>
                <c:pt idx="95">
                  <c:v>80</c:v>
                </c:pt>
                <c:pt idx="96">
                  <c:v>311</c:v>
                </c:pt>
                <c:pt idx="97">
                  <c:v>179</c:v>
                </c:pt>
                <c:pt idx="98">
                  <c:v>175</c:v>
                </c:pt>
                <c:pt idx="99">
                  <c:v>136</c:v>
                </c:pt>
                <c:pt idx="100">
                  <c:v>280</c:v>
                </c:pt>
                <c:pt idx="101">
                  <c:v>251</c:v>
                </c:pt>
                <c:pt idx="102">
                  <c:v>70</c:v>
                </c:pt>
                <c:pt idx="103">
                  <c:v>296</c:v>
                </c:pt>
                <c:pt idx="104">
                  <c:v>270</c:v>
                </c:pt>
                <c:pt idx="105">
                  <c:v>91</c:v>
                </c:pt>
                <c:pt idx="106">
                  <c:v>270</c:v>
                </c:pt>
                <c:pt idx="107">
                  <c:v>289</c:v>
                </c:pt>
                <c:pt idx="108">
                  <c:v>386</c:v>
                </c:pt>
                <c:pt idx="109">
                  <c:v>188</c:v>
                </c:pt>
                <c:pt idx="110">
                  <c:v>217</c:v>
                </c:pt>
                <c:pt idx="111">
                  <c:v>332</c:v>
                </c:pt>
                <c:pt idx="112">
                  <c:v>213</c:v>
                </c:pt>
                <c:pt idx="113">
                  <c:v>269</c:v>
                </c:pt>
                <c:pt idx="114">
                  <c:v>187</c:v>
                </c:pt>
                <c:pt idx="115">
                  <c:v>202</c:v>
                </c:pt>
                <c:pt idx="116">
                  <c:v>224</c:v>
                </c:pt>
                <c:pt idx="117">
                  <c:v>80</c:v>
                </c:pt>
                <c:pt idx="118">
                  <c:v>323</c:v>
                </c:pt>
                <c:pt idx="119">
                  <c:v>90</c:v>
                </c:pt>
                <c:pt idx="120">
                  <c:v>245</c:v>
                </c:pt>
                <c:pt idx="121">
                  <c:v>262</c:v>
                </c:pt>
                <c:pt idx="122">
                  <c:v>168</c:v>
                </c:pt>
                <c:pt idx="123">
                  <c:v>239</c:v>
                </c:pt>
                <c:pt idx="124">
                  <c:v>54</c:v>
                </c:pt>
                <c:pt idx="125">
                  <c:v>219</c:v>
                </c:pt>
                <c:pt idx="126">
                  <c:v>222</c:v>
                </c:pt>
                <c:pt idx="127">
                  <c:v>272</c:v>
                </c:pt>
                <c:pt idx="128">
                  <c:v>289</c:v>
                </c:pt>
                <c:pt idx="129">
                  <c:v>41</c:v>
                </c:pt>
                <c:pt idx="130">
                  <c:v>234</c:v>
                </c:pt>
                <c:pt idx="131">
                  <c:v>187</c:v>
                </c:pt>
                <c:pt idx="132">
                  <c:v>96</c:v>
                </c:pt>
                <c:pt idx="133">
                  <c:v>251</c:v>
                </c:pt>
                <c:pt idx="134">
                  <c:v>134</c:v>
                </c:pt>
                <c:pt idx="135">
                  <c:v>309</c:v>
                </c:pt>
                <c:pt idx="136">
                  <c:v>281</c:v>
                </c:pt>
                <c:pt idx="137">
                  <c:v>310</c:v>
                </c:pt>
                <c:pt idx="138">
                  <c:v>68</c:v>
                </c:pt>
                <c:pt idx="139">
                  <c:v>115</c:v>
                </c:pt>
                <c:pt idx="140">
                  <c:v>152</c:v>
                </c:pt>
                <c:pt idx="141">
                  <c:v>325</c:v>
                </c:pt>
                <c:pt idx="142">
                  <c:v>225</c:v>
                </c:pt>
                <c:pt idx="143">
                  <c:v>169</c:v>
                </c:pt>
                <c:pt idx="144">
                  <c:v>138</c:v>
                </c:pt>
                <c:pt idx="145">
                  <c:v>239</c:v>
                </c:pt>
                <c:pt idx="146">
                  <c:v>185</c:v>
                </c:pt>
                <c:pt idx="147">
                  <c:v>297</c:v>
                </c:pt>
                <c:pt idx="148">
                  <c:v>208</c:v>
                </c:pt>
                <c:pt idx="149">
                  <c:v>145</c:v>
                </c:pt>
                <c:pt idx="150">
                  <c:v>61</c:v>
                </c:pt>
                <c:pt idx="151">
                  <c:v>272</c:v>
                </c:pt>
                <c:pt idx="152">
                  <c:v>89</c:v>
                </c:pt>
                <c:pt idx="153">
                  <c:v>84</c:v>
                </c:pt>
                <c:pt idx="154">
                  <c:v>246</c:v>
                </c:pt>
                <c:pt idx="155">
                  <c:v>218</c:v>
                </c:pt>
                <c:pt idx="156">
                  <c:v>122</c:v>
                </c:pt>
                <c:pt idx="157">
                  <c:v>239</c:v>
                </c:pt>
                <c:pt idx="158">
                  <c:v>222</c:v>
                </c:pt>
                <c:pt idx="159">
                  <c:v>303</c:v>
                </c:pt>
                <c:pt idx="160">
                  <c:v>231</c:v>
                </c:pt>
                <c:pt idx="161">
                  <c:v>84</c:v>
                </c:pt>
                <c:pt idx="162">
                  <c:v>321</c:v>
                </c:pt>
                <c:pt idx="163">
                  <c:v>269</c:v>
                </c:pt>
                <c:pt idx="164">
                  <c:v>90</c:v>
                </c:pt>
                <c:pt idx="165">
                  <c:v>213</c:v>
                </c:pt>
                <c:pt idx="166">
                  <c:v>363</c:v>
                </c:pt>
                <c:pt idx="167">
                  <c:v>72</c:v>
                </c:pt>
                <c:pt idx="168">
                  <c:v>271</c:v>
                </c:pt>
                <c:pt idx="169">
                  <c:v>112</c:v>
                </c:pt>
                <c:pt idx="170">
                  <c:v>86</c:v>
                </c:pt>
                <c:pt idx="171">
                  <c:v>360</c:v>
                </c:pt>
                <c:pt idx="172">
                  <c:v>89</c:v>
                </c:pt>
                <c:pt idx="173">
                  <c:v>226</c:v>
                </c:pt>
                <c:pt idx="174">
                  <c:v>202</c:v>
                </c:pt>
                <c:pt idx="175">
                  <c:v>357</c:v>
                </c:pt>
                <c:pt idx="176">
                  <c:v>124</c:v>
                </c:pt>
                <c:pt idx="177">
                  <c:v>49</c:v>
                </c:pt>
                <c:pt idx="178">
                  <c:v>355</c:v>
                </c:pt>
                <c:pt idx="179">
                  <c:v>149</c:v>
                </c:pt>
                <c:pt idx="180">
                  <c:v>54</c:v>
                </c:pt>
                <c:pt idx="181">
                  <c:v>243</c:v>
                </c:pt>
                <c:pt idx="182">
                  <c:v>202</c:v>
                </c:pt>
                <c:pt idx="183">
                  <c:v>289</c:v>
                </c:pt>
                <c:pt idx="184">
                  <c:v>197</c:v>
                </c:pt>
                <c:pt idx="185">
                  <c:v>235</c:v>
                </c:pt>
                <c:pt idx="186">
                  <c:v>178</c:v>
                </c:pt>
                <c:pt idx="187">
                  <c:v>230</c:v>
                </c:pt>
                <c:pt idx="188">
                  <c:v>78</c:v>
                </c:pt>
                <c:pt idx="189">
                  <c:v>239</c:v>
                </c:pt>
                <c:pt idx="190">
                  <c:v>267</c:v>
                </c:pt>
                <c:pt idx="191">
                  <c:v>197</c:v>
                </c:pt>
                <c:pt idx="192">
                  <c:v>53</c:v>
                </c:pt>
                <c:pt idx="193">
                  <c:v>287</c:v>
                </c:pt>
                <c:pt idx="194">
                  <c:v>234</c:v>
                </c:pt>
                <c:pt idx="195">
                  <c:v>75</c:v>
                </c:pt>
                <c:pt idx="196">
                  <c:v>185</c:v>
                </c:pt>
                <c:pt idx="197">
                  <c:v>227</c:v>
                </c:pt>
                <c:pt idx="198">
                  <c:v>357</c:v>
                </c:pt>
                <c:pt idx="199">
                  <c:v>103</c:v>
                </c:pt>
                <c:pt idx="200">
                  <c:v>263</c:v>
                </c:pt>
                <c:pt idx="201">
                  <c:v>77</c:v>
                </c:pt>
                <c:pt idx="202">
                  <c:v>206</c:v>
                </c:pt>
                <c:pt idx="203">
                  <c:v>71</c:v>
                </c:pt>
                <c:pt idx="204">
                  <c:v>276</c:v>
                </c:pt>
                <c:pt idx="205">
                  <c:v>65</c:v>
                </c:pt>
                <c:pt idx="206">
                  <c:v>252</c:v>
                </c:pt>
                <c:pt idx="207">
                  <c:v>199</c:v>
                </c:pt>
                <c:pt idx="208">
                  <c:v>341</c:v>
                </c:pt>
                <c:pt idx="209">
                  <c:v>280</c:v>
                </c:pt>
                <c:pt idx="210">
                  <c:v>169</c:v>
                </c:pt>
                <c:pt idx="211">
                  <c:v>320</c:v>
                </c:pt>
                <c:pt idx="212">
                  <c:v>275</c:v>
                </c:pt>
                <c:pt idx="213">
                  <c:v>187</c:v>
                </c:pt>
                <c:pt idx="214">
                  <c:v>230</c:v>
                </c:pt>
                <c:pt idx="215">
                  <c:v>101</c:v>
                </c:pt>
                <c:pt idx="216">
                  <c:v>300</c:v>
                </c:pt>
                <c:pt idx="217">
                  <c:v>191</c:v>
                </c:pt>
                <c:pt idx="218">
                  <c:v>54</c:v>
                </c:pt>
                <c:pt idx="219">
                  <c:v>323</c:v>
                </c:pt>
                <c:pt idx="220">
                  <c:v>93</c:v>
                </c:pt>
                <c:pt idx="221">
                  <c:v>154</c:v>
                </c:pt>
                <c:pt idx="222">
                  <c:v>129</c:v>
                </c:pt>
                <c:pt idx="223">
                  <c:v>167</c:v>
                </c:pt>
                <c:pt idx="224">
                  <c:v>290</c:v>
                </c:pt>
                <c:pt idx="225">
                  <c:v>256</c:v>
                </c:pt>
                <c:pt idx="226">
                  <c:v>226</c:v>
                </c:pt>
                <c:pt idx="227">
                  <c:v>268</c:v>
                </c:pt>
                <c:pt idx="228">
                  <c:v>231</c:v>
                </c:pt>
                <c:pt idx="229">
                  <c:v>70</c:v>
                </c:pt>
                <c:pt idx="230">
                  <c:v>240</c:v>
                </c:pt>
                <c:pt idx="231">
                  <c:v>61</c:v>
                </c:pt>
                <c:pt idx="232">
                  <c:v>467</c:v>
                </c:pt>
                <c:pt idx="233">
                  <c:v>199</c:v>
                </c:pt>
                <c:pt idx="234">
                  <c:v>262</c:v>
                </c:pt>
                <c:pt idx="235">
                  <c:v>300</c:v>
                </c:pt>
                <c:pt idx="236">
                  <c:v>47</c:v>
                </c:pt>
                <c:pt idx="237">
                  <c:v>246</c:v>
                </c:pt>
                <c:pt idx="238">
                  <c:v>58</c:v>
                </c:pt>
                <c:pt idx="239">
                  <c:v>361</c:v>
                </c:pt>
                <c:pt idx="240">
                  <c:v>229</c:v>
                </c:pt>
                <c:pt idx="241">
                  <c:v>214</c:v>
                </c:pt>
                <c:pt idx="242">
                  <c:v>197</c:v>
                </c:pt>
                <c:pt idx="243">
                  <c:v>173</c:v>
                </c:pt>
                <c:pt idx="244">
                  <c:v>177</c:v>
                </c:pt>
                <c:pt idx="245">
                  <c:v>92</c:v>
                </c:pt>
                <c:pt idx="246">
                  <c:v>193</c:v>
                </c:pt>
              </c:numCache>
            </c:numRef>
          </c:xVal>
          <c:yVal>
            <c:numRef>
              <c:f>'[2]nhp dataset'!$G$9:$G$255</c:f>
              <c:numCache>
                <c:formatCode>General</c:formatCode>
                <c:ptCount val="247"/>
                <c:pt idx="0">
                  <c:v>-2.5960811275352285</c:v>
                </c:pt>
                <c:pt idx="1">
                  <c:v>-27.938294946717079</c:v>
                </c:pt>
                <c:pt idx="2">
                  <c:v>55.273633551048476</c:v>
                </c:pt>
                <c:pt idx="3">
                  <c:v>6.9400137504297277</c:v>
                </c:pt>
                <c:pt idx="4">
                  <c:v>-13.255929872808451</c:v>
                </c:pt>
                <c:pt idx="5">
                  <c:v>28.562908215881777</c:v>
                </c:pt>
                <c:pt idx="6">
                  <c:v>-10.349432794774827</c:v>
                </c:pt>
                <c:pt idx="7">
                  <c:v>-18.977139910622213</c:v>
                </c:pt>
                <c:pt idx="8">
                  <c:v>4.3482296321760145</c:v>
                </c:pt>
                <c:pt idx="9">
                  <c:v>38.286524578893136</c:v>
                </c:pt>
                <c:pt idx="10">
                  <c:v>4.240804400137506</c:v>
                </c:pt>
                <c:pt idx="11">
                  <c:v>-3.3970436576142617</c:v>
                </c:pt>
                <c:pt idx="12">
                  <c:v>-22.955311103471985</c:v>
                </c:pt>
                <c:pt idx="13">
                  <c:v>21.070814712959816</c:v>
                </c:pt>
                <c:pt idx="14">
                  <c:v>15.270367823994548</c:v>
                </c:pt>
                <c:pt idx="15">
                  <c:v>34.856136129254025</c:v>
                </c:pt>
                <c:pt idx="16">
                  <c:v>11.752320385012013</c:v>
                </c:pt>
                <c:pt idx="17">
                  <c:v>20.030079064970778</c:v>
                </c:pt>
                <c:pt idx="18">
                  <c:v>19.734960467514611</c:v>
                </c:pt>
                <c:pt idx="19">
                  <c:v>-31.077346167067674</c:v>
                </c:pt>
                <c:pt idx="20">
                  <c:v>-12.308869027157073</c:v>
                </c:pt>
                <c:pt idx="21">
                  <c:v>-4.3659333104159543</c:v>
                </c:pt>
                <c:pt idx="22">
                  <c:v>21.292540391887258</c:v>
                </c:pt>
                <c:pt idx="23">
                  <c:v>16.255070470952234</c:v>
                </c:pt>
                <c:pt idx="24">
                  <c:v>-1.7380543141973135</c:v>
                </c:pt>
                <c:pt idx="25">
                  <c:v>-19.233929185287025</c:v>
                </c:pt>
                <c:pt idx="26">
                  <c:v>8.1809900309384602</c:v>
                </c:pt>
                <c:pt idx="27">
                  <c:v>-6.2995874871089796</c:v>
                </c:pt>
                <c:pt idx="28">
                  <c:v>37.578205568924034</c:v>
                </c:pt>
                <c:pt idx="29">
                  <c:v>10.3537298040564</c:v>
                </c:pt>
                <c:pt idx="30">
                  <c:v>12.778618081815068</c:v>
                </c:pt>
                <c:pt idx="31">
                  <c:v>-1.7481952561017238</c:v>
                </c:pt>
                <c:pt idx="32">
                  <c:v>-11.792712272258505</c:v>
                </c:pt>
                <c:pt idx="33">
                  <c:v>-7.2359917497421975</c:v>
                </c:pt>
                <c:pt idx="34">
                  <c:v>29.341870058439383</c:v>
                </c:pt>
                <c:pt idx="35">
                  <c:v>-3.9551392231007299</c:v>
                </c:pt>
                <c:pt idx="36">
                  <c:v>71.254039188724647</c:v>
                </c:pt>
                <c:pt idx="37">
                  <c:v>6.3348229632176469</c:v>
                </c:pt>
                <c:pt idx="38">
                  <c:v>70.220006875214835</c:v>
                </c:pt>
                <c:pt idx="39">
                  <c:v>55.721210037813705</c:v>
                </c:pt>
                <c:pt idx="40">
                  <c:v>14.240460639394968</c:v>
                </c:pt>
                <c:pt idx="41">
                  <c:v>-1.778446201443785</c:v>
                </c:pt>
                <c:pt idx="42">
                  <c:v>37.588346510828472</c:v>
                </c:pt>
                <c:pt idx="43">
                  <c:v>-25.750601581299406</c:v>
                </c:pt>
                <c:pt idx="44">
                  <c:v>20.378136816775566</c:v>
                </c:pt>
                <c:pt idx="45">
                  <c:v>60.850120316259904</c:v>
                </c:pt>
                <c:pt idx="46">
                  <c:v>7.2597112409762872</c:v>
                </c:pt>
                <c:pt idx="47">
                  <c:v>16.884152629769687</c:v>
                </c:pt>
                <c:pt idx="48">
                  <c:v>2.5027500859401925</c:v>
                </c:pt>
                <c:pt idx="49">
                  <c:v>8.0055001718803851</c:v>
                </c:pt>
                <c:pt idx="50">
                  <c:v>-27.031625988312157</c:v>
                </c:pt>
                <c:pt idx="51">
                  <c:v>13.324338260570642</c:v>
                </c:pt>
                <c:pt idx="52">
                  <c:v>-9.2507734616706898</c:v>
                </c:pt>
                <c:pt idx="53">
                  <c:v>5.9804056376761707</c:v>
                </c:pt>
                <c:pt idx="54">
                  <c:v>8.7720866277071536</c:v>
                </c:pt>
                <c:pt idx="55">
                  <c:v>-2.2126160192505608</c:v>
                </c:pt>
                <c:pt idx="56">
                  <c:v>27.463217600550024</c:v>
                </c:pt>
                <c:pt idx="57">
                  <c:v>13.424544517016216</c:v>
                </c:pt>
                <c:pt idx="58">
                  <c:v>12.495531110347201</c:v>
                </c:pt>
                <c:pt idx="59">
                  <c:v>3.4659676864902735</c:v>
                </c:pt>
                <c:pt idx="60">
                  <c:v>-4.8135097971811547</c:v>
                </c:pt>
                <c:pt idx="61">
                  <c:v>1.9974217944310908</c:v>
                </c:pt>
                <c:pt idx="62">
                  <c:v>9.9070127191474455</c:v>
                </c:pt>
                <c:pt idx="63">
                  <c:v>-1.5830182193193423</c:v>
                </c:pt>
                <c:pt idx="64">
                  <c:v>8.3080096253008264</c:v>
                </c:pt>
                <c:pt idx="65">
                  <c:v>50.696974905465822</c:v>
                </c:pt>
                <c:pt idx="66">
                  <c:v>61.872980405637691</c:v>
                </c:pt>
                <c:pt idx="67">
                  <c:v>11.52200068752154</c:v>
                </c:pt>
                <c:pt idx="68">
                  <c:v>44.61309728429012</c:v>
                </c:pt>
                <c:pt idx="69">
                  <c:v>9.0472671020969244</c:v>
                </c:pt>
                <c:pt idx="70">
                  <c:v>3.1201443795118848</c:v>
                </c:pt>
                <c:pt idx="71">
                  <c:v>11.062048814025445</c:v>
                </c:pt>
                <c:pt idx="72">
                  <c:v>10.995015469233408</c:v>
                </c:pt>
                <c:pt idx="73">
                  <c:v>-19.596424888277767</c:v>
                </c:pt>
                <c:pt idx="74">
                  <c:v>2.9831557236163917</c:v>
                </c:pt>
                <c:pt idx="75">
                  <c:v>30.949639051220345</c:v>
                </c:pt>
                <c:pt idx="76">
                  <c:v>21.034032313509812</c:v>
                </c:pt>
                <c:pt idx="77">
                  <c:v>47.216053626675858</c:v>
                </c:pt>
                <c:pt idx="78">
                  <c:v>-1.2167411481608497</c:v>
                </c:pt>
                <c:pt idx="79">
                  <c:v>-19.385183911997217</c:v>
                </c:pt>
                <c:pt idx="80">
                  <c:v>-28.099346854589186</c:v>
                </c:pt>
                <c:pt idx="81">
                  <c:v>-19.613269164661403</c:v>
                </c:pt>
                <c:pt idx="82">
                  <c:v>-29.205053282915088</c:v>
                </c:pt>
                <c:pt idx="83">
                  <c:v>-13.376074252320365</c:v>
                </c:pt>
                <c:pt idx="84">
                  <c:v>6.4161223788243262</c:v>
                </c:pt>
                <c:pt idx="85">
                  <c:v>71.133722928841507</c:v>
                </c:pt>
                <c:pt idx="86">
                  <c:v>3.7605706428325902</c:v>
                </c:pt>
                <c:pt idx="87">
                  <c:v>-17.900825025782069</c:v>
                </c:pt>
                <c:pt idx="88">
                  <c:v>-6.6105190787211541</c:v>
                </c:pt>
                <c:pt idx="89">
                  <c:v>-16.957029907184562</c:v>
                </c:pt>
                <c:pt idx="90">
                  <c:v>31.384496390512254</c:v>
                </c:pt>
                <c:pt idx="91">
                  <c:v>4.2726022688208971</c:v>
                </c:pt>
                <c:pt idx="92">
                  <c:v>25.388105878308707</c:v>
                </c:pt>
                <c:pt idx="93">
                  <c:v>-11.56634582330696</c:v>
                </c:pt>
                <c:pt idx="94">
                  <c:v>-2.1677552423512907</c:v>
                </c:pt>
                <c:pt idx="95">
                  <c:v>16.461842557579928</c:v>
                </c:pt>
                <c:pt idx="96">
                  <c:v>6.3496046751461108</c:v>
                </c:pt>
                <c:pt idx="97">
                  <c:v>14.1462701959436</c:v>
                </c:pt>
                <c:pt idx="98">
                  <c:v>46.169645926435209</c:v>
                </c:pt>
                <c:pt idx="99">
                  <c:v>66.271399106222049</c:v>
                </c:pt>
                <c:pt idx="100">
                  <c:v>-8.386902715709823</c:v>
                </c:pt>
                <c:pt idx="101">
                  <c:v>53.877964936404283</c:v>
                </c:pt>
                <c:pt idx="102">
                  <c:v>-17.356308009625302</c:v>
                </c:pt>
                <c:pt idx="103">
                  <c:v>-25.566861464420697</c:v>
                </c:pt>
                <c:pt idx="104">
                  <c:v>35.259539360605061</c:v>
                </c:pt>
                <c:pt idx="105">
                  <c:v>6.228429013406668</c:v>
                </c:pt>
                <c:pt idx="106">
                  <c:v>-25.928154004812626</c:v>
                </c:pt>
                <c:pt idx="107">
                  <c:v>5.8530422825713231</c:v>
                </c:pt>
                <c:pt idx="108">
                  <c:v>-33.087487108972141</c:v>
                </c:pt>
                <c:pt idx="109">
                  <c:v>9.292884152629739</c:v>
                </c:pt>
                <c:pt idx="110">
                  <c:v>7.1655207975249198</c:v>
                </c:pt>
                <c:pt idx="111">
                  <c:v>-18.890684083877602</c:v>
                </c:pt>
                <c:pt idx="112">
                  <c:v>4.0333447920247636</c:v>
                </c:pt>
                <c:pt idx="113">
                  <c:v>-16.454451701615653</c:v>
                </c:pt>
                <c:pt idx="114">
                  <c:v>38.881746304572033</c:v>
                </c:pt>
                <c:pt idx="115">
                  <c:v>-3.2933997937435322</c:v>
                </c:pt>
                <c:pt idx="116">
                  <c:v>4.2115847370230597</c:v>
                </c:pt>
                <c:pt idx="117">
                  <c:v>-0.20024063251977964</c:v>
                </c:pt>
                <c:pt idx="118">
                  <c:v>-6.8913716053626217</c:v>
                </c:pt>
                <c:pt idx="119">
                  <c:v>-6.5606737710553347</c:v>
                </c:pt>
                <c:pt idx="120">
                  <c:v>-8.7985562048814074</c:v>
                </c:pt>
                <c:pt idx="121">
                  <c:v>20.942591955998637</c:v>
                </c:pt>
                <c:pt idx="122">
                  <c:v>37.559470608456508</c:v>
                </c:pt>
                <c:pt idx="123">
                  <c:v>-22.564798899965638</c:v>
                </c:pt>
                <c:pt idx="124">
                  <c:v>35.070127191474739</c:v>
                </c:pt>
                <c:pt idx="125">
                  <c:v>30.440529391543521</c:v>
                </c:pt>
                <c:pt idx="126">
                  <c:v>-6.2643520110003408</c:v>
                </c:pt>
                <c:pt idx="127">
                  <c:v>-3.4979374355448272</c:v>
                </c:pt>
                <c:pt idx="128">
                  <c:v>14.486593331041604</c:v>
                </c:pt>
                <c:pt idx="129">
                  <c:v>-20.991921622550706</c:v>
                </c:pt>
                <c:pt idx="130">
                  <c:v>-8.8745273289790134</c:v>
                </c:pt>
                <c:pt idx="131">
                  <c:v>-0.24767961498798741</c:v>
                </c:pt>
                <c:pt idx="132">
                  <c:v>32.586283946373328</c:v>
                </c:pt>
                <c:pt idx="133">
                  <c:v>-19.650739085596399</c:v>
                </c:pt>
                <c:pt idx="134">
                  <c:v>-11.743210725335175</c:v>
                </c:pt>
                <c:pt idx="135">
                  <c:v>-32.661911309728396</c:v>
                </c:pt>
                <c:pt idx="136">
                  <c:v>-13.630629082158748</c:v>
                </c:pt>
                <c:pt idx="137">
                  <c:v>8.5304228257132877</c:v>
                </c:pt>
                <c:pt idx="138">
                  <c:v>-7.8255414231694687</c:v>
                </c:pt>
                <c:pt idx="139">
                  <c:v>-15.184771399106239</c:v>
                </c:pt>
                <c:pt idx="140">
                  <c:v>-15.277758679958737</c:v>
                </c:pt>
                <c:pt idx="141">
                  <c:v>-0.88776211756618295</c:v>
                </c:pt>
                <c:pt idx="142">
                  <c:v>33.124785149535967</c:v>
                </c:pt>
                <c:pt idx="143">
                  <c:v>0.51873496046749779</c:v>
                </c:pt>
                <c:pt idx="144">
                  <c:v>7.0575799243726181</c:v>
                </c:pt>
                <c:pt idx="145">
                  <c:v>-9.2096940529391418</c:v>
                </c:pt>
                <c:pt idx="146">
                  <c:v>16.562392574767955</c:v>
                </c:pt>
                <c:pt idx="147">
                  <c:v>23.061017531797859</c:v>
                </c:pt>
                <c:pt idx="148">
                  <c:v>1.0348917153660864</c:v>
                </c:pt>
                <c:pt idx="149">
                  <c:v>-12.822275696115497</c:v>
                </c:pt>
                <c:pt idx="150">
                  <c:v>-16.329580611894116</c:v>
                </c:pt>
                <c:pt idx="151">
                  <c:v>25.526641457545566</c:v>
                </c:pt>
                <c:pt idx="152">
                  <c:v>-20.91646613956685</c:v>
                </c:pt>
                <c:pt idx="153">
                  <c:v>-1.4398418700584585</c:v>
                </c:pt>
                <c:pt idx="154">
                  <c:v>-5.3786524578892738</c:v>
                </c:pt>
                <c:pt idx="155">
                  <c:v>-11.81746304572016</c:v>
                </c:pt>
                <c:pt idx="156">
                  <c:v>30.768133379168091</c:v>
                </c:pt>
                <c:pt idx="157">
                  <c:v>-12.702303196974896</c:v>
                </c:pt>
                <c:pt idx="158">
                  <c:v>-3.3183224475764916</c:v>
                </c:pt>
                <c:pt idx="159">
                  <c:v>-24.232382261945645</c:v>
                </c:pt>
                <c:pt idx="160">
                  <c:v>19.595565486421464</c:v>
                </c:pt>
                <c:pt idx="161">
                  <c:v>-4.0541423169473916</c:v>
                </c:pt>
                <c:pt idx="162">
                  <c:v>5.5830182193193423</c:v>
                </c:pt>
                <c:pt idx="163">
                  <c:v>-0.10862839463732143</c:v>
                </c:pt>
                <c:pt idx="164">
                  <c:v>-3.0577518047439014</c:v>
                </c:pt>
                <c:pt idx="165">
                  <c:v>-23.658301821931957</c:v>
                </c:pt>
                <c:pt idx="166">
                  <c:v>-6.6404262633207054</c:v>
                </c:pt>
                <c:pt idx="167">
                  <c:v>34.693881058783091</c:v>
                </c:pt>
                <c:pt idx="168">
                  <c:v>22.651598487452759</c:v>
                </c:pt>
                <c:pt idx="169">
                  <c:v>-21.39669989687178</c:v>
                </c:pt>
                <c:pt idx="170">
                  <c:v>-7.172224132004132</c:v>
                </c:pt>
                <c:pt idx="171">
                  <c:v>7.8007906497078352</c:v>
                </c:pt>
                <c:pt idx="172">
                  <c:v>11.229460295634226</c:v>
                </c:pt>
                <c:pt idx="173">
                  <c:v>-1.2921966311446909</c:v>
                </c:pt>
                <c:pt idx="174">
                  <c:v>13.60330010312822</c:v>
                </c:pt>
                <c:pt idx="175">
                  <c:v>-26.403575111722205</c:v>
                </c:pt>
                <c:pt idx="176">
                  <c:v>39.067205225163292</c:v>
                </c:pt>
                <c:pt idx="177">
                  <c:v>8.2663286352698506</c:v>
                </c:pt>
                <c:pt idx="178">
                  <c:v>49.239429357167467</c:v>
                </c:pt>
                <c:pt idx="179">
                  <c:v>-8.7353042282571494</c:v>
                </c:pt>
                <c:pt idx="180">
                  <c:v>-25.724991405981438</c:v>
                </c:pt>
                <c:pt idx="181">
                  <c:v>-19.417153661051913</c:v>
                </c:pt>
                <c:pt idx="182">
                  <c:v>-4.3513234788586885</c:v>
                </c:pt>
                <c:pt idx="183">
                  <c:v>-11.253351667239542</c:v>
                </c:pt>
                <c:pt idx="184">
                  <c:v>17.758508078377446</c:v>
                </c:pt>
                <c:pt idx="185">
                  <c:v>-19.40873152286008</c:v>
                </c:pt>
                <c:pt idx="186">
                  <c:v>0.62066002062564962</c:v>
                </c:pt>
                <c:pt idx="187">
                  <c:v>19.822103815744271</c:v>
                </c:pt>
                <c:pt idx="188">
                  <c:v>4.8231350979718002</c:v>
                </c:pt>
                <c:pt idx="189">
                  <c:v>17.599346854589214</c:v>
                </c:pt>
                <c:pt idx="190">
                  <c:v>-23.346682708834607</c:v>
                </c:pt>
                <c:pt idx="191">
                  <c:v>14.882949467170846</c:v>
                </c:pt>
                <c:pt idx="192">
                  <c:v>-31.058095565486422</c:v>
                </c:pt>
                <c:pt idx="193">
                  <c:v>23.278446201443842</c:v>
                </c:pt>
                <c:pt idx="194">
                  <c:v>59.936060501890665</c:v>
                </c:pt>
                <c:pt idx="195">
                  <c:v>-26.547438982468201</c:v>
                </c:pt>
                <c:pt idx="196">
                  <c:v>-0.81729116534890522</c:v>
                </c:pt>
                <c:pt idx="197">
                  <c:v>16.844104503265754</c:v>
                </c:pt>
                <c:pt idx="198">
                  <c:v>10.159676864902053</c:v>
                </c:pt>
                <c:pt idx="199">
                  <c:v>82.024922653832931</c:v>
                </c:pt>
                <c:pt idx="200">
                  <c:v>-10.842041938810581</c:v>
                </c:pt>
                <c:pt idx="201">
                  <c:v>-27.675232038501207</c:v>
                </c:pt>
                <c:pt idx="202">
                  <c:v>2.9592643520110187</c:v>
                </c:pt>
                <c:pt idx="203">
                  <c:v>-0.54623581986938063</c:v>
                </c:pt>
                <c:pt idx="204">
                  <c:v>24.913544173255445</c:v>
                </c:pt>
                <c:pt idx="205">
                  <c:v>-29.029219663114468</c:v>
                </c:pt>
                <c:pt idx="206">
                  <c:v>3.6136129254039417</c:v>
                </c:pt>
                <c:pt idx="207">
                  <c:v>-15.829666552079743</c:v>
                </c:pt>
                <c:pt idx="208">
                  <c:v>-15.849604675146054</c:v>
                </c:pt>
                <c:pt idx="209">
                  <c:v>24.217944310759719</c:v>
                </c:pt>
                <c:pt idx="210">
                  <c:v>-20.064798899965638</c:v>
                </c:pt>
                <c:pt idx="211">
                  <c:v>13.99965623925749</c:v>
                </c:pt>
                <c:pt idx="212">
                  <c:v>-9.8831213475421009E-2</c:v>
                </c:pt>
                <c:pt idx="213">
                  <c:v>-17.773461670677193</c:v>
                </c:pt>
                <c:pt idx="214">
                  <c:v>40.756273633551075</c:v>
                </c:pt>
                <c:pt idx="215">
                  <c:v>72.382605706428336</c:v>
                </c:pt>
                <c:pt idx="216">
                  <c:v>-18.794259195599864</c:v>
                </c:pt>
                <c:pt idx="217">
                  <c:v>34.362667583361997</c:v>
                </c:pt>
                <c:pt idx="218">
                  <c:v>-14.920849089034029</c:v>
                </c:pt>
                <c:pt idx="219">
                  <c:v>40.965280165005197</c:v>
                </c:pt>
                <c:pt idx="220">
                  <c:v>14.86954279821245</c:v>
                </c:pt>
                <c:pt idx="221">
                  <c:v>-4.8413544173255616</c:v>
                </c:pt>
                <c:pt idx="222">
                  <c:v>22.871777243038849</c:v>
                </c:pt>
                <c:pt idx="223">
                  <c:v>9.0794087315228751</c:v>
                </c:pt>
                <c:pt idx="224">
                  <c:v>43.20556892402891</c:v>
                </c:pt>
                <c:pt idx="225">
                  <c:v>21.729460295634226</c:v>
                </c:pt>
                <c:pt idx="226">
                  <c:v>42.053454795462414</c:v>
                </c:pt>
                <c:pt idx="227">
                  <c:v>7.9324510140942266</c:v>
                </c:pt>
                <c:pt idx="228">
                  <c:v>-22.712787899621873</c:v>
                </c:pt>
                <c:pt idx="229">
                  <c:v>-4.17325541423169</c:v>
                </c:pt>
                <c:pt idx="230">
                  <c:v>24.755070470952262</c:v>
                </c:pt>
                <c:pt idx="231">
                  <c:v>45.212616019250603</c:v>
                </c:pt>
                <c:pt idx="232">
                  <c:v>9.9018563080096555</c:v>
                </c:pt>
                <c:pt idx="233">
                  <c:v>12.286524578893079</c:v>
                </c:pt>
                <c:pt idx="234">
                  <c:v>39.812478514953625</c:v>
                </c:pt>
                <c:pt idx="235">
                  <c:v>-3.3301821931934796</c:v>
                </c:pt>
                <c:pt idx="236">
                  <c:v>2.0746820213131656</c:v>
                </c:pt>
                <c:pt idx="237">
                  <c:v>-4.2554142316946866</c:v>
                </c:pt>
                <c:pt idx="238">
                  <c:v>1.0778618081815026</c:v>
                </c:pt>
                <c:pt idx="239">
                  <c:v>-13.478514953592253</c:v>
                </c:pt>
                <c:pt idx="240">
                  <c:v>-22.878480577518047</c:v>
                </c:pt>
                <c:pt idx="241">
                  <c:v>36.513062908215915</c:v>
                </c:pt>
                <c:pt idx="242">
                  <c:v>-12.611894121691307</c:v>
                </c:pt>
                <c:pt idx="243">
                  <c:v>31.158645582674467</c:v>
                </c:pt>
                <c:pt idx="244">
                  <c:v>-22.09195599862494</c:v>
                </c:pt>
                <c:pt idx="245">
                  <c:v>-15.73152286008937</c:v>
                </c:pt>
                <c:pt idx="246">
                  <c:v>-11.692849776555505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6-4E4C-B9EA-9448F536D9D9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[2]old!$N$3:$N$4</c:f>
              <c:strCache>
                <c:ptCount val="2"/>
                <c:pt idx="1">
                  <c:v>val out mean</c:v>
                </c:pt>
              </c:strCache>
            </c:strRef>
          </c:xVal>
          <c:yVal>
            <c:numRef>
              <c:f>('[2]nhp dataset'!$B$2,'[2]nhp dataset'!$B$2)</c:f>
              <c:numCache>
                <c:formatCode>General</c:formatCode>
                <c:ptCount val="2"/>
                <c:pt idx="0">
                  <c:v>-40.428007217736216</c:v>
                </c:pt>
                <c:pt idx="1">
                  <c:v>-40.428007217736216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E4C-B9EA-9448F536D9D9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[2]old!$N$3:$N$4</c:f>
              <c:strCache>
                <c:ptCount val="2"/>
                <c:pt idx="1">
                  <c:v>val out mean</c:v>
                </c:pt>
              </c:strCache>
            </c:strRef>
          </c:xVal>
          <c:yVal>
            <c:numRef>
              <c:f>('[2]nhp dataset'!$C$2,'[2]nhp dataset'!$C$2)</c:f>
              <c:numCache>
                <c:formatCode>General</c:formatCode>
                <c:ptCount val="2"/>
                <c:pt idx="0">
                  <c:v>52.101893124021039</c:v>
                </c:pt>
                <c:pt idx="1">
                  <c:v>52.101893124021039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6-4E4C-B9EA-9448F536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1928"/>
        <c:axId val="469190752"/>
      </c:scatterChart>
      <c:valAx>
        <c:axId val="4691919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0752"/>
        <c:crosses val="autoZero"/>
        <c:crossBetween val="midCat"/>
        <c:majorUnit val="100"/>
        <c:minorUnit val="2"/>
      </c:valAx>
      <c:valAx>
        <c:axId val="469190752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192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34983313100404E-2"/>
                  <c:y val="-0.1568826552930883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'[1]NHP count data'!$S$9:$S$255</c:f>
              <c:numCache>
                <c:formatCode>General</c:formatCode>
                <c:ptCount val="247"/>
                <c:pt idx="0">
                  <c:v>98.081023454157773</c:v>
                </c:pt>
                <c:pt idx="1">
                  <c:v>246.31942329170474</c:v>
                </c:pt>
                <c:pt idx="2">
                  <c:v>28.023149558330797</c:v>
                </c:pt>
                <c:pt idx="3">
                  <c:v>186.41486445324398</c:v>
                </c:pt>
                <c:pt idx="4">
                  <c:v>138.6942836836227</c:v>
                </c:pt>
                <c:pt idx="5">
                  <c:v>56.452431718956241</c:v>
                </c:pt>
                <c:pt idx="6">
                  <c:v>204.69083155650318</c:v>
                </c:pt>
                <c:pt idx="7">
                  <c:v>130.57163163772972</c:v>
                </c:pt>
                <c:pt idx="8">
                  <c:v>259.51873286628086</c:v>
                </c:pt>
                <c:pt idx="9">
                  <c:v>285.91735201543304</c:v>
                </c:pt>
                <c:pt idx="10">
                  <c:v>191.49152198192709</c:v>
                </c:pt>
                <c:pt idx="11">
                  <c:v>217.8901411310793</c:v>
                </c:pt>
                <c:pt idx="12">
                  <c:v>235.1507767286019</c:v>
                </c:pt>
                <c:pt idx="13">
                  <c:v>361.05188343994314</c:v>
                </c:pt>
                <c:pt idx="14">
                  <c:v>236.16610823433851</c:v>
                </c:pt>
                <c:pt idx="15">
                  <c:v>329.57660676210787</c:v>
                </c:pt>
                <c:pt idx="16">
                  <c:v>259.51873286628086</c:v>
                </c:pt>
                <c:pt idx="17">
                  <c:v>263.58005888922736</c:v>
                </c:pt>
                <c:pt idx="18">
                  <c:v>274.74870545233023</c:v>
                </c:pt>
                <c:pt idx="19">
                  <c:v>352.92923139405019</c:v>
                </c:pt>
                <c:pt idx="20">
                  <c:v>168.13889734998477</c:v>
                </c:pt>
                <c:pt idx="21">
                  <c:v>303.17798761295563</c:v>
                </c:pt>
                <c:pt idx="22">
                  <c:v>203.67550005076657</c:v>
                </c:pt>
                <c:pt idx="23">
                  <c:v>268.65671641791045</c:v>
                </c:pt>
                <c:pt idx="24">
                  <c:v>298.10133008427255</c:v>
                </c:pt>
                <c:pt idx="25">
                  <c:v>283.88668900395982</c:v>
                </c:pt>
                <c:pt idx="26">
                  <c:v>283.88668900395982</c:v>
                </c:pt>
                <c:pt idx="27">
                  <c:v>310.285308153112</c:v>
                </c:pt>
                <c:pt idx="28">
                  <c:v>139.70961518935931</c:v>
                </c:pt>
                <c:pt idx="29">
                  <c:v>255.45740684333435</c:v>
                </c:pt>
                <c:pt idx="30">
                  <c:v>229.05878769418214</c:v>
                </c:pt>
                <c:pt idx="31">
                  <c:v>230.07411919991875</c:v>
                </c:pt>
                <c:pt idx="32">
                  <c:v>377.29718753172915</c:v>
                </c:pt>
                <c:pt idx="33">
                  <c:v>279.82536298101331</c:v>
                </c:pt>
                <c:pt idx="34">
                  <c:v>90.973702914001422</c:v>
                </c:pt>
                <c:pt idx="35">
                  <c:v>453.44705046197583</c:v>
                </c:pt>
                <c:pt idx="36">
                  <c:v>391.51182861204188</c:v>
                </c:pt>
                <c:pt idx="37">
                  <c:v>182.35353843029748</c:v>
                </c:pt>
                <c:pt idx="38">
                  <c:v>371.20519849730937</c:v>
                </c:pt>
                <c:pt idx="39">
                  <c:v>261.54939587775414</c:v>
                </c:pt>
                <c:pt idx="40">
                  <c:v>155.95491928114529</c:v>
                </c:pt>
                <c:pt idx="41">
                  <c:v>239.21210275154837</c:v>
                </c:pt>
                <c:pt idx="42">
                  <c:v>144.78627271804243</c:v>
                </c:pt>
                <c:pt idx="43">
                  <c:v>144.78627271804243</c:v>
                </c:pt>
                <c:pt idx="44">
                  <c:v>124.47964260330997</c:v>
                </c:pt>
                <c:pt idx="45">
                  <c:v>342.77591633668396</c:v>
                </c:pt>
                <c:pt idx="46">
                  <c:v>152.90892476393543</c:v>
                </c:pt>
                <c:pt idx="47">
                  <c:v>151.89359325819879</c:v>
                </c:pt>
                <c:pt idx="48">
                  <c:v>191.49152198192709</c:v>
                </c:pt>
                <c:pt idx="49">
                  <c:v>262.56472738349072</c:v>
                </c:pt>
                <c:pt idx="50">
                  <c:v>47.314448167326631</c:v>
                </c:pt>
                <c:pt idx="51">
                  <c:v>220.93613564828917</c:v>
                </c:pt>
                <c:pt idx="52">
                  <c:v>145.80160422377907</c:v>
                </c:pt>
                <c:pt idx="53">
                  <c:v>264.595390394964</c:v>
                </c:pt>
                <c:pt idx="54">
                  <c:v>31.069144075540667</c:v>
                </c:pt>
                <c:pt idx="55">
                  <c:v>75.743730327952065</c:v>
                </c:pt>
                <c:pt idx="56">
                  <c:v>62.544420753375981</c:v>
                </c:pt>
                <c:pt idx="57">
                  <c:v>261.54939587775414</c:v>
                </c:pt>
                <c:pt idx="58">
                  <c:v>321.45395471621487</c:v>
                </c:pt>
                <c:pt idx="59">
                  <c:v>62.544420753375981</c:v>
                </c:pt>
                <c:pt idx="60">
                  <c:v>192.5068534876637</c:v>
                </c:pt>
                <c:pt idx="61">
                  <c:v>197.58351101634682</c:v>
                </c:pt>
                <c:pt idx="62">
                  <c:v>255.45740684333435</c:v>
                </c:pt>
                <c:pt idx="63">
                  <c:v>67.621078282059088</c:v>
                </c:pt>
                <c:pt idx="64">
                  <c:v>123.46431109757336</c:v>
                </c:pt>
                <c:pt idx="65">
                  <c:v>396.58848614072497</c:v>
                </c:pt>
                <c:pt idx="66">
                  <c:v>272.71804244085695</c:v>
                </c:pt>
                <c:pt idx="67">
                  <c:v>314.3466341760585</c:v>
                </c:pt>
                <c:pt idx="68">
                  <c:v>53.406437201746371</c:v>
                </c:pt>
                <c:pt idx="69">
                  <c:v>61.529089247639355</c:v>
                </c:pt>
                <c:pt idx="70">
                  <c:v>196.56817951061021</c:v>
                </c:pt>
                <c:pt idx="71">
                  <c:v>223.98213016549903</c:v>
                </c:pt>
                <c:pt idx="72">
                  <c:v>98.081023454157773</c:v>
                </c:pt>
                <c:pt idx="73">
                  <c:v>78.789724845161942</c:v>
                </c:pt>
                <c:pt idx="74">
                  <c:v>87.927708396791544</c:v>
                </c:pt>
                <c:pt idx="75">
                  <c:v>100.11168646563102</c:v>
                </c:pt>
                <c:pt idx="76">
                  <c:v>147.83226723525232</c:v>
                </c:pt>
                <c:pt idx="77">
                  <c:v>94.019697431211284</c:v>
                </c:pt>
                <c:pt idx="78">
                  <c:v>82.85105086810843</c:v>
                </c:pt>
                <c:pt idx="79">
                  <c:v>176.26154939587775</c:v>
                </c:pt>
                <c:pt idx="80">
                  <c:v>106.20367550005076</c:v>
                </c:pt>
                <c:pt idx="81">
                  <c:v>410.8031272210377</c:v>
                </c:pt>
                <c:pt idx="82">
                  <c:v>165.09290283277488</c:v>
                </c:pt>
                <c:pt idx="83">
                  <c:v>81.835719362371805</c:v>
                </c:pt>
                <c:pt idx="84">
                  <c:v>274.74870545233023</c:v>
                </c:pt>
                <c:pt idx="85">
                  <c:v>117.37232206315362</c:v>
                </c:pt>
                <c:pt idx="86">
                  <c:v>348.86790537110369</c:v>
                </c:pt>
                <c:pt idx="87">
                  <c:v>275.76403695806681</c:v>
                </c:pt>
                <c:pt idx="88">
                  <c:v>360.03655193420656</c:v>
                </c:pt>
                <c:pt idx="89">
                  <c:v>71.682404305005576</c:v>
                </c:pt>
                <c:pt idx="90">
                  <c:v>59.498426236166111</c:v>
                </c:pt>
                <c:pt idx="91">
                  <c:v>331.60726977358109</c:v>
                </c:pt>
                <c:pt idx="92">
                  <c:v>175.24621789014114</c:v>
                </c:pt>
                <c:pt idx="93">
                  <c:v>328.56127525637123</c:v>
                </c:pt>
                <c:pt idx="94">
                  <c:v>89.958371408264796</c:v>
                </c:pt>
                <c:pt idx="95">
                  <c:v>150.87826175246218</c:v>
                </c:pt>
                <c:pt idx="96">
                  <c:v>180.32287541882425</c:v>
                </c:pt>
                <c:pt idx="97">
                  <c:v>325.51528073916137</c:v>
                </c:pt>
                <c:pt idx="98">
                  <c:v>51.375774190273127</c:v>
                </c:pt>
                <c:pt idx="99">
                  <c:v>170.169560361458</c:v>
                </c:pt>
                <c:pt idx="100">
                  <c:v>276.77936846380345</c:v>
                </c:pt>
                <c:pt idx="101">
                  <c:v>162.04690831556502</c:v>
                </c:pt>
                <c:pt idx="102">
                  <c:v>237.18143974007512</c:v>
                </c:pt>
                <c:pt idx="103">
                  <c:v>151.89359325819879</c:v>
                </c:pt>
                <c:pt idx="104">
                  <c:v>280.84069448674995</c:v>
                </c:pt>
                <c:pt idx="105">
                  <c:v>338.71459031373746</c:v>
                </c:pt>
                <c:pt idx="106">
                  <c:v>248.35008630317799</c:v>
                </c:pt>
                <c:pt idx="107">
                  <c:v>155.95491928114529</c:v>
                </c:pt>
                <c:pt idx="108">
                  <c:v>253.4267438318611</c:v>
                </c:pt>
                <c:pt idx="109">
                  <c:v>343.79124784242055</c:v>
                </c:pt>
                <c:pt idx="110">
                  <c:v>268.65671641791045</c:v>
                </c:pt>
                <c:pt idx="111">
                  <c:v>135.64828916641284</c:v>
                </c:pt>
                <c:pt idx="112">
                  <c:v>277.79469996954009</c:v>
                </c:pt>
                <c:pt idx="113">
                  <c:v>83.866382373845056</c:v>
                </c:pt>
                <c:pt idx="114">
                  <c:v>56.452431718956241</c:v>
                </c:pt>
                <c:pt idx="115">
                  <c:v>208.75215757944969</c:v>
                </c:pt>
                <c:pt idx="116">
                  <c:v>186.41486445324398</c:v>
                </c:pt>
                <c:pt idx="117">
                  <c:v>233.12011371712865</c:v>
                </c:pt>
                <c:pt idx="118">
                  <c:v>131.58696314346633</c:v>
                </c:pt>
                <c:pt idx="119">
                  <c:v>320.43862321047823</c:v>
                </c:pt>
                <c:pt idx="120">
                  <c:v>97.065691948421147</c:v>
                </c:pt>
                <c:pt idx="121">
                  <c:v>141.74027820083256</c:v>
                </c:pt>
                <c:pt idx="122">
                  <c:v>393.5424916235151</c:v>
                </c:pt>
                <c:pt idx="123">
                  <c:v>184.38420144177073</c:v>
                </c:pt>
                <c:pt idx="124">
                  <c:v>336.68392730226424</c:v>
                </c:pt>
                <c:pt idx="125">
                  <c:v>213.8288151081328</c:v>
                </c:pt>
                <c:pt idx="126">
                  <c:v>193.52218499340034</c:v>
                </c:pt>
                <c:pt idx="127">
                  <c:v>294.04000406132604</c:v>
                </c:pt>
                <c:pt idx="128">
                  <c:v>251.39608082038785</c:v>
                </c:pt>
                <c:pt idx="129">
                  <c:v>201.64483703929332</c:v>
                </c:pt>
                <c:pt idx="130">
                  <c:v>278.81003147527667</c:v>
                </c:pt>
                <c:pt idx="131">
                  <c:v>221.95146715402578</c:v>
                </c:pt>
                <c:pt idx="132">
                  <c:v>279.82536298101331</c:v>
                </c:pt>
                <c:pt idx="133">
                  <c:v>80.820387856635179</c:v>
                </c:pt>
                <c:pt idx="134">
                  <c:v>226.01279317697228</c:v>
                </c:pt>
                <c:pt idx="135">
                  <c:v>314.3466341760585</c:v>
                </c:pt>
                <c:pt idx="136">
                  <c:v>97.065691948421147</c:v>
                </c:pt>
                <c:pt idx="137">
                  <c:v>305.20865062442891</c:v>
                </c:pt>
                <c:pt idx="138">
                  <c:v>293.0246725555894</c:v>
                </c:pt>
                <c:pt idx="139">
                  <c:v>321.45395471621487</c:v>
                </c:pt>
                <c:pt idx="140">
                  <c:v>237.18143974007512</c:v>
                </c:pt>
                <c:pt idx="141">
                  <c:v>168.13889734998477</c:v>
                </c:pt>
                <c:pt idx="142">
                  <c:v>215.85947811960605</c:v>
                </c:pt>
                <c:pt idx="143">
                  <c:v>128.54096862625647</c:v>
                </c:pt>
                <c:pt idx="144">
                  <c:v>56.452431718956241</c:v>
                </c:pt>
                <c:pt idx="145">
                  <c:v>232.10478221139201</c:v>
                </c:pt>
                <c:pt idx="146">
                  <c:v>335.6685957965276</c:v>
                </c:pt>
                <c:pt idx="147">
                  <c:v>228.04345618844553</c:v>
                </c:pt>
                <c:pt idx="148">
                  <c:v>202.66016854502993</c:v>
                </c:pt>
                <c:pt idx="149">
                  <c:v>173.21555487866789</c:v>
                </c:pt>
                <c:pt idx="150">
                  <c:v>139.70961518935931</c:v>
                </c:pt>
                <c:pt idx="151">
                  <c:v>244.28876028023149</c:v>
                </c:pt>
                <c:pt idx="152">
                  <c:v>321.45395471621487</c:v>
                </c:pt>
                <c:pt idx="153">
                  <c:v>252.41141232612446</c:v>
                </c:pt>
                <c:pt idx="154">
                  <c:v>165.09290283277488</c:v>
                </c:pt>
                <c:pt idx="155">
                  <c:v>324.49994923342473</c:v>
                </c:pt>
                <c:pt idx="156">
                  <c:v>215.85947811960605</c:v>
                </c:pt>
                <c:pt idx="157">
                  <c:v>306.2239821301655</c:v>
                </c:pt>
                <c:pt idx="158">
                  <c:v>260.5340643720175</c:v>
                </c:pt>
                <c:pt idx="159">
                  <c:v>355.97522591126005</c:v>
                </c:pt>
                <c:pt idx="160">
                  <c:v>296.07066707279927</c:v>
                </c:pt>
                <c:pt idx="161">
                  <c:v>227.02812468270889</c:v>
                </c:pt>
                <c:pt idx="162">
                  <c:v>195.5528480048736</c:v>
                </c:pt>
                <c:pt idx="163">
                  <c:v>396.58848614072497</c:v>
                </c:pt>
                <c:pt idx="164">
                  <c:v>334.65326429079096</c:v>
                </c:pt>
                <c:pt idx="165">
                  <c:v>230.07411919991875</c:v>
                </c:pt>
                <c:pt idx="166">
                  <c:v>329.57660676210787</c:v>
                </c:pt>
                <c:pt idx="167">
                  <c:v>159.00091379835516</c:v>
                </c:pt>
                <c:pt idx="168">
                  <c:v>235.1507767286019</c:v>
                </c:pt>
                <c:pt idx="169">
                  <c:v>175.24621789014114</c:v>
                </c:pt>
                <c:pt idx="170">
                  <c:v>283.88668900395982</c:v>
                </c:pt>
                <c:pt idx="171">
                  <c:v>83.866382373845056</c:v>
                </c:pt>
                <c:pt idx="172">
                  <c:v>121.43364808610011</c:v>
                </c:pt>
                <c:pt idx="173">
                  <c:v>153.92425626967204</c:v>
                </c:pt>
                <c:pt idx="174">
                  <c:v>319.42329170474164</c:v>
                </c:pt>
                <c:pt idx="175">
                  <c:v>277.79469996954009</c:v>
                </c:pt>
                <c:pt idx="176">
                  <c:v>95.03502893694791</c:v>
                </c:pt>
                <c:pt idx="177">
                  <c:v>180.32287541882425</c:v>
                </c:pt>
                <c:pt idx="178">
                  <c:v>157.98558229261855</c:v>
                </c:pt>
                <c:pt idx="179">
                  <c:v>72.697735810742202</c:v>
                </c:pt>
                <c:pt idx="180">
                  <c:v>63.559752259112599</c:v>
                </c:pt>
                <c:pt idx="181">
                  <c:v>243.27342877449487</c:v>
                </c:pt>
                <c:pt idx="182">
                  <c:v>100.11168646563102</c:v>
                </c:pt>
                <c:pt idx="183">
                  <c:v>234.13544522286526</c:v>
                </c:pt>
                <c:pt idx="184">
                  <c:v>257.48806985480758</c:v>
                </c:pt>
                <c:pt idx="185">
                  <c:v>53.406437201746371</c:v>
                </c:pt>
                <c:pt idx="186">
                  <c:v>322.46928622195151</c:v>
                </c:pt>
                <c:pt idx="187">
                  <c:v>346.83724235963047</c:v>
                </c:pt>
                <c:pt idx="188">
                  <c:v>231.08945070565539</c:v>
                </c:pt>
                <c:pt idx="189">
                  <c:v>163.06223982130166</c:v>
                </c:pt>
                <c:pt idx="190">
                  <c:v>86.912376891054919</c:v>
                </c:pt>
                <c:pt idx="191">
                  <c:v>169.15422885572139</c:v>
                </c:pt>
                <c:pt idx="192">
                  <c:v>238.19677124581176</c:v>
                </c:pt>
                <c:pt idx="193">
                  <c:v>178.292212407351</c:v>
                </c:pt>
                <c:pt idx="194">
                  <c:v>235.1507767286019</c:v>
                </c:pt>
                <c:pt idx="195">
                  <c:v>87.927708396791544</c:v>
                </c:pt>
                <c:pt idx="196">
                  <c:v>191.49152198192709</c:v>
                </c:pt>
                <c:pt idx="197">
                  <c:v>170.169560361458</c:v>
                </c:pt>
                <c:pt idx="198">
                  <c:v>262.56472738349072</c:v>
                </c:pt>
                <c:pt idx="199">
                  <c:v>209.7674890851863</c:v>
                </c:pt>
                <c:pt idx="200">
                  <c:v>112.2956645344705</c:v>
                </c:pt>
                <c:pt idx="201">
                  <c:v>292.00934104985282</c:v>
                </c:pt>
                <c:pt idx="202">
                  <c:v>76.759061833688691</c:v>
                </c:pt>
                <c:pt idx="203">
                  <c:v>272.71804244085695</c:v>
                </c:pt>
                <c:pt idx="204">
                  <c:v>240.22743425728501</c:v>
                </c:pt>
                <c:pt idx="205">
                  <c:v>239.21210275154837</c:v>
                </c:pt>
                <c:pt idx="206">
                  <c:v>237.18143974007512</c:v>
                </c:pt>
                <c:pt idx="207">
                  <c:v>76.759061833688691</c:v>
                </c:pt>
                <c:pt idx="208">
                  <c:v>207.73682607371308</c:v>
                </c:pt>
                <c:pt idx="209">
                  <c:v>79.805056350898568</c:v>
                </c:pt>
                <c:pt idx="210">
                  <c:v>262.56472738349072</c:v>
                </c:pt>
                <c:pt idx="211">
                  <c:v>76.759061833688691</c:v>
                </c:pt>
                <c:pt idx="212">
                  <c:v>192.5068534876637</c:v>
                </c:pt>
                <c:pt idx="213">
                  <c:v>366.12854096862628</c:v>
                </c:pt>
                <c:pt idx="214">
                  <c:v>350.89856838257691</c:v>
                </c:pt>
                <c:pt idx="215">
                  <c:v>206.72149456797644</c:v>
                </c:pt>
                <c:pt idx="216">
                  <c:v>287.94801502690632</c:v>
                </c:pt>
                <c:pt idx="217">
                  <c:v>274.74870545233023</c:v>
                </c:pt>
                <c:pt idx="218">
                  <c:v>36.145801604223777</c:v>
                </c:pt>
                <c:pt idx="219">
                  <c:v>272.71804244085695</c:v>
                </c:pt>
                <c:pt idx="220">
                  <c:v>159.00091379835516</c:v>
                </c:pt>
                <c:pt idx="221">
                  <c:v>496.09097370291403</c:v>
                </c:pt>
                <c:pt idx="222">
                  <c:v>205.70616306223982</c:v>
                </c:pt>
                <c:pt idx="223">
                  <c:v>233.12011371712865</c:v>
                </c:pt>
                <c:pt idx="224">
                  <c:v>239.21210275154837</c:v>
                </c:pt>
                <c:pt idx="225">
                  <c:v>369.17453548583615</c:v>
                </c:pt>
                <c:pt idx="226">
                  <c:v>277.79469996954009</c:v>
                </c:pt>
                <c:pt idx="227">
                  <c:v>66.605746776322462</c:v>
                </c:pt>
                <c:pt idx="228">
                  <c:v>336.68392730226424</c:v>
                </c:pt>
                <c:pt idx="229">
                  <c:v>290.99400954411618</c:v>
                </c:pt>
                <c:pt idx="230">
                  <c:v>150.87826175246218</c:v>
                </c:pt>
                <c:pt idx="231">
                  <c:v>177.27688090161436</c:v>
                </c:pt>
                <c:pt idx="232">
                  <c:v>54.421768707482997</c:v>
                </c:pt>
                <c:pt idx="233">
                  <c:v>249.3654178089146</c:v>
                </c:pt>
                <c:pt idx="234">
                  <c:v>199.61417402782007</c:v>
                </c:pt>
                <c:pt idx="235">
                  <c:v>232.10478221139201</c:v>
                </c:pt>
                <c:pt idx="236">
                  <c:v>233.12011371712865</c:v>
                </c:pt>
                <c:pt idx="237">
                  <c:v>400.64981216367147</c:v>
                </c:pt>
                <c:pt idx="238">
                  <c:v>222.96679865976242</c:v>
                </c:pt>
                <c:pt idx="239">
                  <c:v>78.789724845161942</c:v>
                </c:pt>
                <c:pt idx="240">
                  <c:v>265.61072190070058</c:v>
                </c:pt>
                <c:pt idx="241">
                  <c:v>148.84759874098893</c:v>
                </c:pt>
                <c:pt idx="242">
                  <c:v>267.64138491217386</c:v>
                </c:pt>
                <c:pt idx="243">
                  <c:v>269.67204792364709</c:v>
                </c:pt>
                <c:pt idx="244">
                  <c:v>209.7674890851863</c:v>
                </c:pt>
                <c:pt idx="245">
                  <c:v>269.67204792364709</c:v>
                </c:pt>
                <c:pt idx="246">
                  <c:v>113.31099604020712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A48-9C92-9F1B0DB6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2712"/>
        <c:axId val="469193104"/>
      </c:scatterChart>
      <c:valAx>
        <c:axId val="469192712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3104"/>
        <c:crosses val="autoZero"/>
        <c:crossBetween val="midCat"/>
        <c:majorUnit val="100"/>
        <c:minorUnit val="100"/>
      </c:valAx>
      <c:valAx>
        <c:axId val="469193104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2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nhp!$D$9:$D$255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nhp!$G$9:$G$255</c:f>
              <c:numCache>
                <c:formatCode>General</c:formatCode>
                <c:ptCount val="247"/>
                <c:pt idx="0">
                  <c:v>12.626501465998302</c:v>
                </c:pt>
                <c:pt idx="1">
                  <c:v>-28.484914404615523</c:v>
                </c:pt>
                <c:pt idx="2">
                  <c:v>-33.498723162773103</c:v>
                </c:pt>
                <c:pt idx="3">
                  <c:v>0.11198335382582059</c:v>
                </c:pt>
                <c:pt idx="4">
                  <c:v>-8.0192944292064112</c:v>
                </c:pt>
                <c:pt idx="5">
                  <c:v>-34.706611179419262</c:v>
                </c:pt>
                <c:pt idx="6">
                  <c:v>26.527002742835549</c:v>
                </c:pt>
                <c:pt idx="7">
                  <c:v>-28.70301711907689</c:v>
                </c:pt>
                <c:pt idx="8">
                  <c:v>3.4683628109335416</c:v>
                </c:pt>
                <c:pt idx="9">
                  <c:v>3.9229168637094745</c:v>
                </c:pt>
                <c:pt idx="10">
                  <c:v>-12.737539014470798</c:v>
                </c:pt>
                <c:pt idx="11">
                  <c:v>9.5715501749765508E-2</c:v>
                </c:pt>
                <c:pt idx="12">
                  <c:v>-16.802894164380945</c:v>
                </c:pt>
                <c:pt idx="13">
                  <c:v>13.818121630568442</c:v>
                </c:pt>
                <c:pt idx="14">
                  <c:v>-5.6971531258866435</c:v>
                </c:pt>
                <c:pt idx="15">
                  <c:v>30.767048141492523</c:v>
                </c:pt>
                <c:pt idx="16">
                  <c:v>-8.4215454459472028</c:v>
                </c:pt>
                <c:pt idx="17">
                  <c:v>0.97181500047290115</c:v>
                </c:pt>
                <c:pt idx="18">
                  <c:v>-9.4569185661590893</c:v>
                </c:pt>
                <c:pt idx="19">
                  <c:v>-25.808758157571162</c:v>
                </c:pt>
                <c:pt idx="20">
                  <c:v>-16.244301522746582</c:v>
                </c:pt>
                <c:pt idx="21">
                  <c:v>0.25442164002652135</c:v>
                </c:pt>
                <c:pt idx="22">
                  <c:v>16.804691194552163</c:v>
                </c:pt>
                <c:pt idx="23">
                  <c:v>-28.149437245814795</c:v>
                </c:pt>
                <c:pt idx="24">
                  <c:v>20.361581386550654</c:v>
                </c:pt>
                <c:pt idx="25">
                  <c:v>-5.2734323276270061</c:v>
                </c:pt>
                <c:pt idx="26">
                  <c:v>-6.0177811406412616</c:v>
                </c:pt>
                <c:pt idx="27">
                  <c:v>-1.3875910337652613</c:v>
                </c:pt>
                <c:pt idx="28">
                  <c:v>5.5953844698761372</c:v>
                </c:pt>
                <c:pt idx="29">
                  <c:v>21.556133547715916</c:v>
                </c:pt>
                <c:pt idx="30">
                  <c:v>5.0277120968504789</c:v>
                </c:pt>
                <c:pt idx="31">
                  <c:v>20.110375484725296</c:v>
                </c:pt>
                <c:pt idx="32">
                  <c:v>9.0625177338503704</c:v>
                </c:pt>
                <c:pt idx="33">
                  <c:v>-7.8830984583372583</c:v>
                </c:pt>
                <c:pt idx="34">
                  <c:v>22.54639175257735</c:v>
                </c:pt>
                <c:pt idx="35">
                  <c:v>3.3939279296321274</c:v>
                </c:pt>
                <c:pt idx="36">
                  <c:v>-27.738957722500743</c:v>
                </c:pt>
                <c:pt idx="37">
                  <c:v>43.577887070840859</c:v>
                </c:pt>
                <c:pt idx="38">
                  <c:v>-16.982029698288102</c:v>
                </c:pt>
                <c:pt idx="39">
                  <c:v>-26.509599924335532</c:v>
                </c:pt>
                <c:pt idx="40">
                  <c:v>27.961221980516427</c:v>
                </c:pt>
                <c:pt idx="41">
                  <c:v>2.1209685046817697</c:v>
                </c:pt>
                <c:pt idx="42">
                  <c:v>9.8586966802232325</c:v>
                </c:pt>
                <c:pt idx="43">
                  <c:v>-16.676156247044332</c:v>
                </c:pt>
                <c:pt idx="44">
                  <c:v>-9.2151707178662434</c:v>
                </c:pt>
                <c:pt idx="45">
                  <c:v>0.85235978435639481</c:v>
                </c:pt>
                <c:pt idx="46">
                  <c:v>-2.6596992338976406</c:v>
                </c:pt>
                <c:pt idx="47">
                  <c:v>-1.8845171663671181</c:v>
                </c:pt>
                <c:pt idx="48">
                  <c:v>-3.0963775654969936</c:v>
                </c:pt>
                <c:pt idx="49">
                  <c:v>-23.004634446230966</c:v>
                </c:pt>
                <c:pt idx="50">
                  <c:v>-25.778681547337548</c:v>
                </c:pt>
                <c:pt idx="51">
                  <c:v>14.907311075380704</c:v>
                </c:pt>
                <c:pt idx="52">
                  <c:v>-12.964816040858778</c:v>
                </c:pt>
                <c:pt idx="53">
                  <c:v>-19.454081150099285</c:v>
                </c:pt>
                <c:pt idx="54">
                  <c:v>-29.97777357419843</c:v>
                </c:pt>
                <c:pt idx="55">
                  <c:v>-23.408398751536936</c:v>
                </c:pt>
                <c:pt idx="56">
                  <c:v>-31.534001702449629</c:v>
                </c:pt>
                <c:pt idx="57">
                  <c:v>-19.363283836186497</c:v>
                </c:pt>
                <c:pt idx="58">
                  <c:v>23.677102052397629</c:v>
                </c:pt>
                <c:pt idx="59">
                  <c:v>-15.297928686276364</c:v>
                </c:pt>
                <c:pt idx="60">
                  <c:v>24.793436110848432</c:v>
                </c:pt>
                <c:pt idx="61">
                  <c:v>0.24136952615154428</c:v>
                </c:pt>
                <c:pt idx="62">
                  <c:v>10.343989406980086</c:v>
                </c:pt>
                <c:pt idx="63">
                  <c:v>-31.159935685235951</c:v>
                </c:pt>
                <c:pt idx="64">
                  <c:v>1.3232762697437153</c:v>
                </c:pt>
                <c:pt idx="65">
                  <c:v>-16.539487373498503</c:v>
                </c:pt>
                <c:pt idx="66">
                  <c:v>14.319776789936611</c:v>
                </c:pt>
                <c:pt idx="67">
                  <c:v>24.313818216211132</c:v>
                </c:pt>
                <c:pt idx="68">
                  <c:v>-31.428260663955356</c:v>
                </c:pt>
                <c:pt idx="69">
                  <c:v>-29.249692613260187</c:v>
                </c:pt>
                <c:pt idx="70">
                  <c:v>5.7061382767426494</c:v>
                </c:pt>
                <c:pt idx="71">
                  <c:v>-23.73337747091648</c:v>
                </c:pt>
                <c:pt idx="72">
                  <c:v>1.1306157192850037</c:v>
                </c:pt>
                <c:pt idx="73">
                  <c:v>-18.40064314764021</c:v>
                </c:pt>
                <c:pt idx="74">
                  <c:v>-20.667360257259034</c:v>
                </c:pt>
                <c:pt idx="75">
                  <c:v>4.1659888394968334</c:v>
                </c:pt>
                <c:pt idx="76">
                  <c:v>42.352028752482767</c:v>
                </c:pt>
                <c:pt idx="77">
                  <c:v>6.6480658280526086</c:v>
                </c:pt>
                <c:pt idx="78">
                  <c:v>-14.843658375106386</c:v>
                </c:pt>
                <c:pt idx="79">
                  <c:v>-5.6509032441123566</c:v>
                </c:pt>
                <c:pt idx="80">
                  <c:v>-18.114064125602937</c:v>
                </c:pt>
                <c:pt idx="81">
                  <c:v>-11.07008417667646</c:v>
                </c:pt>
                <c:pt idx="82">
                  <c:v>14.151801759198008</c:v>
                </c:pt>
                <c:pt idx="83">
                  <c:v>66.302090229830725</c:v>
                </c:pt>
                <c:pt idx="84">
                  <c:v>-20.906649011633391</c:v>
                </c:pt>
                <c:pt idx="85">
                  <c:v>20.975787382956611</c:v>
                </c:pt>
                <c:pt idx="86">
                  <c:v>21.771115104511466</c:v>
                </c:pt>
                <c:pt idx="87">
                  <c:v>-6.0159841104700718</c:v>
                </c:pt>
                <c:pt idx="88">
                  <c:v>-16.297266622529094</c:v>
                </c:pt>
                <c:pt idx="89">
                  <c:v>2.3575144235316543</c:v>
                </c:pt>
                <c:pt idx="90">
                  <c:v>-32.473375579305767</c:v>
                </c:pt>
                <c:pt idx="91">
                  <c:v>-37.874964532299259</c:v>
                </c:pt>
                <c:pt idx="92">
                  <c:v>7.4188971909581198</c:v>
                </c:pt>
                <c:pt idx="93">
                  <c:v>-2.6937482266149004</c:v>
                </c:pt>
                <c:pt idx="94">
                  <c:v>-37.806204483117369</c:v>
                </c:pt>
                <c:pt idx="95">
                  <c:v>27.787288376052231</c:v>
                </c:pt>
                <c:pt idx="96">
                  <c:v>-1.8153787950439551</c:v>
                </c:pt>
                <c:pt idx="97">
                  <c:v>28.491629622623634</c:v>
                </c:pt>
                <c:pt idx="98">
                  <c:v>-17.700085122481788</c:v>
                </c:pt>
                <c:pt idx="99">
                  <c:v>-11.630946751158604</c:v>
                </c:pt>
                <c:pt idx="100">
                  <c:v>33.577981651376149</c:v>
                </c:pt>
                <c:pt idx="101">
                  <c:v>7.1793246949777938</c:v>
                </c:pt>
                <c:pt idx="102">
                  <c:v>-15.20230776506196</c:v>
                </c:pt>
                <c:pt idx="103">
                  <c:v>-26.569658564267456</c:v>
                </c:pt>
                <c:pt idx="104">
                  <c:v>-0.73507992055237992</c:v>
                </c:pt>
                <c:pt idx="105">
                  <c:v>8.4307197578738169</c:v>
                </c:pt>
                <c:pt idx="106">
                  <c:v>-22.56549702071311</c:v>
                </c:pt>
                <c:pt idx="107">
                  <c:v>55.766291497209892</c:v>
                </c:pt>
                <c:pt idx="108">
                  <c:v>35.628487657240129</c:v>
                </c:pt>
                <c:pt idx="109">
                  <c:v>-10.432233046439023</c:v>
                </c:pt>
                <c:pt idx="110">
                  <c:v>0.86285822377755039</c:v>
                </c:pt>
                <c:pt idx="111">
                  <c:v>48.474321384659078</c:v>
                </c:pt>
                <c:pt idx="112">
                  <c:v>-12.732715407169223</c:v>
                </c:pt>
                <c:pt idx="113">
                  <c:v>-4.1655159368201709</c:v>
                </c:pt>
                <c:pt idx="114">
                  <c:v>-16.358081906743578</c:v>
                </c:pt>
                <c:pt idx="115">
                  <c:v>0.83268703300862512</c:v>
                </c:pt>
                <c:pt idx="116">
                  <c:v>38.929159179040965</c:v>
                </c:pt>
                <c:pt idx="117">
                  <c:v>31.343894826444739</c:v>
                </c:pt>
                <c:pt idx="118">
                  <c:v>17.108956776695379</c:v>
                </c:pt>
                <c:pt idx="119">
                  <c:v>-2.9575333396387009</c:v>
                </c:pt>
                <c:pt idx="120">
                  <c:v>-6.0457769790976954</c:v>
                </c:pt>
                <c:pt idx="121">
                  <c:v>21.818878274851073</c:v>
                </c:pt>
                <c:pt idx="122">
                  <c:v>-3.741038494277916</c:v>
                </c:pt>
                <c:pt idx="123">
                  <c:v>24.158989879882711</c:v>
                </c:pt>
                <c:pt idx="124">
                  <c:v>-21.110753806866512</c:v>
                </c:pt>
                <c:pt idx="125">
                  <c:v>-7.2663387874774799</c:v>
                </c:pt>
                <c:pt idx="126">
                  <c:v>-13.887827485103571</c:v>
                </c:pt>
                <c:pt idx="127">
                  <c:v>-16.378700463444602</c:v>
                </c:pt>
                <c:pt idx="128">
                  <c:v>36.997446325546207</c:v>
                </c:pt>
                <c:pt idx="129">
                  <c:v>-18.822566915728714</c:v>
                </c:pt>
                <c:pt idx="130">
                  <c:v>-7.026198808285244</c:v>
                </c:pt>
                <c:pt idx="131">
                  <c:v>23.806961127400001</c:v>
                </c:pt>
                <c:pt idx="132">
                  <c:v>-6.6052208455499795</c:v>
                </c:pt>
                <c:pt idx="133">
                  <c:v>-3.7275134777262622</c:v>
                </c:pt>
                <c:pt idx="134">
                  <c:v>-10.266338787477508</c:v>
                </c:pt>
                <c:pt idx="135">
                  <c:v>-17.290173082379624</c:v>
                </c:pt>
                <c:pt idx="136">
                  <c:v>12.813865506478791</c:v>
                </c:pt>
                <c:pt idx="137">
                  <c:v>53.977016929915862</c:v>
                </c:pt>
                <c:pt idx="138">
                  <c:v>6.9154450014187319</c:v>
                </c:pt>
                <c:pt idx="139">
                  <c:v>41.86247990163622</c:v>
                </c:pt>
                <c:pt idx="140">
                  <c:v>33.663387874775395</c:v>
                </c:pt>
                <c:pt idx="141">
                  <c:v>50.522652038210566</c:v>
                </c:pt>
                <c:pt idx="142">
                  <c:v>29.025820486143971</c:v>
                </c:pt>
                <c:pt idx="143">
                  <c:v>28.176392698382699</c:v>
                </c:pt>
                <c:pt idx="144">
                  <c:v>7.5689019199848673</c:v>
                </c:pt>
                <c:pt idx="145">
                  <c:v>-21.464768750591077</c:v>
                </c:pt>
                <c:pt idx="146">
                  <c:v>-20.211860399129876</c:v>
                </c:pt>
                <c:pt idx="147">
                  <c:v>-22.655348529272658</c:v>
                </c:pt>
                <c:pt idx="148">
                  <c:v>43.960559916769171</c:v>
                </c:pt>
                <c:pt idx="149">
                  <c:v>-0.70330086068284459</c:v>
                </c:pt>
                <c:pt idx="150">
                  <c:v>-15.022699328478183</c:v>
                </c:pt>
                <c:pt idx="151">
                  <c:v>9.7484157760332835</c:v>
                </c:pt>
                <c:pt idx="152">
                  <c:v>19.33443677291217</c:v>
                </c:pt>
                <c:pt idx="153">
                  <c:v>-27.393265865884786</c:v>
                </c:pt>
                <c:pt idx="154">
                  <c:v>-23.773574198429941</c:v>
                </c:pt>
                <c:pt idx="155">
                  <c:v>5.0342381537879533</c:v>
                </c:pt>
                <c:pt idx="156">
                  <c:v>28.134304360162702</c:v>
                </c:pt>
                <c:pt idx="157">
                  <c:v>-21.111699612219809</c:v>
                </c:pt>
                <c:pt idx="158">
                  <c:v>-0.32469497777356082</c:v>
                </c:pt>
                <c:pt idx="159">
                  <c:v>9.4703490021753396</c:v>
                </c:pt>
                <c:pt idx="160">
                  <c:v>-17.347488886787119</c:v>
                </c:pt>
                <c:pt idx="161">
                  <c:v>21.888300387780248</c:v>
                </c:pt>
                <c:pt idx="162">
                  <c:v>45.28440366972481</c:v>
                </c:pt>
                <c:pt idx="163">
                  <c:v>15.269176203537313</c:v>
                </c:pt>
                <c:pt idx="164">
                  <c:v>-21.383051168069585</c:v>
                </c:pt>
                <c:pt idx="165">
                  <c:v>-3.5819540338598017</c:v>
                </c:pt>
                <c:pt idx="166">
                  <c:v>-8.7334720514517699</c:v>
                </c:pt>
                <c:pt idx="167">
                  <c:v>-4.0302657713042436</c:v>
                </c:pt>
                <c:pt idx="168">
                  <c:v>-17.399791922822288</c:v>
                </c:pt>
                <c:pt idx="169">
                  <c:v>-0.52142249125128615</c:v>
                </c:pt>
                <c:pt idx="170">
                  <c:v>-10.390806771966339</c:v>
                </c:pt>
                <c:pt idx="171">
                  <c:v>-28.385131939846772</c:v>
                </c:pt>
                <c:pt idx="172">
                  <c:v>3.1098080015133291</c:v>
                </c:pt>
                <c:pt idx="173">
                  <c:v>-35.354960749077833</c:v>
                </c:pt>
                <c:pt idx="174">
                  <c:v>16.209212144140736</c:v>
                </c:pt>
                <c:pt idx="175">
                  <c:v>-21.630568429017274</c:v>
                </c:pt>
                <c:pt idx="176">
                  <c:v>-15.271067814243807</c:v>
                </c:pt>
                <c:pt idx="177">
                  <c:v>-29.367823701882116</c:v>
                </c:pt>
                <c:pt idx="178">
                  <c:v>2.8451716636716355</c:v>
                </c:pt>
                <c:pt idx="179">
                  <c:v>-6.2656767237302518</c:v>
                </c:pt>
                <c:pt idx="180">
                  <c:v>-13.251300482360705</c:v>
                </c:pt>
                <c:pt idx="181">
                  <c:v>6.0058639931895641E-2</c:v>
                </c:pt>
                <c:pt idx="182">
                  <c:v>-14.711718528326841</c:v>
                </c:pt>
                <c:pt idx="183">
                  <c:v>55.171758252151733</c:v>
                </c:pt>
                <c:pt idx="184">
                  <c:v>26.564740376430564</c:v>
                </c:pt>
                <c:pt idx="185">
                  <c:v>-89.772912134682684</c:v>
                </c:pt>
                <c:pt idx="186">
                  <c:v>8.376525111132139</c:v>
                </c:pt>
                <c:pt idx="187">
                  <c:v>20.298874491629647</c:v>
                </c:pt>
                <c:pt idx="188">
                  <c:v>11.133169393738797</c:v>
                </c:pt>
                <c:pt idx="189">
                  <c:v>6.934077366877915</c:v>
                </c:pt>
                <c:pt idx="190">
                  <c:v>-6.7521044169109956</c:v>
                </c:pt>
                <c:pt idx="191">
                  <c:v>45.936252719190435</c:v>
                </c:pt>
                <c:pt idx="192">
                  <c:v>26.873640404804718</c:v>
                </c:pt>
                <c:pt idx="193">
                  <c:v>-25.612881868911359</c:v>
                </c:pt>
                <c:pt idx="194">
                  <c:v>-21.028847063274355</c:v>
                </c:pt>
                <c:pt idx="195">
                  <c:v>-7.3967653456918327</c:v>
                </c:pt>
                <c:pt idx="196">
                  <c:v>1.3903338692897478</c:v>
                </c:pt>
                <c:pt idx="197">
                  <c:v>6.8489548850846802</c:v>
                </c:pt>
                <c:pt idx="198">
                  <c:v>-10.899933793625252</c:v>
                </c:pt>
                <c:pt idx="199">
                  <c:v>37.556701030927854</c:v>
                </c:pt>
                <c:pt idx="200">
                  <c:v>-12.945616192187643</c:v>
                </c:pt>
                <c:pt idx="201">
                  <c:v>5.5578359973517877</c:v>
                </c:pt>
                <c:pt idx="202">
                  <c:v>-20.627447271351542</c:v>
                </c:pt>
                <c:pt idx="203">
                  <c:v>-17.663104133169384</c:v>
                </c:pt>
                <c:pt idx="204">
                  <c:v>-8.1914310034994458</c:v>
                </c:pt>
                <c:pt idx="205">
                  <c:v>28.068192565969923</c:v>
                </c:pt>
                <c:pt idx="206">
                  <c:v>-0.17279863804026263</c:v>
                </c:pt>
                <c:pt idx="207">
                  <c:v>-18.120590182540411</c:v>
                </c:pt>
                <c:pt idx="208">
                  <c:v>19.792395724959846</c:v>
                </c:pt>
                <c:pt idx="209">
                  <c:v>-2.859169582899824</c:v>
                </c:pt>
                <c:pt idx="210">
                  <c:v>-20.84545540527759</c:v>
                </c:pt>
                <c:pt idx="211">
                  <c:v>-30.76629149720987</c:v>
                </c:pt>
                <c:pt idx="212">
                  <c:v>13.744821715690932</c:v>
                </c:pt>
                <c:pt idx="213">
                  <c:v>-5.0508843280052815</c:v>
                </c:pt>
                <c:pt idx="214">
                  <c:v>-2.5619029603707304</c:v>
                </c:pt>
                <c:pt idx="215">
                  <c:v>-14.841293861723216</c:v>
                </c:pt>
                <c:pt idx="216">
                  <c:v>-13.09647214603234</c:v>
                </c:pt>
                <c:pt idx="217">
                  <c:v>-10.6016267852076</c:v>
                </c:pt>
                <c:pt idx="218">
                  <c:v>-9.7911661780005588</c:v>
                </c:pt>
                <c:pt idx="219">
                  <c:v>25.022793909013501</c:v>
                </c:pt>
                <c:pt idx="220">
                  <c:v>-4.8712758914215328</c:v>
                </c:pt>
                <c:pt idx="221">
                  <c:v>-13.357987326208217</c:v>
                </c:pt>
                <c:pt idx="222">
                  <c:v>-39.773763359500578</c:v>
                </c:pt>
                <c:pt idx="223">
                  <c:v>-2.4425423247895424</c:v>
                </c:pt>
                <c:pt idx="224">
                  <c:v>-2.1874586210157645</c:v>
                </c:pt>
                <c:pt idx="225">
                  <c:v>-36.508370377376309</c:v>
                </c:pt>
                <c:pt idx="226">
                  <c:v>3.7855859264163882</c:v>
                </c:pt>
                <c:pt idx="227">
                  <c:v>-20.331788517922988</c:v>
                </c:pt>
                <c:pt idx="228">
                  <c:v>5.4526624420694816</c:v>
                </c:pt>
                <c:pt idx="229">
                  <c:v>9.986285822377738</c:v>
                </c:pt>
                <c:pt idx="230">
                  <c:v>-14.404426369053226</c:v>
                </c:pt>
                <c:pt idx="231">
                  <c:v>-4.2416532677574708</c:v>
                </c:pt>
                <c:pt idx="232">
                  <c:v>-15.285444055613354</c:v>
                </c:pt>
                <c:pt idx="233">
                  <c:v>-5.6739808947318693</c:v>
                </c:pt>
                <c:pt idx="234">
                  <c:v>24.388442258583183</c:v>
                </c:pt>
                <c:pt idx="235">
                  <c:v>-6.4850089851508415</c:v>
                </c:pt>
                <c:pt idx="236">
                  <c:v>15.186701976733218</c:v>
                </c:pt>
                <c:pt idx="237">
                  <c:v>-15.257542797692224</c:v>
                </c:pt>
                <c:pt idx="238">
                  <c:v>-26.058545351366661</c:v>
                </c:pt>
                <c:pt idx="239">
                  <c:v>-2.0871086730350754</c:v>
                </c:pt>
                <c:pt idx="240">
                  <c:v>-0.44027239194173262</c:v>
                </c:pt>
                <c:pt idx="241">
                  <c:v>60.258110280904219</c:v>
                </c:pt>
                <c:pt idx="242">
                  <c:v>-10.925943440839887</c:v>
                </c:pt>
                <c:pt idx="243">
                  <c:v>26.000567483211967</c:v>
                </c:pt>
                <c:pt idx="244">
                  <c:v>7.7309183769980336</c:v>
                </c:pt>
                <c:pt idx="245">
                  <c:v>10.16920457769794</c:v>
                </c:pt>
                <c:pt idx="246">
                  <c:v>40.449446703868347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5-438F-8666-57A082735F11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(nhp!$J$10,nhp!$J$10)</c:f>
              <c:numCache>
                <c:formatCode>General</c:formatCode>
                <c:ptCount val="2"/>
                <c:pt idx="0">
                  <c:v>-43.901221463837572</c:v>
                </c:pt>
                <c:pt idx="1">
                  <c:v>-43.901221463837572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5-438F-8666-57A082735F11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nhp!$J$1:$K$1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(nhp!$K$10,nhp!$K$10)</c:f>
              <c:numCache>
                <c:formatCode>General</c:formatCode>
                <c:ptCount val="2"/>
                <c:pt idx="0">
                  <c:v>42.881183792448681</c:v>
                </c:pt>
                <c:pt idx="1">
                  <c:v>42.881183792448681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5-438F-8666-57A08273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8616"/>
        <c:axId val="469678224"/>
      </c:scatterChart>
      <c:valAx>
        <c:axId val="4696786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8224"/>
        <c:crosses val="autoZero"/>
        <c:crossBetween val="midCat"/>
        <c:majorUnit val="100"/>
        <c:minorUnit val="2"/>
      </c:valAx>
      <c:valAx>
        <c:axId val="46967822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8616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132710</xdr:rowOff>
    </xdr:from>
    <xdr:to>
      <xdr:col>4</xdr:col>
      <xdr:colOff>582385</xdr:colOff>
      <xdr:row>33</xdr:row>
      <xdr:rowOff>18410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124506</xdr:colOff>
      <xdr:row>13</xdr:row>
      <xdr:rowOff>31937</xdr:rowOff>
    </xdr:from>
    <xdr:to>
      <xdr:col>27</xdr:col>
      <xdr:colOff>392906</xdr:colOff>
      <xdr:row>40</xdr:row>
      <xdr:rowOff>83344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493882</xdr:colOff>
      <xdr:row>58</xdr:row>
      <xdr:rowOff>143789</xdr:rowOff>
    </xdr:from>
    <xdr:to>
      <xdr:col>25</xdr:col>
      <xdr:colOff>493882</xdr:colOff>
      <xdr:row>77</xdr:row>
      <xdr:rowOff>181889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569347</xdr:colOff>
      <xdr:row>53</xdr:row>
      <xdr:rowOff>140467</xdr:rowOff>
    </xdr:from>
    <xdr:to>
      <xdr:col>8</xdr:col>
      <xdr:colOff>569347</xdr:colOff>
      <xdr:row>72</xdr:row>
      <xdr:rowOff>178567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403065</xdr:colOff>
      <xdr:row>22</xdr:row>
      <xdr:rowOff>53025</xdr:rowOff>
    </xdr:from>
    <xdr:to>
      <xdr:col>9</xdr:col>
      <xdr:colOff>464111</xdr:colOff>
      <xdr:row>41</xdr:row>
      <xdr:rowOff>91125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493882</xdr:colOff>
      <xdr:row>58</xdr:row>
      <xdr:rowOff>143789</xdr:rowOff>
    </xdr:from>
    <xdr:to>
      <xdr:col>25</xdr:col>
      <xdr:colOff>493882</xdr:colOff>
      <xdr:row>77</xdr:row>
      <xdr:rowOff>181889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569347</xdr:colOff>
      <xdr:row>53</xdr:row>
      <xdr:rowOff>140467</xdr:rowOff>
    </xdr:from>
    <xdr:to>
      <xdr:col>8</xdr:col>
      <xdr:colOff>569347</xdr:colOff>
      <xdr:row>72</xdr:row>
      <xdr:rowOff>178567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594736</xdr:colOff>
      <xdr:row>53</xdr:row>
      <xdr:rowOff>9318</xdr:rowOff>
    </xdr:from>
    <xdr:to>
      <xdr:col>21</xdr:col>
      <xdr:colOff>22412</xdr:colOff>
      <xdr:row>72</xdr:row>
      <xdr:rowOff>47418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69751</xdr:colOff>
      <xdr:row>46</xdr:row>
      <xdr:rowOff>122724</xdr:rowOff>
    </xdr:from>
    <xdr:to>
      <xdr:col>13</xdr:col>
      <xdr:colOff>96645</xdr:colOff>
      <xdr:row>65</xdr:row>
      <xdr:rowOff>160824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333375</xdr:colOff>
      <xdr:row>19</xdr:row>
      <xdr:rowOff>95250</xdr:rowOff>
    </xdr:from>
    <xdr:to>
      <xdr:col>11</xdr:col>
      <xdr:colOff>394421</xdr:colOff>
      <xdr:row>38</xdr:row>
      <xdr:rowOff>133350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15875</xdr:colOff>
      <xdr:row>24</xdr:row>
      <xdr:rowOff>0</xdr:rowOff>
    </xdr:from>
    <xdr:to>
      <xdr:col>21</xdr:col>
      <xdr:colOff>76921</xdr:colOff>
      <xdr:row>43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301625</xdr:colOff>
      <xdr:row>19</xdr:row>
      <xdr:rowOff>142875</xdr:rowOff>
    </xdr:from>
    <xdr:to>
      <xdr:col>26</xdr:col>
      <xdr:colOff>362671</xdr:colOff>
      <xdr:row>38</xdr:row>
      <xdr:rowOff>180975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492125</xdr:colOff>
      <xdr:row>28</xdr:row>
      <xdr:rowOff>15875</xdr:rowOff>
    </xdr:from>
    <xdr:to>
      <xdr:col>22</xdr:col>
      <xdr:colOff>519019</xdr:colOff>
      <xdr:row>47</xdr:row>
      <xdr:rowOff>53975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238125</xdr:colOff>
      <xdr:row>18</xdr:row>
      <xdr:rowOff>111125</xdr:rowOff>
    </xdr:from>
    <xdr:to>
      <xdr:col>34</xdr:col>
      <xdr:colOff>299171</xdr:colOff>
      <xdr:row>37</xdr:row>
      <xdr:rowOff>149225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238125</xdr:colOff>
      <xdr:row>20</xdr:row>
      <xdr:rowOff>15875</xdr:rowOff>
    </xdr:from>
    <xdr:to>
      <xdr:col>40</xdr:col>
      <xdr:colOff>299171</xdr:colOff>
      <xdr:row>39</xdr:row>
      <xdr:rowOff>53975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555625</xdr:colOff>
      <xdr:row>35</xdr:row>
      <xdr:rowOff>111125</xdr:rowOff>
    </xdr:from>
    <xdr:to>
      <xdr:col>36</xdr:col>
      <xdr:colOff>582519</xdr:colOff>
      <xdr:row>54</xdr:row>
      <xdr:rowOff>149225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476250</xdr:colOff>
      <xdr:row>43</xdr:row>
      <xdr:rowOff>79375</xdr:rowOff>
    </xdr:from>
    <xdr:to>
      <xdr:col>13</xdr:col>
      <xdr:colOff>537296</xdr:colOff>
      <xdr:row>62</xdr:row>
      <xdr:rowOff>117475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180975</xdr:rowOff>
    </xdr:from>
    <xdr:to>
      <xdr:col>12</xdr:col>
      <xdr:colOff>542925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per/data/rat%20and%20NHP%20count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per/data/compare%20lo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 count data"/>
      <sheetName val="NHP count data"/>
    </sheetNames>
    <sheetDataSet>
      <sheetData sheetId="0"/>
      <sheetData sheetId="1">
        <row r="9">
          <cell r="Q9">
            <v>80</v>
          </cell>
          <cell r="S9">
            <v>98.081023454157773</v>
          </cell>
        </row>
        <row r="10">
          <cell r="Q10">
            <v>267</v>
          </cell>
          <cell r="S10">
            <v>246.31942329170474</v>
          </cell>
        </row>
        <row r="11">
          <cell r="Q11">
            <v>46</v>
          </cell>
          <cell r="S11">
            <v>28.023149558330797</v>
          </cell>
        </row>
        <row r="12">
          <cell r="Q12">
            <v>202</v>
          </cell>
          <cell r="S12">
            <v>186.41486445324398</v>
          </cell>
        </row>
        <row r="13">
          <cell r="Q13">
            <v>226</v>
          </cell>
          <cell r="S13">
            <v>138.6942836836227</v>
          </cell>
        </row>
        <row r="14">
          <cell r="Q14">
            <v>65</v>
          </cell>
          <cell r="S14">
            <v>56.452431718956241</v>
          </cell>
        </row>
        <row r="15">
          <cell r="Q15">
            <v>180</v>
          </cell>
          <cell r="S15">
            <v>204.69083155650318</v>
          </cell>
        </row>
        <row r="16">
          <cell r="Q16">
            <v>149</v>
          </cell>
          <cell r="S16">
            <v>130.57163163772972</v>
          </cell>
        </row>
        <row r="17">
          <cell r="Q17">
            <v>233</v>
          </cell>
          <cell r="S17">
            <v>259.51873286628086</v>
          </cell>
        </row>
        <row r="18">
          <cell r="Q18">
            <v>261</v>
          </cell>
          <cell r="S18">
            <v>285.91735201543304</v>
          </cell>
        </row>
        <row r="19">
          <cell r="Q19">
            <v>198</v>
          </cell>
          <cell r="S19">
            <v>191.49152198192709</v>
          </cell>
        </row>
        <row r="20">
          <cell r="Q20">
            <v>206</v>
          </cell>
          <cell r="S20">
            <v>217.8901411310793</v>
          </cell>
        </row>
        <row r="21">
          <cell r="Q21">
            <v>239</v>
          </cell>
          <cell r="S21">
            <v>235.1507767286019</v>
          </cell>
        </row>
        <row r="22">
          <cell r="Q22">
            <v>357</v>
          </cell>
          <cell r="S22">
            <v>361.05188343994314</v>
          </cell>
        </row>
        <row r="23">
          <cell r="Q23">
            <v>222</v>
          </cell>
          <cell r="S23">
            <v>236.16610823433851</v>
          </cell>
        </row>
        <row r="24">
          <cell r="Q24">
            <v>310</v>
          </cell>
          <cell r="S24">
            <v>329.57660676210787</v>
          </cell>
        </row>
        <row r="25">
          <cell r="Q25">
            <v>257</v>
          </cell>
          <cell r="S25">
            <v>259.51873286628086</v>
          </cell>
        </row>
        <row r="26">
          <cell r="Q26">
            <v>245</v>
          </cell>
          <cell r="S26">
            <v>263.58005888922736</v>
          </cell>
        </row>
        <row r="27">
          <cell r="Q27">
            <v>256</v>
          </cell>
          <cell r="S27">
            <v>274.74870545233023</v>
          </cell>
        </row>
        <row r="28">
          <cell r="Q28">
            <v>342</v>
          </cell>
          <cell r="S28">
            <v>352.92923139405019</v>
          </cell>
        </row>
        <row r="29">
          <cell r="Q29">
            <v>187</v>
          </cell>
          <cell r="S29">
            <v>168.13889734998477</v>
          </cell>
        </row>
        <row r="30">
          <cell r="Q30">
            <v>300</v>
          </cell>
          <cell r="S30">
            <v>303.17798761295563</v>
          </cell>
        </row>
        <row r="31">
          <cell r="Q31">
            <v>188</v>
          </cell>
          <cell r="S31">
            <v>203.67550005076657</v>
          </cell>
        </row>
        <row r="32">
          <cell r="Q32">
            <v>298</v>
          </cell>
          <cell r="S32">
            <v>268.65671641791045</v>
          </cell>
        </row>
        <row r="33">
          <cell r="Q33">
            <v>289</v>
          </cell>
          <cell r="S33">
            <v>298.10133008427255</v>
          </cell>
        </row>
        <row r="34">
          <cell r="Q34">
            <v>342</v>
          </cell>
          <cell r="S34">
            <v>283.88668900395982</v>
          </cell>
        </row>
        <row r="35">
          <cell r="Q35">
            <v>312</v>
          </cell>
          <cell r="S35">
            <v>283.88668900395982</v>
          </cell>
        </row>
        <row r="36">
          <cell r="Q36">
            <v>307</v>
          </cell>
          <cell r="S36">
            <v>310.285308153112</v>
          </cell>
        </row>
        <row r="37">
          <cell r="Q37">
            <v>150</v>
          </cell>
          <cell r="S37">
            <v>139.70961518935931</v>
          </cell>
        </row>
        <row r="38">
          <cell r="Q38">
            <v>219</v>
          </cell>
          <cell r="S38">
            <v>255.45740684333435</v>
          </cell>
        </row>
        <row r="39">
          <cell r="Q39">
            <v>214</v>
          </cell>
          <cell r="S39">
            <v>229.05878769418214</v>
          </cell>
        </row>
        <row r="40">
          <cell r="Q40">
            <v>241</v>
          </cell>
          <cell r="S40">
            <v>230.07411919991875</v>
          </cell>
        </row>
        <row r="41">
          <cell r="Q41">
            <v>394</v>
          </cell>
          <cell r="S41">
            <v>377.29718753172915</v>
          </cell>
        </row>
        <row r="42">
          <cell r="Q42">
            <v>256</v>
          </cell>
          <cell r="S42">
            <v>279.82536298101331</v>
          </cell>
        </row>
        <row r="43">
          <cell r="Q43">
            <v>99</v>
          </cell>
          <cell r="S43">
            <v>90.973702914001422</v>
          </cell>
        </row>
        <row r="44">
          <cell r="Q44">
            <v>422</v>
          </cell>
          <cell r="S44">
            <v>453.44705046197583</v>
          </cell>
        </row>
        <row r="45">
          <cell r="Q45">
            <v>378</v>
          </cell>
          <cell r="S45">
            <v>391.51182861204188</v>
          </cell>
        </row>
        <row r="46">
          <cell r="Q46">
            <v>167</v>
          </cell>
          <cell r="S46">
            <v>182.35353843029748</v>
          </cell>
        </row>
        <row r="47">
          <cell r="Q47">
            <v>387</v>
          </cell>
          <cell r="S47">
            <v>371.20519849730937</v>
          </cell>
        </row>
        <row r="48">
          <cell r="Q48">
            <v>262</v>
          </cell>
          <cell r="S48">
            <v>261.54939587775414</v>
          </cell>
        </row>
        <row r="49">
          <cell r="Q49">
            <v>122</v>
          </cell>
          <cell r="S49">
            <v>155.95491928114529</v>
          </cell>
        </row>
        <row r="50">
          <cell r="Q50">
            <v>225</v>
          </cell>
          <cell r="S50">
            <v>239.21210275154837</v>
          </cell>
        </row>
        <row r="51">
          <cell r="Q51">
            <v>138</v>
          </cell>
          <cell r="S51">
            <v>144.78627271804243</v>
          </cell>
        </row>
        <row r="52">
          <cell r="Q52">
            <v>149</v>
          </cell>
          <cell r="S52">
            <v>144.78627271804243</v>
          </cell>
        </row>
        <row r="53">
          <cell r="Q53">
            <v>134</v>
          </cell>
          <cell r="S53">
            <v>124.47964260330997</v>
          </cell>
        </row>
        <row r="54">
          <cell r="Q54">
            <v>356</v>
          </cell>
          <cell r="S54">
            <v>342.77591633668396</v>
          </cell>
        </row>
        <row r="55">
          <cell r="Q55">
            <v>187</v>
          </cell>
          <cell r="S55">
            <v>152.90892476393543</v>
          </cell>
        </row>
        <row r="56">
          <cell r="Q56">
            <v>135</v>
          </cell>
          <cell r="S56">
            <v>151.89359325819879</v>
          </cell>
        </row>
        <row r="57">
          <cell r="Q57">
            <v>176</v>
          </cell>
          <cell r="S57">
            <v>191.49152198192709</v>
          </cell>
        </row>
        <row r="58">
          <cell r="Q58">
            <v>266</v>
          </cell>
          <cell r="S58">
            <v>262.56472738349072</v>
          </cell>
        </row>
        <row r="59">
          <cell r="Q59">
            <v>59</v>
          </cell>
          <cell r="S59">
            <v>47.314448167326631</v>
          </cell>
        </row>
        <row r="60">
          <cell r="Q60">
            <v>205</v>
          </cell>
          <cell r="S60">
            <v>220.93613564828917</v>
          </cell>
        </row>
        <row r="61">
          <cell r="Q61">
            <v>169</v>
          </cell>
          <cell r="S61">
            <v>145.80160422377907</v>
          </cell>
        </row>
        <row r="62">
          <cell r="Q62">
            <v>296</v>
          </cell>
          <cell r="S62">
            <v>264.595390394964</v>
          </cell>
        </row>
        <row r="63">
          <cell r="Q63">
            <v>41</v>
          </cell>
          <cell r="S63">
            <v>31.069144075540667</v>
          </cell>
        </row>
        <row r="64">
          <cell r="Q64">
            <v>89</v>
          </cell>
          <cell r="S64">
            <v>75.743730327952065</v>
          </cell>
        </row>
        <row r="65">
          <cell r="Q65">
            <v>83</v>
          </cell>
          <cell r="S65">
            <v>62.544420753375981</v>
          </cell>
        </row>
        <row r="66">
          <cell r="Q66">
            <v>236</v>
          </cell>
          <cell r="S66">
            <v>261.54939587775414</v>
          </cell>
        </row>
        <row r="67">
          <cell r="Q67">
            <v>314</v>
          </cell>
          <cell r="S67">
            <v>321.45395471621487</v>
          </cell>
        </row>
        <row r="68">
          <cell r="Q68">
            <v>75</v>
          </cell>
          <cell r="S68">
            <v>62.544420753375981</v>
          </cell>
        </row>
        <row r="69">
          <cell r="Q69">
            <v>173</v>
          </cell>
          <cell r="S69">
            <v>192.5068534876637</v>
          </cell>
        </row>
        <row r="70">
          <cell r="Q70">
            <v>206</v>
          </cell>
          <cell r="S70">
            <v>197.58351101634682</v>
          </cell>
        </row>
        <row r="71">
          <cell r="Q71">
            <v>231</v>
          </cell>
          <cell r="S71">
            <v>255.45740684333435</v>
          </cell>
        </row>
        <row r="72">
          <cell r="Q72">
            <v>98</v>
          </cell>
          <cell r="S72">
            <v>67.621078282059088</v>
          </cell>
        </row>
        <row r="73">
          <cell r="Q73">
            <v>113</v>
          </cell>
          <cell r="S73">
            <v>123.46431109757336</v>
          </cell>
        </row>
        <row r="74">
          <cell r="Q74">
            <v>394</v>
          </cell>
          <cell r="S74">
            <v>396.58848614072497</v>
          </cell>
        </row>
        <row r="75">
          <cell r="Q75">
            <v>249</v>
          </cell>
          <cell r="S75">
            <v>272.71804244085695</v>
          </cell>
        </row>
        <row r="76">
          <cell r="Q76">
            <v>270</v>
          </cell>
          <cell r="S76">
            <v>314.3466341760585</v>
          </cell>
        </row>
        <row r="77">
          <cell r="Q77">
            <v>77</v>
          </cell>
          <cell r="S77">
            <v>53.406437201746371</v>
          </cell>
        </row>
        <row r="78">
          <cell r="Q78">
            <v>69</v>
          </cell>
          <cell r="S78">
            <v>61.529089247639355</v>
          </cell>
        </row>
        <row r="79">
          <cell r="Q79">
            <v>233</v>
          </cell>
          <cell r="S79">
            <v>196.56817951061021</v>
          </cell>
        </row>
        <row r="80">
          <cell r="Q80">
            <v>231</v>
          </cell>
          <cell r="S80">
            <v>223.98213016549903</v>
          </cell>
        </row>
        <row r="81">
          <cell r="Q81">
            <v>142</v>
          </cell>
          <cell r="S81">
            <v>98.081023454157773</v>
          </cell>
        </row>
        <row r="82">
          <cell r="Q82">
            <v>70</v>
          </cell>
          <cell r="S82">
            <v>78.789724845161942</v>
          </cell>
        </row>
        <row r="83">
          <cell r="Q83">
            <v>92</v>
          </cell>
          <cell r="S83">
            <v>87.927708396791544</v>
          </cell>
        </row>
        <row r="84">
          <cell r="Q84">
            <v>91</v>
          </cell>
          <cell r="S84">
            <v>100.11168646563102</v>
          </cell>
        </row>
        <row r="85">
          <cell r="Q85">
            <v>124</v>
          </cell>
          <cell r="S85">
            <v>147.83226723525232</v>
          </cell>
        </row>
        <row r="86">
          <cell r="Q86">
            <v>90</v>
          </cell>
          <cell r="S86">
            <v>94.019697431211284</v>
          </cell>
        </row>
        <row r="87">
          <cell r="Q87">
            <v>104</v>
          </cell>
          <cell r="S87">
            <v>82.85105086810843</v>
          </cell>
        </row>
        <row r="88">
          <cell r="Q88">
            <v>169</v>
          </cell>
          <cell r="S88">
            <v>176.26154939587775</v>
          </cell>
        </row>
        <row r="89">
          <cell r="Q89">
            <v>100</v>
          </cell>
          <cell r="S89">
            <v>106.20367550005076</v>
          </cell>
        </row>
        <row r="90">
          <cell r="Q90">
            <v>418</v>
          </cell>
          <cell r="S90">
            <v>410.8031272210377</v>
          </cell>
        </row>
        <row r="91">
          <cell r="Q91">
            <v>171</v>
          </cell>
          <cell r="S91">
            <v>165.09290283277488</v>
          </cell>
        </row>
        <row r="92">
          <cell r="Q92">
            <v>156</v>
          </cell>
          <cell r="S92">
            <v>81.835719362371805</v>
          </cell>
        </row>
        <row r="93">
          <cell r="Q93">
            <v>272</v>
          </cell>
          <cell r="S93">
            <v>274.74870545233023</v>
          </cell>
        </row>
        <row r="94">
          <cell r="Q94">
            <v>121</v>
          </cell>
          <cell r="S94">
            <v>117.37232206315362</v>
          </cell>
        </row>
        <row r="95">
          <cell r="Q95">
            <v>338</v>
          </cell>
          <cell r="S95">
            <v>348.86790537110369</v>
          </cell>
        </row>
        <row r="96">
          <cell r="Q96">
            <v>299</v>
          </cell>
          <cell r="S96">
            <v>275.76403695806681</v>
          </cell>
        </row>
        <row r="97">
          <cell r="Q97">
            <v>357</v>
          </cell>
          <cell r="S97">
            <v>360.03655193420656</v>
          </cell>
        </row>
        <row r="98">
          <cell r="Q98">
            <v>78</v>
          </cell>
          <cell r="S98">
            <v>71.682404305005576</v>
          </cell>
        </row>
        <row r="99">
          <cell r="Q99">
            <v>77</v>
          </cell>
          <cell r="S99">
            <v>59.498426236166111</v>
          </cell>
        </row>
        <row r="100">
          <cell r="Q100">
            <v>324</v>
          </cell>
          <cell r="S100">
            <v>331.60726977358109</v>
          </cell>
        </row>
        <row r="101">
          <cell r="Q101">
            <v>170</v>
          </cell>
          <cell r="S101">
            <v>175.24621789014114</v>
          </cell>
        </row>
        <row r="102">
          <cell r="Q102">
            <v>327</v>
          </cell>
          <cell r="S102">
            <v>328.56127525637123</v>
          </cell>
        </row>
        <row r="103">
          <cell r="Q103">
            <v>95</v>
          </cell>
          <cell r="S103">
            <v>89.958371408264796</v>
          </cell>
        </row>
        <row r="104">
          <cell r="Q104">
            <v>135</v>
          </cell>
          <cell r="S104">
            <v>150.87826175246218</v>
          </cell>
        </row>
        <row r="105">
          <cell r="Q105">
            <v>158</v>
          </cell>
          <cell r="S105">
            <v>180.32287541882425</v>
          </cell>
        </row>
        <row r="106">
          <cell r="Q106">
            <v>276</v>
          </cell>
          <cell r="S106">
            <v>325.51528073916137</v>
          </cell>
        </row>
        <row r="107">
          <cell r="Q107">
            <v>61</v>
          </cell>
          <cell r="S107">
            <v>51.375774190273127</v>
          </cell>
        </row>
        <row r="108">
          <cell r="Q108">
            <v>198</v>
          </cell>
          <cell r="S108">
            <v>170.169560361458</v>
          </cell>
        </row>
        <row r="109">
          <cell r="Q109">
            <v>290</v>
          </cell>
          <cell r="S109">
            <v>276.77936846380345</v>
          </cell>
        </row>
        <row r="110">
          <cell r="Q110">
            <v>161</v>
          </cell>
          <cell r="S110">
            <v>162.04690831556502</v>
          </cell>
        </row>
        <row r="111">
          <cell r="Q111">
            <v>258</v>
          </cell>
          <cell r="S111">
            <v>237.18143974007512</v>
          </cell>
        </row>
        <row r="112">
          <cell r="Q112">
            <v>177</v>
          </cell>
          <cell r="S112">
            <v>151.89359325819879</v>
          </cell>
        </row>
        <row r="113">
          <cell r="Q113">
            <v>264</v>
          </cell>
          <cell r="S113">
            <v>280.84069448674995</v>
          </cell>
        </row>
        <row r="114">
          <cell r="Q114">
            <v>384</v>
          </cell>
          <cell r="S114">
            <v>338.71459031373746</v>
          </cell>
        </row>
        <row r="115">
          <cell r="Q115">
            <v>285</v>
          </cell>
          <cell r="S115">
            <v>248.35008630317799</v>
          </cell>
        </row>
        <row r="116">
          <cell r="Q116">
            <v>121</v>
          </cell>
          <cell r="S116">
            <v>155.95491928114529</v>
          </cell>
        </row>
        <row r="117">
          <cell r="Q117">
            <v>220</v>
          </cell>
          <cell r="S117">
            <v>253.4267438318611</v>
          </cell>
        </row>
        <row r="118">
          <cell r="Q118">
            <v>380</v>
          </cell>
          <cell r="S118">
            <v>343.79124784242055</v>
          </cell>
        </row>
        <row r="119">
          <cell r="Q119">
            <v>299</v>
          </cell>
          <cell r="S119">
            <v>268.65671641791045</v>
          </cell>
        </row>
        <row r="120">
          <cell r="Q120">
            <v>87</v>
          </cell>
          <cell r="S120">
            <v>135.64828916641284</v>
          </cell>
        </row>
        <row r="121">
          <cell r="Q121">
            <v>301</v>
          </cell>
          <cell r="S121">
            <v>277.79469996954009</v>
          </cell>
        </row>
        <row r="122">
          <cell r="Q122">
            <v>84</v>
          </cell>
          <cell r="S122">
            <v>83.866382373845056</v>
          </cell>
        </row>
        <row r="123">
          <cell r="Q123">
            <v>68</v>
          </cell>
          <cell r="S123">
            <v>56.452431718956241</v>
          </cell>
        </row>
        <row r="124">
          <cell r="Q124">
            <v>202</v>
          </cell>
          <cell r="S124">
            <v>208.75215757944969</v>
          </cell>
        </row>
        <row r="125">
          <cell r="Q125">
            <v>164</v>
          </cell>
          <cell r="S125">
            <v>186.41486445324398</v>
          </cell>
        </row>
        <row r="126">
          <cell r="Q126">
            <v>187</v>
          </cell>
          <cell r="S126">
            <v>233.12011371712865</v>
          </cell>
        </row>
        <row r="127">
          <cell r="Q127">
            <v>129</v>
          </cell>
          <cell r="S127">
            <v>131.58696314346633</v>
          </cell>
        </row>
        <row r="128">
          <cell r="Q128">
            <v>360</v>
          </cell>
          <cell r="S128">
            <v>320.43862321047823</v>
          </cell>
        </row>
        <row r="129">
          <cell r="Q129">
            <v>94</v>
          </cell>
          <cell r="S129">
            <v>97.065691948421147</v>
          </cell>
        </row>
        <row r="130">
          <cell r="Q130">
            <v>123</v>
          </cell>
          <cell r="S130">
            <v>141.74027820083256</v>
          </cell>
        </row>
        <row r="131">
          <cell r="Q131">
            <v>438</v>
          </cell>
          <cell r="S131">
            <v>393.5424916235151</v>
          </cell>
        </row>
        <row r="132">
          <cell r="Q132">
            <v>179</v>
          </cell>
          <cell r="S132">
            <v>184.38420144177073</v>
          </cell>
        </row>
        <row r="133">
          <cell r="Q133">
            <v>358</v>
          </cell>
          <cell r="S133">
            <v>336.68392730226424</v>
          </cell>
        </row>
        <row r="134">
          <cell r="Q134">
            <v>239</v>
          </cell>
          <cell r="S134">
            <v>213.8288151081328</v>
          </cell>
        </row>
        <row r="135">
          <cell r="Q135">
            <v>202</v>
          </cell>
          <cell r="S135">
            <v>193.52218499340034</v>
          </cell>
        </row>
        <row r="136">
          <cell r="Q136">
            <v>294</v>
          </cell>
          <cell r="S136">
            <v>294.04000406132604</v>
          </cell>
        </row>
        <row r="137">
          <cell r="Q137">
            <v>262</v>
          </cell>
          <cell r="S137">
            <v>251.39608082038785</v>
          </cell>
        </row>
        <row r="138">
          <cell r="Q138">
            <v>197</v>
          </cell>
          <cell r="S138">
            <v>201.64483703929332</v>
          </cell>
        </row>
        <row r="139">
          <cell r="Q139">
            <v>306</v>
          </cell>
          <cell r="S139">
            <v>278.81003147527667</v>
          </cell>
        </row>
        <row r="140">
          <cell r="Q140">
            <v>193</v>
          </cell>
          <cell r="S140">
            <v>221.95146715402578</v>
          </cell>
        </row>
        <row r="141">
          <cell r="Q141">
            <v>269</v>
          </cell>
          <cell r="S141">
            <v>279.82536298101331</v>
          </cell>
        </row>
        <row r="142">
          <cell r="Q142">
            <v>87</v>
          </cell>
          <cell r="S142">
            <v>80.820387856635179</v>
          </cell>
        </row>
        <row r="143">
          <cell r="Q143">
            <v>222</v>
          </cell>
          <cell r="S143">
            <v>226.01279317697228</v>
          </cell>
        </row>
        <row r="144">
          <cell r="Q144">
            <v>323</v>
          </cell>
          <cell r="S144">
            <v>314.3466341760585</v>
          </cell>
        </row>
        <row r="145">
          <cell r="Q145">
            <v>93</v>
          </cell>
          <cell r="S145">
            <v>97.065691948421147</v>
          </cell>
        </row>
        <row r="146">
          <cell r="Q146">
            <v>277</v>
          </cell>
          <cell r="S146">
            <v>305.20865062442891</v>
          </cell>
        </row>
        <row r="147">
          <cell r="Q147">
            <v>271</v>
          </cell>
          <cell r="S147">
            <v>293.0246725555894</v>
          </cell>
        </row>
        <row r="148">
          <cell r="Q148">
            <v>276</v>
          </cell>
          <cell r="S148">
            <v>321.45395471621487</v>
          </cell>
        </row>
        <row r="149">
          <cell r="Q149">
            <v>189</v>
          </cell>
          <cell r="S149">
            <v>237.18143974007512</v>
          </cell>
        </row>
        <row r="150">
          <cell r="Q150">
            <v>138</v>
          </cell>
          <cell r="S150">
            <v>168.13889734998477</v>
          </cell>
        </row>
        <row r="151">
          <cell r="Q151">
            <v>230</v>
          </cell>
          <cell r="S151">
            <v>215.85947811960605</v>
          </cell>
        </row>
        <row r="152">
          <cell r="Q152">
            <v>127</v>
          </cell>
          <cell r="S152">
            <v>128.54096862625647</v>
          </cell>
        </row>
        <row r="153">
          <cell r="Q153">
            <v>58</v>
          </cell>
          <cell r="S153">
            <v>56.452431718956241</v>
          </cell>
        </row>
        <row r="154">
          <cell r="Q154">
            <v>239</v>
          </cell>
          <cell r="S154">
            <v>232.10478221139201</v>
          </cell>
        </row>
        <row r="155">
          <cell r="Q155">
            <v>340</v>
          </cell>
          <cell r="S155">
            <v>335.6685957965276</v>
          </cell>
        </row>
        <row r="156">
          <cell r="Q156">
            <v>245</v>
          </cell>
          <cell r="S156">
            <v>228.04345618844553</v>
          </cell>
        </row>
        <row r="157">
          <cell r="Q157">
            <v>175</v>
          </cell>
          <cell r="S157">
            <v>202.66016854502993</v>
          </cell>
        </row>
        <row r="158">
          <cell r="Q158">
            <v>172</v>
          </cell>
          <cell r="S158">
            <v>173.21555487866789</v>
          </cell>
        </row>
        <row r="159">
          <cell r="Q159">
            <v>145</v>
          </cell>
          <cell r="S159">
            <v>139.70961518935931</v>
          </cell>
        </row>
        <row r="160">
          <cell r="Q160">
            <v>220</v>
          </cell>
          <cell r="S160">
            <v>244.28876028023149</v>
          </cell>
        </row>
        <row r="161">
          <cell r="Q161">
            <v>289</v>
          </cell>
          <cell r="S161">
            <v>321.45395471621487</v>
          </cell>
        </row>
        <row r="162">
          <cell r="Q162">
            <v>283</v>
          </cell>
          <cell r="S162">
            <v>252.41141232612446</v>
          </cell>
        </row>
        <row r="163">
          <cell r="Q163">
            <v>246</v>
          </cell>
          <cell r="S163">
            <v>165.09290283277488</v>
          </cell>
        </row>
        <row r="164">
          <cell r="Q164">
            <v>311</v>
          </cell>
          <cell r="S164">
            <v>324.49994923342473</v>
          </cell>
        </row>
        <row r="165">
          <cell r="Q165">
            <v>192</v>
          </cell>
          <cell r="S165">
            <v>215.85947811960605</v>
          </cell>
        </row>
        <row r="166">
          <cell r="Q166">
            <v>308</v>
          </cell>
          <cell r="S166">
            <v>306.2239821301655</v>
          </cell>
        </row>
        <row r="167">
          <cell r="Q167">
            <v>251</v>
          </cell>
          <cell r="S167">
            <v>260.5340643720175</v>
          </cell>
        </row>
        <row r="168">
          <cell r="Q168">
            <v>380</v>
          </cell>
          <cell r="S168">
            <v>355.97522591126005</v>
          </cell>
        </row>
        <row r="169">
          <cell r="Q169">
            <v>315</v>
          </cell>
          <cell r="S169">
            <v>296.07066707279927</v>
          </cell>
        </row>
        <row r="170">
          <cell r="Q170">
            <v>205</v>
          </cell>
          <cell r="S170">
            <v>227.02812468270889</v>
          </cell>
        </row>
        <row r="171">
          <cell r="Q171">
            <v>186</v>
          </cell>
          <cell r="S171">
            <v>195.5528480048736</v>
          </cell>
        </row>
        <row r="172">
          <cell r="Q172">
            <v>403</v>
          </cell>
          <cell r="S172">
            <v>396.58848614072497</v>
          </cell>
        </row>
        <row r="173">
          <cell r="Q173">
            <v>341</v>
          </cell>
          <cell r="S173">
            <v>334.65326429079096</v>
          </cell>
        </row>
        <row r="174">
          <cell r="Q174">
            <v>234</v>
          </cell>
          <cell r="S174">
            <v>230.07411919991875</v>
          </cell>
        </row>
        <row r="175">
          <cell r="Q175">
            <v>353</v>
          </cell>
          <cell r="S175">
            <v>329.57660676210787</v>
          </cell>
        </row>
        <row r="176">
          <cell r="Q176">
            <v>214</v>
          </cell>
          <cell r="S176">
            <v>159.00091379835516</v>
          </cell>
        </row>
        <row r="177">
          <cell r="Q177">
            <v>246</v>
          </cell>
          <cell r="S177">
            <v>235.1507767286019</v>
          </cell>
        </row>
        <row r="178">
          <cell r="Q178">
            <v>171</v>
          </cell>
          <cell r="S178">
            <v>175.24621789014114</v>
          </cell>
        </row>
        <row r="179">
          <cell r="Q179">
            <v>264</v>
          </cell>
          <cell r="S179">
            <v>283.88668900395982</v>
          </cell>
        </row>
        <row r="180">
          <cell r="Q180">
            <v>112</v>
          </cell>
          <cell r="S180">
            <v>83.866382373845056</v>
          </cell>
        </row>
        <row r="181">
          <cell r="Q181">
            <v>130</v>
          </cell>
          <cell r="S181">
            <v>121.43364808610011</v>
          </cell>
        </row>
        <row r="182">
          <cell r="Q182">
            <v>176</v>
          </cell>
          <cell r="S182">
            <v>153.92425626967204</v>
          </cell>
        </row>
        <row r="183">
          <cell r="Q183">
            <v>320</v>
          </cell>
          <cell r="S183">
            <v>319.42329170474164</v>
          </cell>
        </row>
        <row r="184">
          <cell r="Q184">
            <v>300</v>
          </cell>
          <cell r="S184">
            <v>277.79469996954009</v>
          </cell>
        </row>
        <row r="185">
          <cell r="Q185">
            <v>107</v>
          </cell>
          <cell r="S185">
            <v>95.03502893694791</v>
          </cell>
        </row>
        <row r="186">
          <cell r="Q186">
            <v>182</v>
          </cell>
          <cell r="S186">
            <v>180.32287541882425</v>
          </cell>
        </row>
        <row r="187">
          <cell r="Q187">
            <v>166</v>
          </cell>
          <cell r="S187">
            <v>157.98558229261855</v>
          </cell>
        </row>
        <row r="188">
          <cell r="Q188">
            <v>99</v>
          </cell>
          <cell r="S188">
            <v>72.697735810742202</v>
          </cell>
        </row>
        <row r="189">
          <cell r="Q189">
            <v>82</v>
          </cell>
          <cell r="S189">
            <v>63.559752259112599</v>
          </cell>
        </row>
        <row r="190">
          <cell r="Q190">
            <v>245</v>
          </cell>
          <cell r="S190">
            <v>243.27342877449487</v>
          </cell>
        </row>
        <row r="191">
          <cell r="Q191">
            <v>99</v>
          </cell>
          <cell r="S191">
            <v>100.11168646563102</v>
          </cell>
        </row>
        <row r="192">
          <cell r="Q192">
            <v>173</v>
          </cell>
          <cell r="S192">
            <v>234.13544522286526</v>
          </cell>
        </row>
        <row r="193">
          <cell r="Q193">
            <v>307</v>
          </cell>
          <cell r="S193">
            <v>257.48806985480758</v>
          </cell>
        </row>
        <row r="194">
          <cell r="Q194">
            <v>133</v>
          </cell>
          <cell r="S194">
            <v>53.406437201746371</v>
          </cell>
        </row>
        <row r="195">
          <cell r="Q195">
            <v>305</v>
          </cell>
          <cell r="S195">
            <v>322.46928622195151</v>
          </cell>
        </row>
        <row r="196">
          <cell r="Q196">
            <v>320</v>
          </cell>
          <cell r="S196">
            <v>346.83724235963047</v>
          </cell>
        </row>
        <row r="197">
          <cell r="Q197">
            <v>243</v>
          </cell>
          <cell r="S197">
            <v>231.08945070565539</v>
          </cell>
        </row>
        <row r="198">
          <cell r="Q198">
            <v>152</v>
          </cell>
          <cell r="S198">
            <v>163.06223982130166</v>
          </cell>
        </row>
        <row r="199">
          <cell r="Q199">
            <v>90</v>
          </cell>
          <cell r="S199">
            <v>86.912376891054919</v>
          </cell>
        </row>
        <row r="200">
          <cell r="Q200">
            <v>162</v>
          </cell>
          <cell r="S200">
            <v>169.15422885572139</v>
          </cell>
        </row>
        <row r="201">
          <cell r="Q201">
            <v>205</v>
          </cell>
          <cell r="S201">
            <v>238.19677124581176</v>
          </cell>
        </row>
        <row r="202">
          <cell r="Q202">
            <v>215</v>
          </cell>
          <cell r="S202">
            <v>178.292212407351</v>
          </cell>
        </row>
        <row r="203">
          <cell r="Q203">
            <v>246</v>
          </cell>
          <cell r="S203">
            <v>235.1507767286019</v>
          </cell>
        </row>
        <row r="204">
          <cell r="Q204">
            <v>112</v>
          </cell>
          <cell r="S204">
            <v>87.927708396791544</v>
          </cell>
        </row>
        <row r="205">
          <cell r="Q205">
            <v>180</v>
          </cell>
          <cell r="S205">
            <v>191.49152198192709</v>
          </cell>
        </row>
        <row r="206">
          <cell r="Q206">
            <v>152</v>
          </cell>
          <cell r="S206">
            <v>170.169560361458</v>
          </cell>
        </row>
        <row r="207">
          <cell r="Q207">
            <v>255</v>
          </cell>
          <cell r="S207">
            <v>262.56472738349072</v>
          </cell>
        </row>
        <row r="208">
          <cell r="Q208">
            <v>191</v>
          </cell>
          <cell r="S208">
            <v>209.7674890851863</v>
          </cell>
        </row>
        <row r="209">
          <cell r="Q209">
            <v>138</v>
          </cell>
          <cell r="S209">
            <v>112.2956645344705</v>
          </cell>
        </row>
        <row r="210">
          <cell r="Q210">
            <v>309</v>
          </cell>
          <cell r="S210">
            <v>292.00934104985282</v>
          </cell>
        </row>
        <row r="211">
          <cell r="Q211">
            <v>98</v>
          </cell>
          <cell r="S211">
            <v>76.759061833688691</v>
          </cell>
        </row>
        <row r="212">
          <cell r="Q212">
            <v>284</v>
          </cell>
          <cell r="S212">
            <v>272.71804244085695</v>
          </cell>
        </row>
        <row r="213">
          <cell r="Q213">
            <v>226</v>
          </cell>
          <cell r="S213">
            <v>240.22743425728501</v>
          </cell>
        </row>
        <row r="214">
          <cell r="Q214">
            <v>215</v>
          </cell>
          <cell r="S214">
            <v>239.21210275154837</v>
          </cell>
        </row>
        <row r="215">
          <cell r="Q215">
            <v>269</v>
          </cell>
          <cell r="S215">
            <v>237.18143974007512</v>
          </cell>
        </row>
        <row r="216">
          <cell r="Q216">
            <v>93</v>
          </cell>
          <cell r="S216">
            <v>76.759061833688691</v>
          </cell>
        </row>
        <row r="217">
          <cell r="Q217">
            <v>185</v>
          </cell>
          <cell r="S217">
            <v>207.73682607371308</v>
          </cell>
        </row>
        <row r="218">
          <cell r="Q218">
            <v>80</v>
          </cell>
          <cell r="S218">
            <v>79.805056350898568</v>
          </cell>
        </row>
        <row r="219">
          <cell r="Q219">
            <v>263</v>
          </cell>
          <cell r="S219">
            <v>262.56472738349072</v>
          </cell>
        </row>
        <row r="220">
          <cell r="Q220">
            <v>94</v>
          </cell>
          <cell r="S220">
            <v>76.759061833688691</v>
          </cell>
        </row>
        <row r="221">
          <cell r="Q221">
            <v>172</v>
          </cell>
          <cell r="S221">
            <v>192.5068534876637</v>
          </cell>
        </row>
        <row r="222">
          <cell r="Q222">
            <v>371</v>
          </cell>
          <cell r="S222">
            <v>366.12854096862628</v>
          </cell>
        </row>
        <row r="223">
          <cell r="Q223">
            <v>339</v>
          </cell>
          <cell r="S223">
            <v>350.89856838257691</v>
          </cell>
        </row>
        <row r="224">
          <cell r="Q224">
            <v>199</v>
          </cell>
          <cell r="S224">
            <v>206.72149456797644</v>
          </cell>
        </row>
        <row r="225">
          <cell r="Q225">
            <v>293</v>
          </cell>
          <cell r="S225">
            <v>287.94801502690632</v>
          </cell>
        </row>
        <row r="226">
          <cell r="Q226">
            <v>247</v>
          </cell>
          <cell r="S226">
            <v>274.74870545233023</v>
          </cell>
        </row>
        <row r="227">
          <cell r="Q227">
            <v>64</v>
          </cell>
          <cell r="S227">
            <v>36.145801604223777</v>
          </cell>
        </row>
        <row r="228">
          <cell r="Q228">
            <v>228</v>
          </cell>
          <cell r="S228">
            <v>272.71804244085695</v>
          </cell>
        </row>
        <row r="229">
          <cell r="Q229">
            <v>178</v>
          </cell>
          <cell r="S229">
            <v>159.00091379835516</v>
          </cell>
        </row>
        <row r="230">
          <cell r="Q230">
            <v>458</v>
          </cell>
          <cell r="S230">
            <v>496.09097370291403</v>
          </cell>
        </row>
        <row r="231">
          <cell r="Q231">
            <v>246</v>
          </cell>
          <cell r="S231">
            <v>205.70616306223982</v>
          </cell>
        </row>
        <row r="232">
          <cell r="Q232">
            <v>215</v>
          </cell>
          <cell r="S232">
            <v>233.12011371712865</v>
          </cell>
        </row>
        <row r="233">
          <cell r="Q233">
            <v>256</v>
          </cell>
          <cell r="S233">
            <v>239.21210275154837</v>
          </cell>
        </row>
        <row r="234">
          <cell r="Q234">
            <v>381</v>
          </cell>
          <cell r="S234">
            <v>369.17453548583615</v>
          </cell>
        </row>
        <row r="235">
          <cell r="Q235">
            <v>295</v>
          </cell>
          <cell r="S235">
            <v>277.79469996954009</v>
          </cell>
        </row>
        <row r="236">
          <cell r="Q236">
            <v>86</v>
          </cell>
          <cell r="S236">
            <v>66.605746776322462</v>
          </cell>
        </row>
        <row r="237">
          <cell r="Q237">
            <v>333</v>
          </cell>
          <cell r="S237">
            <v>336.68392730226424</v>
          </cell>
        </row>
        <row r="238">
          <cell r="Q238">
            <v>275</v>
          </cell>
          <cell r="S238">
            <v>290.99400954411618</v>
          </cell>
        </row>
        <row r="239">
          <cell r="Q239">
            <v>146</v>
          </cell>
          <cell r="S239">
            <v>150.87826175246218</v>
          </cell>
        </row>
        <row r="240">
          <cell r="Q240">
            <v>169</v>
          </cell>
          <cell r="S240">
            <v>177.27688090161436</v>
          </cell>
        </row>
        <row r="241">
          <cell r="Q241">
            <v>54</v>
          </cell>
          <cell r="S241">
            <v>54.421768707482997</v>
          </cell>
        </row>
        <row r="242">
          <cell r="Q242">
            <v>277</v>
          </cell>
          <cell r="S242">
            <v>249.3654178089146</v>
          </cell>
        </row>
        <row r="243">
          <cell r="Q243">
            <v>197</v>
          </cell>
          <cell r="S243">
            <v>199.61417402782007</v>
          </cell>
        </row>
        <row r="244">
          <cell r="Q244">
            <v>232</v>
          </cell>
          <cell r="S244">
            <v>232.10478221139201</v>
          </cell>
        </row>
        <row r="245">
          <cell r="Q245">
            <v>197</v>
          </cell>
          <cell r="S245">
            <v>233.12011371712865</v>
          </cell>
        </row>
        <row r="246">
          <cell r="Q246">
            <v>386</v>
          </cell>
          <cell r="S246">
            <v>400.64981216367147</v>
          </cell>
        </row>
        <row r="247">
          <cell r="Q247">
            <v>229</v>
          </cell>
          <cell r="S247">
            <v>222.96679865976242</v>
          </cell>
        </row>
        <row r="248">
          <cell r="Q248">
            <v>89</v>
          </cell>
          <cell r="S248">
            <v>78.789724845161942</v>
          </cell>
        </row>
        <row r="249">
          <cell r="Q249">
            <v>285</v>
          </cell>
          <cell r="S249">
            <v>265.61072190070058</v>
          </cell>
        </row>
        <row r="250">
          <cell r="Q250">
            <v>107</v>
          </cell>
          <cell r="S250">
            <v>148.84759874098893</v>
          </cell>
        </row>
        <row r="251">
          <cell r="Q251">
            <v>280</v>
          </cell>
          <cell r="S251">
            <v>267.64138491217386</v>
          </cell>
        </row>
        <row r="252">
          <cell r="Q252">
            <v>262</v>
          </cell>
          <cell r="S252">
            <v>269.67204792364709</v>
          </cell>
        </row>
        <row r="253">
          <cell r="Q253">
            <v>227</v>
          </cell>
          <cell r="S253">
            <v>209.7674890851863</v>
          </cell>
        </row>
        <row r="254">
          <cell r="Q254">
            <v>297</v>
          </cell>
          <cell r="S254">
            <v>269.67204792364709</v>
          </cell>
        </row>
        <row r="255">
          <cell r="Q255">
            <v>96</v>
          </cell>
          <cell r="S255">
            <v>113.31099604020712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 dataset"/>
      <sheetName val="shap-wilke for test error"/>
      <sheetName val="new nhp dataset"/>
      <sheetName val="nhp correlation testing"/>
      <sheetName val="rat correlation testing"/>
      <sheetName val="CI for counts"/>
      <sheetName val="old"/>
      <sheetName val="nhp datase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N4" t="str">
            <v>val out mean</v>
          </cell>
        </row>
      </sheetData>
      <sheetData sheetId="7">
        <row r="2">
          <cell r="B2">
            <v>-40.428007217736216</v>
          </cell>
          <cell r="C2">
            <v>52.101893124021039</v>
          </cell>
        </row>
        <row r="9">
          <cell r="D9">
            <v>168</v>
          </cell>
          <cell r="G9">
            <v>-2.5960811275352285</v>
          </cell>
          <cell r="S9">
            <v>168</v>
          </cell>
          <cell r="X9">
            <v>181.95641155600606</v>
          </cell>
        </row>
        <row r="10">
          <cell r="D10">
            <v>100</v>
          </cell>
          <cell r="G10">
            <v>-27.938294946717079</v>
          </cell>
          <cell r="S10">
            <v>100</v>
          </cell>
          <cell r="X10">
            <v>90.724784591991892</v>
          </cell>
        </row>
        <row r="11">
          <cell r="D11">
            <v>96</v>
          </cell>
          <cell r="G11">
            <v>55.273633551048476</v>
          </cell>
          <cell r="S11">
            <v>96</v>
          </cell>
          <cell r="X11">
            <v>162.69640141915863</v>
          </cell>
        </row>
        <row r="12">
          <cell r="D12">
            <v>306</v>
          </cell>
          <cell r="G12">
            <v>6.9400137504297277</v>
          </cell>
          <cell r="S12">
            <v>306</v>
          </cell>
          <cell r="X12">
            <v>281.29751647237708</v>
          </cell>
        </row>
        <row r="13">
          <cell r="D13">
            <v>396</v>
          </cell>
          <cell r="G13">
            <v>-13.255929872808451</v>
          </cell>
          <cell r="S13">
            <v>396</v>
          </cell>
          <cell r="X13">
            <v>420.17232640648757</v>
          </cell>
        </row>
        <row r="14">
          <cell r="D14">
            <v>202</v>
          </cell>
          <cell r="G14">
            <v>28.562908215881777</v>
          </cell>
          <cell r="S14">
            <v>202</v>
          </cell>
          <cell r="X14">
            <v>241.76381145463759</v>
          </cell>
        </row>
        <row r="15">
          <cell r="D15">
            <v>341</v>
          </cell>
          <cell r="G15">
            <v>-10.349432794774827</v>
          </cell>
          <cell r="S15">
            <v>341</v>
          </cell>
          <cell r="X15">
            <v>366.44703497212367</v>
          </cell>
        </row>
        <row r="16">
          <cell r="D16">
            <v>98</v>
          </cell>
          <cell r="G16">
            <v>-18.977139910622213</v>
          </cell>
          <cell r="S16">
            <v>98</v>
          </cell>
          <cell r="X16">
            <v>70.45108971109984</v>
          </cell>
        </row>
        <row r="17">
          <cell r="D17">
            <v>99</v>
          </cell>
          <cell r="G17">
            <v>4.3482296321760145</v>
          </cell>
          <cell r="S17">
            <v>99</v>
          </cell>
          <cell r="X17">
            <v>75.519513431322849</v>
          </cell>
        </row>
        <row r="18">
          <cell r="D18">
            <v>233</v>
          </cell>
          <cell r="G18">
            <v>38.286524578893136</v>
          </cell>
          <cell r="S18">
            <v>233</v>
          </cell>
          <cell r="X18">
            <v>281.29751647237708</v>
          </cell>
        </row>
        <row r="19">
          <cell r="D19">
            <v>169</v>
          </cell>
          <cell r="G19">
            <v>4.240804400137506</v>
          </cell>
          <cell r="S19">
            <v>169</v>
          </cell>
          <cell r="X19">
            <v>171.81956411556004</v>
          </cell>
        </row>
        <row r="20">
          <cell r="D20">
            <v>238</v>
          </cell>
          <cell r="G20">
            <v>-3.3970436576142617</v>
          </cell>
          <cell r="S20">
            <v>238</v>
          </cell>
          <cell r="X20">
            <v>223.51748606183477</v>
          </cell>
        </row>
        <row r="21">
          <cell r="D21">
            <v>83</v>
          </cell>
          <cell r="G21">
            <v>-22.955311103471985</v>
          </cell>
          <cell r="S21">
            <v>83</v>
          </cell>
          <cell r="X21">
            <v>65.382665990876831</v>
          </cell>
        </row>
        <row r="22">
          <cell r="D22">
            <v>350</v>
          </cell>
          <cell r="G22">
            <v>21.070814712959816</v>
          </cell>
          <cell r="S22">
            <v>350</v>
          </cell>
          <cell r="X22">
            <v>310.69437404967056</v>
          </cell>
        </row>
        <row r="23">
          <cell r="D23">
            <v>339</v>
          </cell>
          <cell r="G23">
            <v>15.270367823994548</v>
          </cell>
          <cell r="S23">
            <v>339</v>
          </cell>
          <cell r="X23">
            <v>364.41966548403445</v>
          </cell>
        </row>
        <row r="24">
          <cell r="D24">
            <v>289</v>
          </cell>
          <cell r="G24">
            <v>34.856136129254025</v>
          </cell>
          <cell r="S24">
            <v>289</v>
          </cell>
          <cell r="X24">
            <v>337.0501773948302</v>
          </cell>
        </row>
        <row r="25">
          <cell r="D25">
            <v>175</v>
          </cell>
          <cell r="G25">
            <v>11.752320385012013</v>
          </cell>
          <cell r="S25">
            <v>175</v>
          </cell>
          <cell r="X25">
            <v>155.60060821084642</v>
          </cell>
        </row>
        <row r="26">
          <cell r="D26">
            <v>495</v>
          </cell>
          <cell r="G26">
            <v>20.030079064970778</v>
          </cell>
          <cell r="S26">
            <v>495</v>
          </cell>
          <cell r="X26">
            <v>495.18499746578811</v>
          </cell>
        </row>
        <row r="27">
          <cell r="D27">
            <v>149</v>
          </cell>
          <cell r="G27">
            <v>19.734960467514611</v>
          </cell>
          <cell r="S27">
            <v>149</v>
          </cell>
          <cell r="X27">
            <v>183.98378104409528</v>
          </cell>
        </row>
        <row r="28">
          <cell r="D28">
            <v>381</v>
          </cell>
          <cell r="G28">
            <v>-31.077346167067674</v>
          </cell>
          <cell r="S28">
            <v>381</v>
          </cell>
          <cell r="X28">
            <v>371.51545869234667</v>
          </cell>
        </row>
        <row r="29">
          <cell r="D29">
            <v>301</v>
          </cell>
          <cell r="G29">
            <v>-12.308869027157073</v>
          </cell>
          <cell r="S29">
            <v>301</v>
          </cell>
          <cell r="X29">
            <v>280.28383172833247</v>
          </cell>
        </row>
        <row r="30">
          <cell r="D30">
            <v>232</v>
          </cell>
          <cell r="G30">
            <v>-4.3659333104159543</v>
          </cell>
          <cell r="S30">
            <v>232</v>
          </cell>
          <cell r="X30">
            <v>234.66801824632537</v>
          </cell>
        </row>
        <row r="31">
          <cell r="D31">
            <v>295</v>
          </cell>
          <cell r="G31">
            <v>21.292540391887258</v>
          </cell>
          <cell r="S31">
            <v>295</v>
          </cell>
          <cell r="X31">
            <v>280.28383172833247</v>
          </cell>
        </row>
        <row r="32">
          <cell r="D32">
            <v>176</v>
          </cell>
          <cell r="G32">
            <v>16.255070470952234</v>
          </cell>
          <cell r="S32">
            <v>176</v>
          </cell>
          <cell r="X32">
            <v>188.03852002027369</v>
          </cell>
        </row>
        <row r="33">
          <cell r="D33">
            <v>84</v>
          </cell>
          <cell r="G33">
            <v>-1.7380543141973135</v>
          </cell>
          <cell r="S33">
            <v>84</v>
          </cell>
          <cell r="X33">
            <v>86.670045615813478</v>
          </cell>
        </row>
        <row r="34">
          <cell r="D34">
            <v>246</v>
          </cell>
          <cell r="G34">
            <v>-19.233929185287025</v>
          </cell>
          <cell r="S34">
            <v>246</v>
          </cell>
          <cell r="X34">
            <v>237.70907247845918</v>
          </cell>
        </row>
        <row r="35">
          <cell r="D35">
            <v>161</v>
          </cell>
          <cell r="G35">
            <v>8.1809900309384602</v>
          </cell>
          <cell r="S35">
            <v>161</v>
          </cell>
          <cell r="X35">
            <v>164.72377090724783</v>
          </cell>
        </row>
        <row r="36">
          <cell r="D36">
            <v>112</v>
          </cell>
          <cell r="G36">
            <v>-6.2995874871089796</v>
          </cell>
          <cell r="S36">
            <v>112</v>
          </cell>
          <cell r="X36">
            <v>90.724784591991892</v>
          </cell>
        </row>
        <row r="37">
          <cell r="D37">
            <v>205</v>
          </cell>
          <cell r="G37">
            <v>37.578205568924034</v>
          </cell>
          <cell r="S37">
            <v>205</v>
          </cell>
          <cell r="X37">
            <v>229.59959452610238</v>
          </cell>
        </row>
        <row r="38">
          <cell r="D38">
            <v>299</v>
          </cell>
          <cell r="G38">
            <v>10.3537298040564</v>
          </cell>
          <cell r="S38">
            <v>299</v>
          </cell>
          <cell r="X38">
            <v>271.16066903193104</v>
          </cell>
        </row>
        <row r="39">
          <cell r="D39">
            <v>233</v>
          </cell>
          <cell r="G39">
            <v>12.778618081815068</v>
          </cell>
          <cell r="S39">
            <v>233</v>
          </cell>
          <cell r="X39">
            <v>199.18905220476432</v>
          </cell>
        </row>
        <row r="40">
          <cell r="D40">
            <v>262</v>
          </cell>
          <cell r="G40">
            <v>-1.7481952561017238</v>
          </cell>
          <cell r="S40">
            <v>262</v>
          </cell>
          <cell r="X40">
            <v>262.03750633552966</v>
          </cell>
        </row>
        <row r="41">
          <cell r="D41">
            <v>49</v>
          </cell>
          <cell r="G41">
            <v>-11.792712272258505</v>
          </cell>
          <cell r="S41">
            <v>49</v>
          </cell>
          <cell r="X41">
            <v>34.972123669538774</v>
          </cell>
        </row>
        <row r="42">
          <cell r="D42">
            <v>288</v>
          </cell>
          <cell r="G42">
            <v>-7.2359917497421975</v>
          </cell>
          <cell r="S42">
            <v>288</v>
          </cell>
          <cell r="X42">
            <v>275.21540800810948</v>
          </cell>
        </row>
        <row r="43">
          <cell r="D43">
            <v>243</v>
          </cell>
          <cell r="G43">
            <v>29.341870058439383</v>
          </cell>
          <cell r="S43">
            <v>243</v>
          </cell>
          <cell r="X43">
            <v>237.70907247845918</v>
          </cell>
        </row>
        <row r="44">
          <cell r="D44">
            <v>107</v>
          </cell>
          <cell r="G44">
            <v>-3.9551392231007299</v>
          </cell>
          <cell r="S44">
            <v>107</v>
          </cell>
          <cell r="X44">
            <v>105.93005575266092</v>
          </cell>
        </row>
        <row r="45">
          <cell r="D45">
            <v>173</v>
          </cell>
          <cell r="G45">
            <v>71.254039188724647</v>
          </cell>
          <cell r="S45">
            <v>173</v>
          </cell>
          <cell r="X45">
            <v>236.6953877344146</v>
          </cell>
        </row>
        <row r="46">
          <cell r="D46">
            <v>243</v>
          </cell>
          <cell r="G46">
            <v>6.3348229632176469</v>
          </cell>
          <cell r="S46">
            <v>243</v>
          </cell>
          <cell r="X46">
            <v>233.65433350228079</v>
          </cell>
        </row>
        <row r="47">
          <cell r="D47">
            <v>115</v>
          </cell>
          <cell r="G47">
            <v>70.220006875214835</v>
          </cell>
          <cell r="S47">
            <v>115</v>
          </cell>
          <cell r="X47">
            <v>136.34059807399899</v>
          </cell>
        </row>
        <row r="48">
          <cell r="D48">
            <v>138</v>
          </cell>
          <cell r="G48">
            <v>55.721210037813705</v>
          </cell>
          <cell r="S48">
            <v>138</v>
          </cell>
          <cell r="X48">
            <v>170.80587937151546</v>
          </cell>
        </row>
        <row r="49">
          <cell r="D49">
            <v>148</v>
          </cell>
          <cell r="G49">
            <v>14.240460639394968</v>
          </cell>
          <cell r="S49">
            <v>148</v>
          </cell>
          <cell r="X49">
            <v>153.57323872275722</v>
          </cell>
        </row>
        <row r="50">
          <cell r="D50">
            <v>284</v>
          </cell>
          <cell r="G50">
            <v>-1.778446201443785</v>
          </cell>
          <cell r="S50">
            <v>284</v>
          </cell>
          <cell r="X50">
            <v>275.21540800810948</v>
          </cell>
        </row>
        <row r="51">
          <cell r="D51">
            <v>107</v>
          </cell>
          <cell r="G51">
            <v>37.588346510828472</v>
          </cell>
          <cell r="S51">
            <v>107</v>
          </cell>
          <cell r="X51">
            <v>137.35428281804357</v>
          </cell>
        </row>
        <row r="52">
          <cell r="D52">
            <v>194</v>
          </cell>
          <cell r="G52">
            <v>-25.750601581299406</v>
          </cell>
          <cell r="S52">
            <v>194</v>
          </cell>
          <cell r="X52">
            <v>174.86061834769387</v>
          </cell>
        </row>
        <row r="53">
          <cell r="D53">
            <v>320</v>
          </cell>
          <cell r="G53">
            <v>20.378136816775566</v>
          </cell>
          <cell r="S53">
            <v>320</v>
          </cell>
          <cell r="X53">
            <v>321.84490623416116</v>
          </cell>
        </row>
        <row r="54">
          <cell r="D54">
            <v>233</v>
          </cell>
          <cell r="G54">
            <v>60.850120316259904</v>
          </cell>
          <cell r="S54">
            <v>233</v>
          </cell>
          <cell r="X54">
            <v>292.44804865686768</v>
          </cell>
        </row>
        <row r="55">
          <cell r="D55">
            <v>256</v>
          </cell>
          <cell r="G55">
            <v>7.2597112409762872</v>
          </cell>
          <cell r="S55">
            <v>256</v>
          </cell>
          <cell r="X55">
            <v>241.76381145463759</v>
          </cell>
        </row>
        <row r="56">
          <cell r="D56">
            <v>161</v>
          </cell>
          <cell r="G56">
            <v>16.884152629769687</v>
          </cell>
          <cell r="S56">
            <v>161</v>
          </cell>
          <cell r="X56">
            <v>148.5048150025342</v>
          </cell>
        </row>
        <row r="57">
          <cell r="D57">
            <v>113</v>
          </cell>
          <cell r="G57">
            <v>2.5027500859401925</v>
          </cell>
          <cell r="S57">
            <v>113</v>
          </cell>
          <cell r="X57">
            <v>126.20375063355296</v>
          </cell>
        </row>
        <row r="58">
          <cell r="D58">
            <v>118</v>
          </cell>
          <cell r="G58">
            <v>8.0055001718803851</v>
          </cell>
          <cell r="S58">
            <v>118</v>
          </cell>
          <cell r="X58">
            <v>115.05321844906234</v>
          </cell>
        </row>
        <row r="59">
          <cell r="D59">
            <v>195</v>
          </cell>
          <cell r="G59">
            <v>-27.031625988312157</v>
          </cell>
          <cell r="S59">
            <v>195</v>
          </cell>
          <cell r="X59">
            <v>182.97009630005067</v>
          </cell>
        </row>
        <row r="60">
          <cell r="D60">
            <v>333</v>
          </cell>
          <cell r="G60">
            <v>13.324338260570642</v>
          </cell>
          <cell r="S60">
            <v>333</v>
          </cell>
          <cell r="X60">
            <v>339.07754688291942</v>
          </cell>
        </row>
        <row r="61">
          <cell r="D61">
            <v>107</v>
          </cell>
          <cell r="G61">
            <v>-9.2507734616706898</v>
          </cell>
          <cell r="S61">
            <v>107</v>
          </cell>
          <cell r="X61">
            <v>97.820577800304108</v>
          </cell>
        </row>
        <row r="62">
          <cell r="D62">
            <v>247</v>
          </cell>
          <cell r="G62">
            <v>5.9804056376761707</v>
          </cell>
          <cell r="S62">
            <v>247</v>
          </cell>
          <cell r="X62">
            <v>279.27014698428786</v>
          </cell>
        </row>
        <row r="63">
          <cell r="D63">
            <v>318</v>
          </cell>
          <cell r="G63">
            <v>8.7720866277071536</v>
          </cell>
          <cell r="S63">
            <v>318</v>
          </cell>
          <cell r="X63">
            <v>294.4754181449569</v>
          </cell>
        </row>
        <row r="64">
          <cell r="D64">
            <v>356</v>
          </cell>
          <cell r="G64">
            <v>-2.2126160192505608</v>
          </cell>
          <cell r="S64">
            <v>356</v>
          </cell>
          <cell r="X64">
            <v>345.15965534718703</v>
          </cell>
        </row>
        <row r="65">
          <cell r="D65">
            <v>293</v>
          </cell>
          <cell r="G65">
            <v>27.463217600550024</v>
          </cell>
          <cell r="S65">
            <v>293</v>
          </cell>
          <cell r="X65">
            <v>327.92701469842876</v>
          </cell>
        </row>
        <row r="66">
          <cell r="D66">
            <v>317</v>
          </cell>
          <cell r="G66">
            <v>13.424544517016216</v>
          </cell>
          <cell r="S66">
            <v>317</v>
          </cell>
          <cell r="X66">
            <v>302.58489609731373</v>
          </cell>
        </row>
        <row r="67">
          <cell r="D67">
            <v>187</v>
          </cell>
          <cell r="G67">
            <v>12.495531110347201</v>
          </cell>
          <cell r="S67">
            <v>187</v>
          </cell>
          <cell r="X67">
            <v>180.94272681196148</v>
          </cell>
        </row>
        <row r="68">
          <cell r="D68">
            <v>285</v>
          </cell>
          <cell r="G68">
            <v>3.4659676864902735</v>
          </cell>
          <cell r="S68">
            <v>285</v>
          </cell>
          <cell r="X68">
            <v>268.11961479979726</v>
          </cell>
        </row>
        <row r="69">
          <cell r="D69">
            <v>130</v>
          </cell>
          <cell r="G69">
            <v>-4.8135097971811547</v>
          </cell>
          <cell r="S69">
            <v>130</v>
          </cell>
          <cell r="X69">
            <v>124.17638114546375</v>
          </cell>
        </row>
        <row r="70">
          <cell r="D70">
            <v>203</v>
          </cell>
          <cell r="G70">
            <v>1.9974217944310908</v>
          </cell>
          <cell r="S70">
            <v>203</v>
          </cell>
          <cell r="X70">
            <v>216.42169285352256</v>
          </cell>
        </row>
        <row r="71">
          <cell r="D71">
            <v>127</v>
          </cell>
          <cell r="G71">
            <v>9.9070127191474455</v>
          </cell>
          <cell r="S71">
            <v>127</v>
          </cell>
          <cell r="X71">
            <v>146.47744551444501</v>
          </cell>
        </row>
        <row r="72">
          <cell r="D72">
            <v>135</v>
          </cell>
          <cell r="G72">
            <v>-1.5830182193193423</v>
          </cell>
          <cell r="S72">
            <v>135</v>
          </cell>
          <cell r="X72">
            <v>154.58692346680181</v>
          </cell>
        </row>
        <row r="73">
          <cell r="D73">
            <v>293</v>
          </cell>
          <cell r="G73">
            <v>8.3080096253008264</v>
          </cell>
          <cell r="S73">
            <v>293</v>
          </cell>
          <cell r="X73">
            <v>242.7774961986822</v>
          </cell>
        </row>
        <row r="74">
          <cell r="D74">
            <v>220</v>
          </cell>
          <cell r="G74">
            <v>50.696974905465822</v>
          </cell>
          <cell r="S74">
            <v>220</v>
          </cell>
          <cell r="X74">
            <v>255.95539787126202</v>
          </cell>
        </row>
        <row r="75">
          <cell r="D75">
            <v>121</v>
          </cell>
          <cell r="G75">
            <v>61.872980405637691</v>
          </cell>
          <cell r="S75">
            <v>121</v>
          </cell>
          <cell r="X75">
            <v>158.64166244298022</v>
          </cell>
        </row>
        <row r="76">
          <cell r="D76">
            <v>380</v>
          </cell>
          <cell r="G76">
            <v>11.52200068752154</v>
          </cell>
          <cell r="S76">
            <v>380</v>
          </cell>
          <cell r="X76">
            <v>358.33755701976685</v>
          </cell>
        </row>
        <row r="77">
          <cell r="D77">
            <v>162</v>
          </cell>
          <cell r="G77">
            <v>44.61309728429012</v>
          </cell>
          <cell r="S77">
            <v>162</v>
          </cell>
          <cell r="X77">
            <v>171.81956411556004</v>
          </cell>
        </row>
        <row r="78">
          <cell r="D78">
            <v>171</v>
          </cell>
          <cell r="G78">
            <v>9.0472671020969244</v>
          </cell>
          <cell r="S78">
            <v>171</v>
          </cell>
          <cell r="X78">
            <v>177.90167257982768</v>
          </cell>
        </row>
        <row r="79">
          <cell r="D79">
            <v>339</v>
          </cell>
          <cell r="G79">
            <v>3.1201443795118848</v>
          </cell>
          <cell r="S79">
            <v>339</v>
          </cell>
          <cell r="X79">
            <v>353.26913329954385</v>
          </cell>
        </row>
        <row r="80">
          <cell r="D80">
            <v>172</v>
          </cell>
          <cell r="G80">
            <v>11.062048814025445</v>
          </cell>
          <cell r="S80">
            <v>172</v>
          </cell>
          <cell r="X80">
            <v>151.545869234668</v>
          </cell>
        </row>
        <row r="81">
          <cell r="D81">
            <v>202</v>
          </cell>
          <cell r="G81">
            <v>10.995015469233408</v>
          </cell>
          <cell r="S81">
            <v>202</v>
          </cell>
          <cell r="X81">
            <v>246.83223517486061</v>
          </cell>
        </row>
        <row r="82">
          <cell r="D82">
            <v>94</v>
          </cell>
          <cell r="G82">
            <v>-19.596424888277767</v>
          </cell>
          <cell r="S82">
            <v>94</v>
          </cell>
          <cell r="X82">
            <v>79.574252407501262</v>
          </cell>
        </row>
        <row r="83">
          <cell r="D83">
            <v>438</v>
          </cell>
          <cell r="G83">
            <v>2.9831557236163917</v>
          </cell>
          <cell r="S83">
            <v>438</v>
          </cell>
          <cell r="X83">
            <v>395.84389254941709</v>
          </cell>
        </row>
        <row r="84">
          <cell r="D84">
            <v>180</v>
          </cell>
          <cell r="G84">
            <v>30.949639051220345</v>
          </cell>
          <cell r="S84">
            <v>180</v>
          </cell>
          <cell r="X84">
            <v>207.29853015712112</v>
          </cell>
        </row>
        <row r="85">
          <cell r="D85">
            <v>233</v>
          </cell>
          <cell r="G85">
            <v>21.034032313509812</v>
          </cell>
          <cell r="S85">
            <v>233</v>
          </cell>
          <cell r="X85">
            <v>262.03750633552966</v>
          </cell>
        </row>
        <row r="86">
          <cell r="D86">
            <v>194</v>
          </cell>
          <cell r="G86">
            <v>47.216053626675858</v>
          </cell>
          <cell r="S86">
            <v>194</v>
          </cell>
          <cell r="X86">
            <v>236.6953877344146</v>
          </cell>
        </row>
        <row r="87">
          <cell r="D87">
            <v>263</v>
          </cell>
          <cell r="G87">
            <v>-1.2167411481608497</v>
          </cell>
          <cell r="S87">
            <v>263</v>
          </cell>
          <cell r="X87">
            <v>252.91434363912822</v>
          </cell>
        </row>
        <row r="88">
          <cell r="D88">
            <v>276</v>
          </cell>
          <cell r="G88">
            <v>-19.385183911997217</v>
          </cell>
          <cell r="S88">
            <v>276</v>
          </cell>
          <cell r="X88">
            <v>273.18803852002026</v>
          </cell>
        </row>
        <row r="89">
          <cell r="D89">
            <v>229</v>
          </cell>
          <cell r="G89">
            <v>-28.099346854589186</v>
          </cell>
          <cell r="S89">
            <v>229</v>
          </cell>
          <cell r="X89">
            <v>237.70907247845918</v>
          </cell>
        </row>
        <row r="90">
          <cell r="D90">
            <v>260</v>
          </cell>
          <cell r="G90">
            <v>-19.613269164661403</v>
          </cell>
          <cell r="S90">
            <v>260</v>
          </cell>
          <cell r="X90">
            <v>290.42067916877852</v>
          </cell>
        </row>
        <row r="91">
          <cell r="D91">
            <v>215</v>
          </cell>
          <cell r="G91">
            <v>-29.205053282915088</v>
          </cell>
          <cell r="S91">
            <v>215</v>
          </cell>
          <cell r="X91">
            <v>180.94272681196148</v>
          </cell>
        </row>
        <row r="92">
          <cell r="D92">
            <v>269</v>
          </cell>
          <cell r="G92">
            <v>-13.376074252320365</v>
          </cell>
          <cell r="S92">
            <v>269</v>
          </cell>
          <cell r="X92">
            <v>271.16066903193104</v>
          </cell>
        </row>
        <row r="93">
          <cell r="D93">
            <v>157</v>
          </cell>
          <cell r="G93">
            <v>6.4161223788243262</v>
          </cell>
          <cell r="S93">
            <v>157</v>
          </cell>
          <cell r="X93">
            <v>137.35428281804357</v>
          </cell>
        </row>
        <row r="94">
          <cell r="D94">
            <v>123</v>
          </cell>
          <cell r="G94">
            <v>71.133722928841507</v>
          </cell>
          <cell r="S94">
            <v>123</v>
          </cell>
          <cell r="X94">
            <v>109.98479472883933</v>
          </cell>
        </row>
        <row r="95">
          <cell r="D95">
            <v>152</v>
          </cell>
          <cell r="G95">
            <v>3.7605706428325902</v>
          </cell>
          <cell r="S95">
            <v>152</v>
          </cell>
          <cell r="X95">
            <v>172.83324885960465</v>
          </cell>
        </row>
        <row r="96">
          <cell r="D96">
            <v>294</v>
          </cell>
          <cell r="G96">
            <v>-17.900825025782069</v>
          </cell>
          <cell r="S96">
            <v>294</v>
          </cell>
          <cell r="X96">
            <v>296.50278763304613</v>
          </cell>
        </row>
        <row r="97">
          <cell r="D97">
            <v>390</v>
          </cell>
          <cell r="G97">
            <v>-6.6105190787211541</v>
          </cell>
          <cell r="S97">
            <v>390</v>
          </cell>
          <cell r="X97">
            <v>367.46071971616823</v>
          </cell>
        </row>
        <row r="98">
          <cell r="D98">
            <v>287</v>
          </cell>
          <cell r="G98">
            <v>-16.957029907184562</v>
          </cell>
          <cell r="S98">
            <v>287</v>
          </cell>
          <cell r="X98">
            <v>283.3248859604663</v>
          </cell>
        </row>
        <row r="99">
          <cell r="D99">
            <v>255</v>
          </cell>
          <cell r="G99">
            <v>31.384496390512254</v>
          </cell>
          <cell r="S99">
            <v>255</v>
          </cell>
          <cell r="X99">
            <v>265.07856056766343</v>
          </cell>
        </row>
        <row r="100">
          <cell r="D100">
            <v>38</v>
          </cell>
          <cell r="G100">
            <v>4.2726022688208971</v>
          </cell>
          <cell r="S100">
            <v>38</v>
          </cell>
          <cell r="X100">
            <v>34.972123669538774</v>
          </cell>
        </row>
        <row r="101">
          <cell r="D101">
            <v>99</v>
          </cell>
          <cell r="G101">
            <v>25.388105878308707</v>
          </cell>
          <cell r="S101">
            <v>99</v>
          </cell>
          <cell r="X101">
            <v>93.765838824125694</v>
          </cell>
        </row>
        <row r="102">
          <cell r="D102">
            <v>276</v>
          </cell>
          <cell r="G102">
            <v>-11.56634582330696</v>
          </cell>
          <cell r="S102">
            <v>276</v>
          </cell>
          <cell r="X102">
            <v>230.61327927014696</v>
          </cell>
        </row>
        <row r="103">
          <cell r="D103">
            <v>299</v>
          </cell>
          <cell r="G103">
            <v>-2.1677552423512907</v>
          </cell>
          <cell r="S103">
            <v>299</v>
          </cell>
          <cell r="X103">
            <v>278.25646224024325</v>
          </cell>
        </row>
        <row r="104">
          <cell r="D104">
            <v>80</v>
          </cell>
          <cell r="G104">
            <v>16.461842557579928</v>
          </cell>
          <cell r="S104">
            <v>80</v>
          </cell>
          <cell r="X104">
            <v>92.752154080081084</v>
          </cell>
        </row>
        <row r="105">
          <cell r="D105">
            <v>311</v>
          </cell>
          <cell r="G105">
            <v>6.3496046751461108</v>
          </cell>
          <cell r="S105">
            <v>311</v>
          </cell>
          <cell r="X105">
            <v>326.91332995438415</v>
          </cell>
        </row>
        <row r="106">
          <cell r="D106">
            <v>179</v>
          </cell>
          <cell r="G106">
            <v>14.1462701959436</v>
          </cell>
          <cell r="S106">
            <v>179</v>
          </cell>
          <cell r="X106">
            <v>218.44906234161175</v>
          </cell>
        </row>
        <row r="107">
          <cell r="D107">
            <v>175</v>
          </cell>
          <cell r="G107">
            <v>46.169645926435209</v>
          </cell>
          <cell r="S107">
            <v>175</v>
          </cell>
          <cell r="X107">
            <v>205.27116066903193</v>
          </cell>
        </row>
        <row r="108">
          <cell r="D108">
            <v>136</v>
          </cell>
          <cell r="G108">
            <v>66.271399106222049</v>
          </cell>
          <cell r="S108">
            <v>136</v>
          </cell>
          <cell r="X108">
            <v>129.24480486568677</v>
          </cell>
        </row>
        <row r="109">
          <cell r="D109">
            <v>280</v>
          </cell>
          <cell r="G109">
            <v>-8.386902715709823</v>
          </cell>
          <cell r="S109">
            <v>280</v>
          </cell>
          <cell r="X109">
            <v>245.818550430816</v>
          </cell>
        </row>
        <row r="110">
          <cell r="D110">
            <v>251</v>
          </cell>
          <cell r="G110">
            <v>53.877964936404283</v>
          </cell>
          <cell r="S110">
            <v>251</v>
          </cell>
          <cell r="X110">
            <v>288.3933096806893</v>
          </cell>
        </row>
        <row r="111">
          <cell r="D111">
            <v>70</v>
          </cell>
          <cell r="G111">
            <v>-17.356308009625302</v>
          </cell>
          <cell r="S111">
            <v>70</v>
          </cell>
          <cell r="X111">
            <v>81.601621895590469</v>
          </cell>
        </row>
        <row r="112">
          <cell r="D112">
            <v>296</v>
          </cell>
          <cell r="G112">
            <v>-25.566861464420697</v>
          </cell>
          <cell r="S112">
            <v>296</v>
          </cell>
          <cell r="X112">
            <v>267.10593005575265</v>
          </cell>
        </row>
        <row r="113">
          <cell r="D113">
            <v>270</v>
          </cell>
          <cell r="G113">
            <v>35.259539360605061</v>
          </cell>
          <cell r="S113">
            <v>270</v>
          </cell>
          <cell r="X113">
            <v>316.77648251393816</v>
          </cell>
        </row>
        <row r="114">
          <cell r="D114">
            <v>91</v>
          </cell>
          <cell r="G114">
            <v>6.228429013406668</v>
          </cell>
          <cell r="S114">
            <v>91</v>
          </cell>
          <cell r="X114">
            <v>102.88900152052712</v>
          </cell>
        </row>
        <row r="115">
          <cell r="D115">
            <v>270</v>
          </cell>
          <cell r="G115">
            <v>-25.928154004812626</v>
          </cell>
          <cell r="S115">
            <v>270</v>
          </cell>
          <cell r="X115">
            <v>263.05119107957427</v>
          </cell>
        </row>
        <row r="116">
          <cell r="D116">
            <v>289</v>
          </cell>
          <cell r="G116">
            <v>5.8530422825713231</v>
          </cell>
          <cell r="S116">
            <v>289</v>
          </cell>
          <cell r="X116">
            <v>323.87227572225038</v>
          </cell>
        </row>
        <row r="117">
          <cell r="D117">
            <v>386</v>
          </cell>
          <cell r="G117">
            <v>-33.087487108972141</v>
          </cell>
          <cell r="S117">
            <v>386</v>
          </cell>
          <cell r="X117">
            <v>402.93968575772931</v>
          </cell>
        </row>
        <row r="118">
          <cell r="D118">
            <v>188</v>
          </cell>
          <cell r="G118">
            <v>9.292884152629739</v>
          </cell>
          <cell r="S118">
            <v>188</v>
          </cell>
          <cell r="X118">
            <v>206.28484541307651</v>
          </cell>
        </row>
        <row r="119">
          <cell r="D119">
            <v>217</v>
          </cell>
          <cell r="G119">
            <v>7.1655207975249198</v>
          </cell>
          <cell r="S119">
            <v>217</v>
          </cell>
          <cell r="X119">
            <v>209.32589964521034</v>
          </cell>
        </row>
        <row r="120">
          <cell r="D120">
            <v>332</v>
          </cell>
          <cell r="G120">
            <v>-18.890684083877602</v>
          </cell>
          <cell r="S120">
            <v>332</v>
          </cell>
          <cell r="X120">
            <v>348.2007095793208</v>
          </cell>
        </row>
        <row r="121">
          <cell r="D121">
            <v>213</v>
          </cell>
          <cell r="G121">
            <v>4.0333447920247636</v>
          </cell>
          <cell r="S121">
            <v>213</v>
          </cell>
          <cell r="X121">
            <v>232.64064875823618</v>
          </cell>
        </row>
        <row r="122">
          <cell r="D122">
            <v>269</v>
          </cell>
          <cell r="G122">
            <v>-16.454451701615653</v>
          </cell>
          <cell r="S122">
            <v>269</v>
          </cell>
          <cell r="X122">
            <v>282.31120121642169</v>
          </cell>
        </row>
        <row r="123">
          <cell r="D123">
            <v>187</v>
          </cell>
          <cell r="G123">
            <v>38.881746304572033</v>
          </cell>
          <cell r="S123">
            <v>187</v>
          </cell>
          <cell r="X123">
            <v>235.68170299036998</v>
          </cell>
        </row>
        <row r="124">
          <cell r="D124">
            <v>202</v>
          </cell>
          <cell r="G124">
            <v>-3.2933997937435322</v>
          </cell>
          <cell r="S124">
            <v>202</v>
          </cell>
          <cell r="X124">
            <v>189.05220476431828</v>
          </cell>
        </row>
        <row r="125">
          <cell r="D125">
            <v>224</v>
          </cell>
          <cell r="G125">
            <v>4.2115847370230597</v>
          </cell>
          <cell r="S125">
            <v>224</v>
          </cell>
          <cell r="X125">
            <v>238.72275722250379</v>
          </cell>
        </row>
        <row r="126">
          <cell r="D126">
            <v>80</v>
          </cell>
          <cell r="G126">
            <v>-0.20024063251977964</v>
          </cell>
          <cell r="S126">
            <v>80</v>
          </cell>
          <cell r="X126">
            <v>82.615306639635065</v>
          </cell>
        </row>
        <row r="127">
          <cell r="D127">
            <v>323</v>
          </cell>
          <cell r="G127">
            <v>-6.8913716053626217</v>
          </cell>
          <cell r="S127">
            <v>323</v>
          </cell>
          <cell r="X127">
            <v>316.77648251393816</v>
          </cell>
        </row>
        <row r="128">
          <cell r="D128">
            <v>90</v>
          </cell>
          <cell r="G128">
            <v>-6.5606737710553347</v>
          </cell>
          <cell r="S128">
            <v>90</v>
          </cell>
          <cell r="X128">
            <v>89.711099847947281</v>
          </cell>
        </row>
        <row r="129">
          <cell r="D129">
            <v>245</v>
          </cell>
          <cell r="G129">
            <v>-8.7985562048814074</v>
          </cell>
          <cell r="S129">
            <v>245</v>
          </cell>
          <cell r="X129">
            <v>245.818550430816</v>
          </cell>
        </row>
        <row r="130">
          <cell r="D130">
            <v>262</v>
          </cell>
          <cell r="G130">
            <v>20.942591955998637</v>
          </cell>
          <cell r="S130">
            <v>262</v>
          </cell>
          <cell r="X130">
            <v>272.17435377597565</v>
          </cell>
        </row>
        <row r="131">
          <cell r="D131">
            <v>168</v>
          </cell>
          <cell r="G131">
            <v>37.559470608456508</v>
          </cell>
          <cell r="S131">
            <v>168</v>
          </cell>
          <cell r="X131">
            <v>210.33958438925492</v>
          </cell>
        </row>
        <row r="132">
          <cell r="D132">
            <v>239</v>
          </cell>
          <cell r="G132">
            <v>-22.564798899965638</v>
          </cell>
          <cell r="S132">
            <v>239</v>
          </cell>
          <cell r="X132">
            <v>234.66801824632537</v>
          </cell>
        </row>
        <row r="133">
          <cell r="D133">
            <v>54</v>
          </cell>
          <cell r="G133">
            <v>35.070127191474739</v>
          </cell>
          <cell r="S133">
            <v>54</v>
          </cell>
          <cell r="X133">
            <v>57.273188038520018</v>
          </cell>
        </row>
        <row r="134">
          <cell r="D134">
            <v>219</v>
          </cell>
          <cell r="G134">
            <v>30.440529391543521</v>
          </cell>
          <cell r="S134">
            <v>219</v>
          </cell>
          <cell r="X134">
            <v>257.98276735935121</v>
          </cell>
        </row>
        <row r="135">
          <cell r="D135">
            <v>222</v>
          </cell>
          <cell r="G135">
            <v>-6.2643520110003408</v>
          </cell>
          <cell r="S135">
            <v>222</v>
          </cell>
          <cell r="X135">
            <v>238.72275722250379</v>
          </cell>
        </row>
        <row r="136">
          <cell r="D136">
            <v>272</v>
          </cell>
          <cell r="G136">
            <v>-3.4979374355448272</v>
          </cell>
          <cell r="S136">
            <v>272</v>
          </cell>
          <cell r="X136">
            <v>253.92802838317283</v>
          </cell>
        </row>
        <row r="137">
          <cell r="D137">
            <v>289</v>
          </cell>
          <cell r="G137">
            <v>14.486593331041604</v>
          </cell>
          <cell r="S137">
            <v>289</v>
          </cell>
          <cell r="X137">
            <v>272.17435377597565</v>
          </cell>
        </row>
        <row r="138">
          <cell r="D138">
            <v>41</v>
          </cell>
          <cell r="G138">
            <v>-20.991921622550706</v>
          </cell>
          <cell r="S138">
            <v>41</v>
          </cell>
          <cell r="X138">
            <v>33.958438925494171</v>
          </cell>
        </row>
        <row r="139">
          <cell r="D139">
            <v>234</v>
          </cell>
          <cell r="G139">
            <v>-8.8745273289790134</v>
          </cell>
          <cell r="S139">
            <v>234</v>
          </cell>
          <cell r="X139">
            <v>232.64064875823618</v>
          </cell>
        </row>
        <row r="140">
          <cell r="D140">
            <v>187</v>
          </cell>
          <cell r="G140">
            <v>-0.24767961498798741</v>
          </cell>
          <cell r="S140">
            <v>187</v>
          </cell>
          <cell r="X140">
            <v>155.60060821084642</v>
          </cell>
        </row>
        <row r="141">
          <cell r="D141">
            <v>96</v>
          </cell>
          <cell r="G141">
            <v>32.586283946373328</v>
          </cell>
          <cell r="S141">
            <v>96</v>
          </cell>
          <cell r="X141">
            <v>116.06690319310694</v>
          </cell>
        </row>
        <row r="142">
          <cell r="D142">
            <v>251</v>
          </cell>
          <cell r="G142">
            <v>-19.650739085596399</v>
          </cell>
          <cell r="S142">
            <v>251</v>
          </cell>
          <cell r="X142">
            <v>263.05119107957427</v>
          </cell>
        </row>
        <row r="143">
          <cell r="D143">
            <v>134</v>
          </cell>
          <cell r="G143">
            <v>-11.743210725335175</v>
          </cell>
          <cell r="S143">
            <v>134</v>
          </cell>
          <cell r="X143">
            <v>127.21743537759757</v>
          </cell>
        </row>
        <row r="144">
          <cell r="D144">
            <v>309</v>
          </cell>
          <cell r="G144">
            <v>-32.661911309728396</v>
          </cell>
          <cell r="S144">
            <v>309</v>
          </cell>
          <cell r="X144">
            <v>321.84490623416116</v>
          </cell>
        </row>
        <row r="145">
          <cell r="D145">
            <v>281</v>
          </cell>
          <cell r="G145">
            <v>-13.630629082158748</v>
          </cell>
          <cell r="S145">
            <v>281</v>
          </cell>
          <cell r="X145">
            <v>293.46173340091229</v>
          </cell>
        </row>
        <row r="146">
          <cell r="D146">
            <v>310</v>
          </cell>
          <cell r="G146">
            <v>8.5304228257132877</v>
          </cell>
          <cell r="S146">
            <v>310</v>
          </cell>
          <cell r="X146">
            <v>316.77648251393816</v>
          </cell>
        </row>
        <row r="147">
          <cell r="D147">
            <v>68</v>
          </cell>
          <cell r="G147">
            <v>-7.8255414231694687</v>
          </cell>
          <cell r="S147">
            <v>68</v>
          </cell>
          <cell r="X147">
            <v>62.341611758743028</v>
          </cell>
        </row>
        <row r="148">
          <cell r="D148">
            <v>115</v>
          </cell>
          <cell r="G148">
            <v>-15.184771399106239</v>
          </cell>
          <cell r="S148">
            <v>115</v>
          </cell>
          <cell r="X148">
            <v>98.834262544348704</v>
          </cell>
        </row>
        <row r="149">
          <cell r="D149">
            <v>152</v>
          </cell>
          <cell r="G149">
            <v>-15.277758679958737</v>
          </cell>
          <cell r="S149">
            <v>152</v>
          </cell>
          <cell r="X149">
            <v>131.27217435377597</v>
          </cell>
        </row>
        <row r="150">
          <cell r="D150">
            <v>325</v>
          </cell>
          <cell r="G150">
            <v>-0.88776211756618295</v>
          </cell>
          <cell r="S150">
            <v>325</v>
          </cell>
          <cell r="X150">
            <v>338.06386213887481</v>
          </cell>
        </row>
        <row r="151">
          <cell r="D151">
            <v>225</v>
          </cell>
          <cell r="G151">
            <v>33.124785149535967</v>
          </cell>
          <cell r="S151">
            <v>225</v>
          </cell>
          <cell r="X151">
            <v>261.02382159148505</v>
          </cell>
        </row>
        <row r="152">
          <cell r="D152">
            <v>169</v>
          </cell>
          <cell r="G152">
            <v>0.51873496046749779</v>
          </cell>
          <cell r="S152">
            <v>169</v>
          </cell>
          <cell r="X152">
            <v>179.92904206791687</v>
          </cell>
        </row>
        <row r="153">
          <cell r="D153">
            <v>138</v>
          </cell>
          <cell r="G153">
            <v>7.0575799243726181</v>
          </cell>
          <cell r="S153">
            <v>138</v>
          </cell>
          <cell r="X153">
            <v>147.49113025848959</v>
          </cell>
        </row>
        <row r="154">
          <cell r="D154">
            <v>239</v>
          </cell>
          <cell r="G154">
            <v>-9.2096940529391418</v>
          </cell>
          <cell r="S154">
            <v>239</v>
          </cell>
          <cell r="X154">
            <v>216.42169285352256</v>
          </cell>
        </row>
        <row r="155">
          <cell r="D155">
            <v>185</v>
          </cell>
          <cell r="G155">
            <v>16.562392574767955</v>
          </cell>
          <cell r="S155">
            <v>185</v>
          </cell>
          <cell r="X155">
            <v>210.33958438925492</v>
          </cell>
        </row>
        <row r="156">
          <cell r="D156">
            <v>297</v>
          </cell>
          <cell r="G156">
            <v>23.061017531797859</v>
          </cell>
          <cell r="S156">
            <v>297</v>
          </cell>
          <cell r="X156">
            <v>272.17435377597565</v>
          </cell>
        </row>
        <row r="157">
          <cell r="D157">
            <v>208</v>
          </cell>
          <cell r="G157">
            <v>1.0348917153660864</v>
          </cell>
          <cell r="S157">
            <v>208</v>
          </cell>
          <cell r="X157">
            <v>217.43537759756714</v>
          </cell>
        </row>
        <row r="158">
          <cell r="D158">
            <v>145</v>
          </cell>
          <cell r="G158">
            <v>-12.822275696115497</v>
          </cell>
          <cell r="S158">
            <v>145</v>
          </cell>
          <cell r="X158">
            <v>142.4227065382666</v>
          </cell>
        </row>
        <row r="159">
          <cell r="D159">
            <v>61</v>
          </cell>
          <cell r="G159">
            <v>-16.329580611894116</v>
          </cell>
          <cell r="S159">
            <v>61</v>
          </cell>
          <cell r="X159">
            <v>54.232133806386209</v>
          </cell>
        </row>
        <row r="160">
          <cell r="D160">
            <v>272</v>
          </cell>
          <cell r="G160">
            <v>25.526641457545566</v>
          </cell>
          <cell r="S160">
            <v>272</v>
          </cell>
          <cell r="X160">
            <v>284.33857070451086</v>
          </cell>
        </row>
        <row r="161">
          <cell r="D161">
            <v>89</v>
          </cell>
          <cell r="G161">
            <v>-20.91646613956685</v>
          </cell>
          <cell r="S161">
            <v>89</v>
          </cell>
          <cell r="X161">
            <v>78.560567663456666</v>
          </cell>
        </row>
        <row r="162">
          <cell r="D162">
            <v>84</v>
          </cell>
          <cell r="G162">
            <v>-1.4398418700584585</v>
          </cell>
          <cell r="S162">
            <v>84</v>
          </cell>
          <cell r="X162">
            <v>86.670045615813478</v>
          </cell>
        </row>
        <row r="163">
          <cell r="D163">
            <v>246</v>
          </cell>
          <cell r="G163">
            <v>-5.3786524578892738</v>
          </cell>
          <cell r="S163">
            <v>246</v>
          </cell>
          <cell r="X163">
            <v>167.76482513938166</v>
          </cell>
        </row>
        <row r="164">
          <cell r="D164">
            <v>218</v>
          </cell>
          <cell r="G164">
            <v>-11.81746304572016</v>
          </cell>
          <cell r="S164">
            <v>218</v>
          </cell>
          <cell r="X164">
            <v>204.25747592498732</v>
          </cell>
        </row>
        <row r="165">
          <cell r="D165">
            <v>122</v>
          </cell>
          <cell r="G165">
            <v>30.768133379168091</v>
          </cell>
          <cell r="S165">
            <v>122</v>
          </cell>
          <cell r="X165">
            <v>158.64166244298022</v>
          </cell>
        </row>
        <row r="166">
          <cell r="D166">
            <v>239</v>
          </cell>
          <cell r="G166">
            <v>-12.702303196974896</v>
          </cell>
          <cell r="S166">
            <v>239</v>
          </cell>
          <cell r="X166">
            <v>227.57222503801316</v>
          </cell>
        </row>
        <row r="167">
          <cell r="D167">
            <v>222</v>
          </cell>
          <cell r="G167">
            <v>-3.3183224475764916</v>
          </cell>
          <cell r="S167">
            <v>222</v>
          </cell>
          <cell r="X167">
            <v>228.58590978205777</v>
          </cell>
        </row>
        <row r="168">
          <cell r="D168">
            <v>303</v>
          </cell>
          <cell r="G168">
            <v>-24.232382261945645</v>
          </cell>
          <cell r="S168">
            <v>303</v>
          </cell>
          <cell r="X168">
            <v>325.89964521033954</v>
          </cell>
        </row>
        <row r="169">
          <cell r="D169">
            <v>231</v>
          </cell>
          <cell r="G169">
            <v>19.595565486421464</v>
          </cell>
          <cell r="S169">
            <v>231</v>
          </cell>
          <cell r="X169">
            <v>257.98276735935121</v>
          </cell>
        </row>
        <row r="170">
          <cell r="D170">
            <v>84</v>
          </cell>
          <cell r="G170">
            <v>-4.0541423169473916</v>
          </cell>
          <cell r="S170">
            <v>84</v>
          </cell>
          <cell r="X170">
            <v>98.834262544348704</v>
          </cell>
        </row>
        <row r="171">
          <cell r="D171">
            <v>321</v>
          </cell>
          <cell r="G171">
            <v>5.5830182193193423</v>
          </cell>
          <cell r="S171">
            <v>321</v>
          </cell>
          <cell r="X171">
            <v>336.03649265078559</v>
          </cell>
        </row>
        <row r="172">
          <cell r="D172">
            <v>269</v>
          </cell>
          <cell r="G172">
            <v>-0.10862839463732143</v>
          </cell>
          <cell r="S172">
            <v>269</v>
          </cell>
          <cell r="X172">
            <v>239.7364419665484</v>
          </cell>
        </row>
        <row r="173">
          <cell r="D173">
            <v>90</v>
          </cell>
          <cell r="G173">
            <v>-3.0577518047439014</v>
          </cell>
          <cell r="S173">
            <v>90</v>
          </cell>
          <cell r="X173">
            <v>96.806893056259497</v>
          </cell>
        </row>
        <row r="174">
          <cell r="D174">
            <v>213</v>
          </cell>
          <cell r="G174">
            <v>-23.658301821931957</v>
          </cell>
          <cell r="S174">
            <v>213</v>
          </cell>
          <cell r="X174">
            <v>216.42169285352256</v>
          </cell>
        </row>
        <row r="175">
          <cell r="D175">
            <v>363</v>
          </cell>
          <cell r="G175">
            <v>-6.6404262633207054</v>
          </cell>
          <cell r="S175">
            <v>363</v>
          </cell>
          <cell r="X175">
            <v>387.73441459706032</v>
          </cell>
        </row>
        <row r="176">
          <cell r="D176">
            <v>72</v>
          </cell>
          <cell r="G176">
            <v>34.693881058783091</v>
          </cell>
          <cell r="S176">
            <v>72</v>
          </cell>
          <cell r="X176">
            <v>101.87531677648251</v>
          </cell>
        </row>
        <row r="177">
          <cell r="D177">
            <v>271</v>
          </cell>
          <cell r="G177">
            <v>22.651598487452759</v>
          </cell>
          <cell r="S177">
            <v>271</v>
          </cell>
          <cell r="X177">
            <v>295.48910288900151</v>
          </cell>
        </row>
        <row r="178">
          <cell r="D178">
            <v>112</v>
          </cell>
          <cell r="G178">
            <v>-21.39669989687178</v>
          </cell>
          <cell r="S178">
            <v>112</v>
          </cell>
          <cell r="X178">
            <v>86.670045615813478</v>
          </cell>
        </row>
        <row r="179">
          <cell r="D179">
            <v>86</v>
          </cell>
          <cell r="G179">
            <v>-7.172224132004132</v>
          </cell>
          <cell r="S179">
            <v>86</v>
          </cell>
          <cell r="X179">
            <v>69.437404967055244</v>
          </cell>
        </row>
        <row r="180">
          <cell r="D180">
            <v>360</v>
          </cell>
          <cell r="G180">
            <v>7.8007906497078352</v>
          </cell>
          <cell r="S180">
            <v>360</v>
          </cell>
          <cell r="X180">
            <v>322.85859097820577</v>
          </cell>
        </row>
        <row r="181">
          <cell r="D181">
            <v>89</v>
          </cell>
          <cell r="G181">
            <v>11.229460295634226</v>
          </cell>
          <cell r="S181">
            <v>89</v>
          </cell>
          <cell r="X181">
            <v>81.601621895590469</v>
          </cell>
        </row>
        <row r="182">
          <cell r="D182">
            <v>226</v>
          </cell>
          <cell r="G182">
            <v>-1.2921966311446909</v>
          </cell>
          <cell r="S182">
            <v>226</v>
          </cell>
          <cell r="X182">
            <v>242.7774961986822</v>
          </cell>
        </row>
        <row r="183">
          <cell r="D183">
            <v>202</v>
          </cell>
          <cell r="G183">
            <v>13.60330010312822</v>
          </cell>
          <cell r="S183">
            <v>202</v>
          </cell>
          <cell r="X183">
            <v>211.35326913329953</v>
          </cell>
        </row>
        <row r="184">
          <cell r="D184">
            <v>357</v>
          </cell>
          <cell r="G184">
            <v>-26.403575111722205</v>
          </cell>
          <cell r="S184">
            <v>357</v>
          </cell>
          <cell r="X184">
            <v>362.39229599594523</v>
          </cell>
        </row>
        <row r="185">
          <cell r="D185">
            <v>124</v>
          </cell>
          <cell r="G185">
            <v>39.067205225163292</v>
          </cell>
          <cell r="S185">
            <v>124</v>
          </cell>
          <cell r="X185">
            <v>150.53218449062342</v>
          </cell>
        </row>
        <row r="186">
          <cell r="D186">
            <v>49</v>
          </cell>
          <cell r="G186">
            <v>8.2663286352698506</v>
          </cell>
          <cell r="S186">
            <v>49</v>
          </cell>
          <cell r="X186">
            <v>48.150025342118596</v>
          </cell>
        </row>
        <row r="187">
          <cell r="D187">
            <v>355</v>
          </cell>
          <cell r="G187">
            <v>49.239429357167467</v>
          </cell>
          <cell r="S187">
            <v>355</v>
          </cell>
          <cell r="X187">
            <v>382.66599087683727</v>
          </cell>
        </row>
        <row r="188">
          <cell r="D188">
            <v>149</v>
          </cell>
          <cell r="G188">
            <v>-8.7353042282571494</v>
          </cell>
          <cell r="S188">
            <v>149</v>
          </cell>
          <cell r="X188">
            <v>147.49113025848959</v>
          </cell>
        </row>
        <row r="189">
          <cell r="D189">
            <v>54</v>
          </cell>
          <cell r="G189">
            <v>-25.724991405981438</v>
          </cell>
          <cell r="S189">
            <v>54</v>
          </cell>
          <cell r="X189">
            <v>39.026862645717181</v>
          </cell>
        </row>
        <row r="190">
          <cell r="D190">
            <v>243</v>
          </cell>
          <cell r="G190">
            <v>-19.417153661051913</v>
          </cell>
          <cell r="S190">
            <v>243</v>
          </cell>
          <cell r="X190">
            <v>252.91434363912822</v>
          </cell>
        </row>
        <row r="191">
          <cell r="D191">
            <v>202</v>
          </cell>
          <cell r="G191">
            <v>-4.3513234788586885</v>
          </cell>
          <cell r="S191">
            <v>202</v>
          </cell>
          <cell r="X191">
            <v>196.14799797263049</v>
          </cell>
        </row>
        <row r="192">
          <cell r="D192">
            <v>289</v>
          </cell>
          <cell r="G192">
            <v>-11.253351667239542</v>
          </cell>
          <cell r="S192">
            <v>289</v>
          </cell>
          <cell r="X192">
            <v>275.21540800810948</v>
          </cell>
        </row>
        <row r="193">
          <cell r="D193">
            <v>197</v>
          </cell>
          <cell r="G193">
            <v>17.758508078377446</v>
          </cell>
          <cell r="S193">
            <v>197</v>
          </cell>
          <cell r="X193">
            <v>235.68170299036998</v>
          </cell>
        </row>
        <row r="194">
          <cell r="D194">
            <v>235</v>
          </cell>
          <cell r="G194">
            <v>-19.40873152286008</v>
          </cell>
          <cell r="S194">
            <v>235</v>
          </cell>
          <cell r="X194">
            <v>216.42169285352256</v>
          </cell>
        </row>
        <row r="195">
          <cell r="D195">
            <v>178</v>
          </cell>
          <cell r="G195">
            <v>0.62066002062564962</v>
          </cell>
          <cell r="S195">
            <v>178</v>
          </cell>
          <cell r="X195">
            <v>161.68271667511402</v>
          </cell>
        </row>
        <row r="196">
          <cell r="D196">
            <v>230</v>
          </cell>
          <cell r="G196">
            <v>19.822103815744271</v>
          </cell>
          <cell r="S196">
            <v>230</v>
          </cell>
          <cell r="X196">
            <v>252.91434363912822</v>
          </cell>
        </row>
        <row r="197">
          <cell r="D197">
            <v>78</v>
          </cell>
          <cell r="G197">
            <v>4.8231350979718002</v>
          </cell>
          <cell r="S197">
            <v>78</v>
          </cell>
          <cell r="X197">
            <v>74.505828687278253</v>
          </cell>
        </row>
        <row r="198">
          <cell r="D198">
            <v>239</v>
          </cell>
          <cell r="G198">
            <v>17.599346854589214</v>
          </cell>
          <cell r="S198">
            <v>239</v>
          </cell>
          <cell r="X198">
            <v>269.13329954384187</v>
          </cell>
        </row>
        <row r="199">
          <cell r="D199">
            <v>267</v>
          </cell>
          <cell r="G199">
            <v>-23.346682708834607</v>
          </cell>
          <cell r="S199">
            <v>267</v>
          </cell>
          <cell r="X199">
            <v>248.85960466294981</v>
          </cell>
        </row>
        <row r="200">
          <cell r="D200">
            <v>197</v>
          </cell>
          <cell r="G200">
            <v>14.882949467170846</v>
          </cell>
          <cell r="S200">
            <v>197</v>
          </cell>
          <cell r="X200">
            <v>202.23010643689813</v>
          </cell>
        </row>
        <row r="201">
          <cell r="D201">
            <v>53</v>
          </cell>
          <cell r="G201">
            <v>-31.058095565486422</v>
          </cell>
          <cell r="S201">
            <v>53</v>
          </cell>
          <cell r="X201">
            <v>32.944754181449568</v>
          </cell>
        </row>
        <row r="202">
          <cell r="D202">
            <v>287</v>
          </cell>
          <cell r="G202">
            <v>23.278446201443842</v>
          </cell>
          <cell r="S202">
            <v>287</v>
          </cell>
          <cell r="X202">
            <v>306.63963507349212</v>
          </cell>
        </row>
        <row r="203">
          <cell r="D203">
            <v>234</v>
          </cell>
          <cell r="G203">
            <v>59.936060501890665</v>
          </cell>
          <cell r="S203">
            <v>234</v>
          </cell>
          <cell r="X203">
            <v>252.91434363912822</v>
          </cell>
        </row>
        <row r="204">
          <cell r="D204">
            <v>75</v>
          </cell>
          <cell r="G204">
            <v>-26.547438982468201</v>
          </cell>
          <cell r="S204">
            <v>75</v>
          </cell>
          <cell r="X204">
            <v>52.204764318297009</v>
          </cell>
        </row>
        <row r="205">
          <cell r="D205">
            <v>185</v>
          </cell>
          <cell r="G205">
            <v>-0.81729116534890522</v>
          </cell>
          <cell r="S205">
            <v>185</v>
          </cell>
          <cell r="X205">
            <v>182.97009630005067</v>
          </cell>
        </row>
        <row r="206">
          <cell r="D206">
            <v>227</v>
          </cell>
          <cell r="G206">
            <v>16.844104503265754</v>
          </cell>
          <cell r="S206">
            <v>227</v>
          </cell>
          <cell r="X206">
            <v>252.91434363912822</v>
          </cell>
        </row>
        <row r="207">
          <cell r="D207">
            <v>357</v>
          </cell>
          <cell r="G207">
            <v>10.159676864902053</v>
          </cell>
          <cell r="S207">
            <v>357</v>
          </cell>
          <cell r="X207">
            <v>363.40598073998984</v>
          </cell>
        </row>
        <row r="208">
          <cell r="D208">
            <v>103</v>
          </cell>
          <cell r="G208">
            <v>82.024922653832931</v>
          </cell>
          <cell r="S208">
            <v>103</v>
          </cell>
          <cell r="X208">
            <v>112.01216421692853</v>
          </cell>
        </row>
        <row r="209">
          <cell r="D209">
            <v>263</v>
          </cell>
          <cell r="G209">
            <v>-10.842041938810581</v>
          </cell>
          <cell r="S209">
            <v>263</v>
          </cell>
          <cell r="X209">
            <v>265.07856056766343</v>
          </cell>
        </row>
        <row r="210">
          <cell r="D210">
            <v>77</v>
          </cell>
          <cell r="G210">
            <v>-27.675232038501207</v>
          </cell>
          <cell r="S210">
            <v>77</v>
          </cell>
          <cell r="X210">
            <v>56.259503294475415</v>
          </cell>
        </row>
        <row r="211">
          <cell r="D211">
            <v>206</v>
          </cell>
          <cell r="G211">
            <v>2.9592643520110187</v>
          </cell>
          <cell r="S211">
            <v>206</v>
          </cell>
          <cell r="X211">
            <v>220.47643182970094</v>
          </cell>
        </row>
        <row r="212">
          <cell r="D212">
            <v>71</v>
          </cell>
          <cell r="G212">
            <v>-0.54623581986938063</v>
          </cell>
          <cell r="S212">
            <v>71</v>
          </cell>
          <cell r="X212">
            <v>85.656360871768882</v>
          </cell>
        </row>
        <row r="213">
          <cell r="D213">
            <v>276</v>
          </cell>
          <cell r="G213">
            <v>24.913544173255445</v>
          </cell>
          <cell r="S213">
            <v>276</v>
          </cell>
          <cell r="X213">
            <v>327.92701469842876</v>
          </cell>
        </row>
        <row r="214">
          <cell r="D214">
            <v>65</v>
          </cell>
          <cell r="G214">
            <v>-29.029219663114468</v>
          </cell>
          <cell r="S214">
            <v>65</v>
          </cell>
          <cell r="X214">
            <v>59.300557526609225</v>
          </cell>
        </row>
        <row r="215">
          <cell r="D215">
            <v>252</v>
          </cell>
          <cell r="G215">
            <v>3.6136129254039417</v>
          </cell>
          <cell r="S215">
            <v>252</v>
          </cell>
          <cell r="X215">
            <v>238.72275722250379</v>
          </cell>
        </row>
        <row r="216">
          <cell r="D216">
            <v>199</v>
          </cell>
          <cell r="G216">
            <v>-15.829666552079743</v>
          </cell>
          <cell r="S216">
            <v>199</v>
          </cell>
          <cell r="X216">
            <v>209.32589964521034</v>
          </cell>
        </row>
        <row r="217">
          <cell r="D217">
            <v>341</v>
          </cell>
          <cell r="G217">
            <v>-15.849604675146054</v>
          </cell>
          <cell r="S217">
            <v>341</v>
          </cell>
          <cell r="X217">
            <v>337.0501773948302</v>
          </cell>
        </row>
        <row r="218">
          <cell r="D218">
            <v>280</v>
          </cell>
          <cell r="G218">
            <v>24.217944310759719</v>
          </cell>
          <cell r="S218">
            <v>280</v>
          </cell>
          <cell r="X218">
            <v>270.14698428788648</v>
          </cell>
        </row>
        <row r="219">
          <cell r="D219">
            <v>169</v>
          </cell>
          <cell r="G219">
            <v>-20.064798899965638</v>
          </cell>
          <cell r="S219">
            <v>169</v>
          </cell>
          <cell r="X219">
            <v>158.64166244298022</v>
          </cell>
        </row>
        <row r="220">
          <cell r="D220">
            <v>320</v>
          </cell>
          <cell r="G220">
            <v>13.99965623925749</v>
          </cell>
          <cell r="S220">
            <v>320</v>
          </cell>
          <cell r="X220">
            <v>349.21439432336541</v>
          </cell>
        </row>
        <row r="221">
          <cell r="D221">
            <v>275</v>
          </cell>
          <cell r="G221">
            <v>-9.8831213475421009E-2</v>
          </cell>
          <cell r="S221">
            <v>275</v>
          </cell>
          <cell r="X221">
            <v>262.03750633552966</v>
          </cell>
        </row>
        <row r="222">
          <cell r="D222">
            <v>187</v>
          </cell>
          <cell r="G222">
            <v>-17.773461670677193</v>
          </cell>
          <cell r="S222">
            <v>187</v>
          </cell>
          <cell r="X222">
            <v>170.80587937151546</v>
          </cell>
        </row>
        <row r="223">
          <cell r="D223">
            <v>230</v>
          </cell>
          <cell r="G223">
            <v>40.756273633551075</v>
          </cell>
          <cell r="S223">
            <v>230</v>
          </cell>
          <cell r="X223">
            <v>218.44906234161175</v>
          </cell>
        </row>
        <row r="224">
          <cell r="D224">
            <v>101</v>
          </cell>
          <cell r="G224">
            <v>72.382605706428336</v>
          </cell>
          <cell r="S224">
            <v>101</v>
          </cell>
          <cell r="X224">
            <v>161.68271667511402</v>
          </cell>
        </row>
        <row r="225">
          <cell r="D225">
            <v>300</v>
          </cell>
          <cell r="G225">
            <v>-18.794259195599864</v>
          </cell>
          <cell r="S225">
            <v>300</v>
          </cell>
          <cell r="X225">
            <v>280.28383172833247</v>
          </cell>
        </row>
        <row r="226">
          <cell r="D226">
            <v>191</v>
          </cell>
          <cell r="G226">
            <v>34.362667583361997</v>
          </cell>
          <cell r="S226">
            <v>191</v>
          </cell>
          <cell r="X226">
            <v>222.50380131779016</v>
          </cell>
        </row>
        <row r="227">
          <cell r="D227">
            <v>54</v>
          </cell>
          <cell r="G227">
            <v>-14.920849089034029</v>
          </cell>
          <cell r="S227">
            <v>54</v>
          </cell>
          <cell r="X227">
            <v>63.355296502787631</v>
          </cell>
        </row>
        <row r="228">
          <cell r="D228">
            <v>323</v>
          </cell>
          <cell r="G228">
            <v>40.965280165005197</v>
          </cell>
          <cell r="S228">
            <v>323</v>
          </cell>
          <cell r="X228">
            <v>335.02280790674098</v>
          </cell>
        </row>
        <row r="229">
          <cell r="D229">
            <v>93</v>
          </cell>
          <cell r="G229">
            <v>14.86954279821245</v>
          </cell>
          <cell r="S229">
            <v>93</v>
          </cell>
          <cell r="X229">
            <v>99.8479472883933</v>
          </cell>
        </row>
        <row r="230">
          <cell r="D230">
            <v>154</v>
          </cell>
          <cell r="G230">
            <v>-4.8413544173255616</v>
          </cell>
          <cell r="S230">
            <v>154</v>
          </cell>
          <cell r="X230">
            <v>154.58692346680181</v>
          </cell>
        </row>
        <row r="231">
          <cell r="D231">
            <v>129</v>
          </cell>
          <cell r="G231">
            <v>22.871777243038849</v>
          </cell>
          <cell r="S231">
            <v>129</v>
          </cell>
          <cell r="X231">
            <v>134.31322858590977</v>
          </cell>
        </row>
        <row r="232">
          <cell r="D232">
            <v>167</v>
          </cell>
          <cell r="G232">
            <v>9.0794087315228751</v>
          </cell>
          <cell r="S232">
            <v>167</v>
          </cell>
          <cell r="X232">
            <v>171.81956411556004</v>
          </cell>
        </row>
        <row r="233">
          <cell r="D233">
            <v>290</v>
          </cell>
          <cell r="G233">
            <v>43.20556892402891</v>
          </cell>
          <cell r="S233">
            <v>290</v>
          </cell>
          <cell r="X233">
            <v>279.27014698428786</v>
          </cell>
        </row>
        <row r="234">
          <cell r="D234">
            <v>256</v>
          </cell>
          <cell r="G234">
            <v>21.729460295634226</v>
          </cell>
          <cell r="S234">
            <v>256</v>
          </cell>
          <cell r="X234">
            <v>246.83223517486061</v>
          </cell>
        </row>
        <row r="235">
          <cell r="D235">
            <v>226</v>
          </cell>
          <cell r="G235">
            <v>42.053454795462414</v>
          </cell>
          <cell r="S235">
            <v>226</v>
          </cell>
          <cell r="X235">
            <v>282.31120121642169</v>
          </cell>
        </row>
        <row r="236">
          <cell r="D236">
            <v>268</v>
          </cell>
          <cell r="G236">
            <v>7.9324510140942266</v>
          </cell>
          <cell r="S236">
            <v>268</v>
          </cell>
          <cell r="X236">
            <v>276.22909275215409</v>
          </cell>
        </row>
        <row r="237">
          <cell r="D237">
            <v>231</v>
          </cell>
          <cell r="G237">
            <v>-22.712787899621873</v>
          </cell>
          <cell r="S237">
            <v>231</v>
          </cell>
          <cell r="X237">
            <v>226.55854029396858</v>
          </cell>
        </row>
        <row r="238">
          <cell r="D238">
            <v>70</v>
          </cell>
          <cell r="G238">
            <v>-4.17325541423169</v>
          </cell>
          <cell r="S238">
            <v>70</v>
          </cell>
          <cell r="X238">
            <v>68.423720223010648</v>
          </cell>
        </row>
        <row r="239">
          <cell r="D239">
            <v>240</v>
          </cell>
          <cell r="G239">
            <v>24.755070470952262</v>
          </cell>
          <cell r="S239">
            <v>240</v>
          </cell>
          <cell r="X239">
            <v>271.16066903193104</v>
          </cell>
        </row>
        <row r="240">
          <cell r="D240">
            <v>61</v>
          </cell>
          <cell r="G240">
            <v>45.212616019250603</v>
          </cell>
          <cell r="S240">
            <v>61</v>
          </cell>
          <cell r="X240">
            <v>61.327927014698425</v>
          </cell>
        </row>
        <row r="241">
          <cell r="D241">
            <v>467</v>
          </cell>
          <cell r="G241">
            <v>9.9018563080096555</v>
          </cell>
          <cell r="S241">
            <v>467</v>
          </cell>
          <cell r="X241">
            <v>483.0207805372529</v>
          </cell>
        </row>
        <row r="242">
          <cell r="D242">
            <v>199</v>
          </cell>
          <cell r="G242">
            <v>12.286524578893079</v>
          </cell>
          <cell r="S242">
            <v>199</v>
          </cell>
          <cell r="X242">
            <v>193.10694374049669</v>
          </cell>
        </row>
        <row r="243">
          <cell r="D243">
            <v>262</v>
          </cell>
          <cell r="G243">
            <v>39.812478514953625</v>
          </cell>
          <cell r="S243">
            <v>262</v>
          </cell>
          <cell r="X243">
            <v>253.92802838317283</v>
          </cell>
        </row>
        <row r="244">
          <cell r="D244">
            <v>300</v>
          </cell>
          <cell r="G244">
            <v>-3.3301821931934796</v>
          </cell>
          <cell r="S244">
            <v>300</v>
          </cell>
          <cell r="X244">
            <v>305.62595032944751</v>
          </cell>
        </row>
        <row r="245">
          <cell r="D245">
            <v>47</v>
          </cell>
          <cell r="G245">
            <v>2.0746820213131656</v>
          </cell>
          <cell r="S245">
            <v>47</v>
          </cell>
          <cell r="X245">
            <v>60.314242270653821</v>
          </cell>
        </row>
        <row r="246">
          <cell r="D246">
            <v>246</v>
          </cell>
          <cell r="G246">
            <v>-4.2554142316946866</v>
          </cell>
          <cell r="S246">
            <v>246</v>
          </cell>
          <cell r="X246">
            <v>237.70907247845918</v>
          </cell>
        </row>
        <row r="247">
          <cell r="D247">
            <v>58</v>
          </cell>
          <cell r="G247">
            <v>1.0778618081815026</v>
          </cell>
          <cell r="S247">
            <v>58</v>
          </cell>
          <cell r="X247">
            <v>59.300557526609225</v>
          </cell>
        </row>
        <row r="248">
          <cell r="D248">
            <v>361</v>
          </cell>
          <cell r="G248">
            <v>-13.478514953592253</v>
          </cell>
          <cell r="S248">
            <v>361</v>
          </cell>
          <cell r="X248">
            <v>353.26913329954385</v>
          </cell>
        </row>
        <row r="249">
          <cell r="D249">
            <v>229</v>
          </cell>
          <cell r="G249">
            <v>-22.878480577518047</v>
          </cell>
          <cell r="S249">
            <v>229</v>
          </cell>
          <cell r="X249">
            <v>225.54485554992397</v>
          </cell>
        </row>
        <row r="250">
          <cell r="D250">
            <v>214</v>
          </cell>
          <cell r="G250">
            <v>36.513062908215915</v>
          </cell>
          <cell r="S250">
            <v>214</v>
          </cell>
          <cell r="X250">
            <v>161.68271667511402</v>
          </cell>
        </row>
        <row r="251">
          <cell r="D251">
            <v>197</v>
          </cell>
          <cell r="G251">
            <v>-12.611894121691307</v>
          </cell>
          <cell r="S251">
            <v>197</v>
          </cell>
          <cell r="X251">
            <v>209.32589964521034</v>
          </cell>
        </row>
        <row r="252">
          <cell r="D252">
            <v>173</v>
          </cell>
          <cell r="G252">
            <v>31.158645582674467</v>
          </cell>
          <cell r="S252">
            <v>173</v>
          </cell>
          <cell r="X252">
            <v>195.13431322858591</v>
          </cell>
        </row>
        <row r="253">
          <cell r="D253">
            <v>177</v>
          </cell>
          <cell r="G253">
            <v>-22.09195599862494</v>
          </cell>
          <cell r="S253">
            <v>177</v>
          </cell>
          <cell r="X253">
            <v>154.58692346680181</v>
          </cell>
        </row>
        <row r="254">
          <cell r="D254">
            <v>92</v>
          </cell>
          <cell r="G254">
            <v>-15.73152286008937</v>
          </cell>
          <cell r="S254">
            <v>92</v>
          </cell>
          <cell r="X254">
            <v>90.724784591991892</v>
          </cell>
        </row>
        <row r="255">
          <cell r="D255">
            <v>193</v>
          </cell>
          <cell r="G255">
            <v>-11.692849776555505</v>
          </cell>
          <cell r="S255">
            <v>193</v>
          </cell>
          <cell r="X255">
            <v>191.0795742524075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8" t="s">
        <v>54</v>
      </c>
      <c r="B3" s="8"/>
    </row>
    <row r="4" spans="1:9" x14ac:dyDescent="0.25">
      <c r="A4" s="9" t="s">
        <v>55</v>
      </c>
      <c r="B4" s="9">
        <v>0.96822721452810168</v>
      </c>
    </row>
    <row r="5" spans="1:9" x14ac:dyDescent="0.25">
      <c r="A5" s="9" t="s">
        <v>56</v>
      </c>
      <c r="B5" s="9">
        <v>0.93746393895284663</v>
      </c>
    </row>
    <row r="6" spans="1:9" x14ac:dyDescent="0.25">
      <c r="A6" s="9" t="s">
        <v>57</v>
      </c>
      <c r="B6" s="9">
        <v>0.93729583126185978</v>
      </c>
    </row>
    <row r="7" spans="1:9" x14ac:dyDescent="0.25">
      <c r="A7" s="9" t="s">
        <v>58</v>
      </c>
      <c r="B7" s="9">
        <v>5.332440591530788</v>
      </c>
    </row>
    <row r="8" spans="1:9" ht="15.75" thickBot="1" x14ac:dyDescent="0.3">
      <c r="A8" s="10" t="s">
        <v>59</v>
      </c>
      <c r="B8" s="10">
        <v>374</v>
      </c>
    </row>
    <row r="10" spans="1:9" ht="15.75" thickBot="1" x14ac:dyDescent="0.3">
      <c r="A10" t="s">
        <v>60</v>
      </c>
    </row>
    <row r="11" spans="1:9" x14ac:dyDescent="0.25">
      <c r="A11" s="11"/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65</v>
      </c>
    </row>
    <row r="12" spans="1:9" x14ac:dyDescent="0.25">
      <c r="A12" s="9" t="s">
        <v>66</v>
      </c>
      <c r="B12" s="9">
        <v>1</v>
      </c>
      <c r="C12" s="9">
        <v>158569.27453007721</v>
      </c>
      <c r="D12" s="9">
        <v>158569.27453007721</v>
      </c>
      <c r="E12" s="9">
        <v>5576.5678146486525</v>
      </c>
      <c r="F12" s="9">
        <v>5.1356955964551632E-226</v>
      </c>
    </row>
    <row r="13" spans="1:9" x14ac:dyDescent="0.25">
      <c r="A13" s="9" t="s">
        <v>67</v>
      </c>
      <c r="B13" s="9">
        <v>372</v>
      </c>
      <c r="C13" s="9">
        <v>10577.791230340343</v>
      </c>
      <c r="D13" s="9">
        <v>28.434922662205221</v>
      </c>
      <c r="E13" s="9"/>
      <c r="F13" s="9"/>
    </row>
    <row r="14" spans="1:9" ht="15.75" thickBot="1" x14ac:dyDescent="0.3">
      <c r="A14" s="10" t="s">
        <v>68</v>
      </c>
      <c r="B14" s="10">
        <v>373</v>
      </c>
      <c r="C14" s="10">
        <v>169147.06576041755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69</v>
      </c>
      <c r="C16" s="11" t="s">
        <v>58</v>
      </c>
      <c r="D16" s="11" t="s">
        <v>70</v>
      </c>
      <c r="E16" s="11" t="s">
        <v>71</v>
      </c>
      <c r="F16" s="11" t="s">
        <v>72</v>
      </c>
      <c r="G16" s="11" t="s">
        <v>73</v>
      </c>
      <c r="H16" s="11" t="s">
        <v>74</v>
      </c>
      <c r="I16" s="11" t="s">
        <v>75</v>
      </c>
    </row>
    <row r="17" spans="1:9" x14ac:dyDescent="0.25">
      <c r="A17" s="9" t="s">
        <v>76</v>
      </c>
      <c r="B17" s="9">
        <v>0.69163934561385076</v>
      </c>
      <c r="C17" s="9">
        <v>0.69336573803792567</v>
      </c>
      <c r="D17" s="9">
        <v>0.99751012729737665</v>
      </c>
      <c r="E17" s="9">
        <v>0.31916536240434856</v>
      </c>
      <c r="F17" s="9">
        <v>-0.67176834958293319</v>
      </c>
      <c r="G17" s="9">
        <v>2.0550470408106349</v>
      </c>
      <c r="H17" s="9">
        <v>-0.67176834958293319</v>
      </c>
      <c r="I17" s="9">
        <v>2.0550470408106349</v>
      </c>
    </row>
    <row r="18" spans="1:9" ht="15.75" thickBot="1" x14ac:dyDescent="0.3">
      <c r="A18" s="10" t="s">
        <v>77</v>
      </c>
      <c r="B18" s="10">
        <v>1.0318951877133891</v>
      </c>
      <c r="C18" s="10">
        <v>1.3818219693413562E-2</v>
      </c>
      <c r="D18" s="10">
        <v>74.676420740744234</v>
      </c>
      <c r="E18" s="10">
        <v>5.1356955964545791E-226</v>
      </c>
      <c r="F18" s="10">
        <v>1.0047235724598975</v>
      </c>
      <c r="G18" s="10">
        <v>1.0590668029668806</v>
      </c>
      <c r="H18" s="10">
        <v>1.0047235724598975</v>
      </c>
      <c r="I18" s="10">
        <v>1.0590668029668806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8" t="s">
        <v>54</v>
      </c>
      <c r="B3" s="8"/>
    </row>
    <row r="4" spans="1:9" x14ac:dyDescent="0.25">
      <c r="A4" s="9" t="s">
        <v>55</v>
      </c>
      <c r="B4" s="9">
        <v>0.69084503485714244</v>
      </c>
    </row>
    <row r="5" spans="1:9" x14ac:dyDescent="0.25">
      <c r="A5" s="9" t="s">
        <v>56</v>
      </c>
      <c r="B5" s="9">
        <v>0.47726686218676634</v>
      </c>
    </row>
    <row r="6" spans="1:9" x14ac:dyDescent="0.25">
      <c r="A6" s="9" t="s">
        <v>57</v>
      </c>
      <c r="B6" s="9">
        <v>0.47586166557974152</v>
      </c>
    </row>
    <row r="7" spans="1:9" x14ac:dyDescent="0.25">
      <c r="A7" s="9" t="s">
        <v>58</v>
      </c>
      <c r="B7" s="9">
        <v>16.644659468587719</v>
      </c>
    </row>
    <row r="8" spans="1:9" ht="15.75" thickBot="1" x14ac:dyDescent="0.3">
      <c r="A8" s="10" t="s">
        <v>59</v>
      </c>
      <c r="B8" s="10">
        <v>374</v>
      </c>
    </row>
    <row r="10" spans="1:9" ht="15.75" thickBot="1" x14ac:dyDescent="0.3">
      <c r="A10" t="s">
        <v>60</v>
      </c>
    </row>
    <row r="11" spans="1:9" x14ac:dyDescent="0.25">
      <c r="A11" s="11"/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65</v>
      </c>
    </row>
    <row r="12" spans="1:9" x14ac:dyDescent="0.25">
      <c r="A12" s="9" t="s">
        <v>66</v>
      </c>
      <c r="B12" s="9">
        <v>1</v>
      </c>
      <c r="C12" s="9">
        <v>94096.618693870085</v>
      </c>
      <c r="D12" s="9">
        <v>94096.618693870085</v>
      </c>
      <c r="E12" s="9">
        <v>339.64418914821346</v>
      </c>
      <c r="F12" s="9">
        <v>2.3758520420463197E-54</v>
      </c>
    </row>
    <row r="13" spans="1:9" x14ac:dyDescent="0.25">
      <c r="A13" s="9" t="s">
        <v>67</v>
      </c>
      <c r="B13" s="9">
        <v>372</v>
      </c>
      <c r="C13" s="9">
        <v>103060.62424299182</v>
      </c>
      <c r="D13" s="9">
        <v>277.04468882524685</v>
      </c>
      <c r="E13" s="9"/>
      <c r="F13" s="9"/>
    </row>
    <row r="14" spans="1:9" ht="15.75" thickBot="1" x14ac:dyDescent="0.3">
      <c r="A14" s="10" t="s">
        <v>68</v>
      </c>
      <c r="B14" s="10">
        <v>373</v>
      </c>
      <c r="C14" s="10">
        <v>197157.24293686191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69</v>
      </c>
      <c r="C16" s="11" t="s">
        <v>58</v>
      </c>
      <c r="D16" s="11" t="s">
        <v>70</v>
      </c>
      <c r="E16" s="11" t="s">
        <v>71</v>
      </c>
      <c r="F16" s="11" t="s">
        <v>72</v>
      </c>
      <c r="G16" s="11" t="s">
        <v>73</v>
      </c>
      <c r="H16" s="11" t="s">
        <v>74</v>
      </c>
      <c r="I16" s="11" t="s">
        <v>75</v>
      </c>
    </row>
    <row r="17" spans="1:9" x14ac:dyDescent="0.25">
      <c r="A17" s="9" t="s">
        <v>76</v>
      </c>
      <c r="B17" s="9">
        <v>15.291029092318546</v>
      </c>
      <c r="C17" s="9">
        <v>2.1642691369420834</v>
      </c>
      <c r="D17" s="9">
        <v>7.0652160728602293</v>
      </c>
      <c r="E17" s="9">
        <v>7.9489520883764871E-12</v>
      </c>
      <c r="F17" s="9">
        <v>11.03529357799416</v>
      </c>
      <c r="G17" s="9">
        <v>19.546764606642931</v>
      </c>
      <c r="H17" s="9">
        <v>11.03529357799416</v>
      </c>
      <c r="I17" s="9">
        <v>19.546764606642931</v>
      </c>
    </row>
    <row r="18" spans="1:9" ht="15.75" thickBot="1" x14ac:dyDescent="0.3">
      <c r="A18" s="10" t="s">
        <v>77</v>
      </c>
      <c r="B18" s="10">
        <v>0.79490106029366014</v>
      </c>
      <c r="C18" s="10">
        <v>4.3132137585235653E-2</v>
      </c>
      <c r="D18" s="10">
        <v>18.429438112655905</v>
      </c>
      <c r="E18" s="10">
        <v>2.3758520420460491E-54</v>
      </c>
      <c r="F18" s="10">
        <v>0.7100876853778374</v>
      </c>
      <c r="G18" s="10">
        <v>0.87971443520948289</v>
      </c>
      <c r="H18" s="10">
        <v>0.7100876853778374</v>
      </c>
      <c r="I18" s="10">
        <v>0.87971443520948289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sheetData>
    <row r="1" spans="1:9" x14ac:dyDescent="0.25">
      <c r="A1" t="s">
        <v>53</v>
      </c>
    </row>
    <row r="2" spans="1:9" ht="15.75" thickBot="1" x14ac:dyDescent="0.3"/>
    <row r="3" spans="1:9" x14ac:dyDescent="0.25">
      <c r="A3" s="8" t="s">
        <v>54</v>
      </c>
      <c r="B3" s="8"/>
    </row>
    <row r="4" spans="1:9" x14ac:dyDescent="0.25">
      <c r="A4" s="9" t="s">
        <v>55</v>
      </c>
      <c r="B4" s="9">
        <v>0.90119263969673336</v>
      </c>
    </row>
    <row r="5" spans="1:9" x14ac:dyDescent="0.25">
      <c r="A5" s="9" t="s">
        <v>56</v>
      </c>
      <c r="B5" s="9">
        <v>0.81214817384356619</v>
      </c>
    </row>
    <row r="6" spans="1:9" x14ac:dyDescent="0.25">
      <c r="A6" s="9" t="s">
        <v>57</v>
      </c>
      <c r="B6" s="9">
        <v>0.81164319581626387</v>
      </c>
    </row>
    <row r="7" spans="1:9" x14ac:dyDescent="0.25">
      <c r="A7" s="9" t="s">
        <v>58</v>
      </c>
      <c r="B7" s="9">
        <v>10.265304479104024</v>
      </c>
    </row>
    <row r="8" spans="1:9" ht="15.75" thickBot="1" x14ac:dyDescent="0.3">
      <c r="A8" s="10" t="s">
        <v>59</v>
      </c>
      <c r="B8" s="10">
        <v>374</v>
      </c>
    </row>
    <row r="10" spans="1:9" ht="15.75" thickBot="1" x14ac:dyDescent="0.3">
      <c r="A10" t="s">
        <v>60</v>
      </c>
    </row>
    <row r="11" spans="1:9" x14ac:dyDescent="0.25">
      <c r="A11" s="11"/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65</v>
      </c>
    </row>
    <row r="12" spans="1:9" x14ac:dyDescent="0.25">
      <c r="A12" s="9" t="s">
        <v>66</v>
      </c>
      <c r="B12" s="9">
        <v>1</v>
      </c>
      <c r="C12" s="9">
        <v>169475.31964160135</v>
      </c>
      <c r="D12" s="9">
        <v>169475.31964160135</v>
      </c>
      <c r="E12" s="9">
        <v>1608.2841825461765</v>
      </c>
      <c r="F12" s="9">
        <v>3.8990542186781333E-137</v>
      </c>
    </row>
    <row r="13" spans="1:9" x14ac:dyDescent="0.25">
      <c r="A13" s="9" t="s">
        <v>67</v>
      </c>
      <c r="B13" s="9">
        <v>372</v>
      </c>
      <c r="C13" s="9">
        <v>39200.049090121291</v>
      </c>
      <c r="D13" s="9">
        <v>105.37647604871314</v>
      </c>
      <c r="E13" s="9"/>
      <c r="F13" s="9"/>
    </row>
    <row r="14" spans="1:9" ht="15.75" thickBot="1" x14ac:dyDescent="0.3">
      <c r="A14" s="10" t="s">
        <v>68</v>
      </c>
      <c r="B14" s="10">
        <v>373</v>
      </c>
      <c r="C14" s="10">
        <v>208675.36873172264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69</v>
      </c>
      <c r="C16" s="11" t="s">
        <v>58</v>
      </c>
      <c r="D16" s="11" t="s">
        <v>70</v>
      </c>
      <c r="E16" s="11" t="s">
        <v>71</v>
      </c>
      <c r="F16" s="11" t="s">
        <v>72</v>
      </c>
      <c r="G16" s="11" t="s">
        <v>73</v>
      </c>
      <c r="H16" s="11" t="s">
        <v>74</v>
      </c>
      <c r="I16" s="11" t="s">
        <v>75</v>
      </c>
    </row>
    <row r="17" spans="1:9" x14ac:dyDescent="0.25">
      <c r="A17" s="9" t="s">
        <v>76</v>
      </c>
      <c r="B17" s="9">
        <v>2.52535397507922</v>
      </c>
      <c r="C17" s="9">
        <v>1.3347753798968678</v>
      </c>
      <c r="D17" s="9">
        <v>1.8919692504924259</v>
      </c>
      <c r="E17" s="9">
        <v>5.9271446447613466E-2</v>
      </c>
      <c r="F17" s="9">
        <v>-9.929694791037047E-2</v>
      </c>
      <c r="G17" s="9">
        <v>5.1500048980688105</v>
      </c>
      <c r="H17" s="9">
        <v>-9.929694791037047E-2</v>
      </c>
      <c r="I17" s="9">
        <v>5.1500048980688105</v>
      </c>
    </row>
    <row r="18" spans="1:9" ht="15.75" thickBot="1" x14ac:dyDescent="0.3">
      <c r="A18" s="10" t="s">
        <v>77</v>
      </c>
      <c r="B18" s="10">
        <v>1.0667908900126015</v>
      </c>
      <c r="C18" s="10">
        <v>2.6600996312519852E-2</v>
      </c>
      <c r="D18" s="10">
        <v>40.10341858926963</v>
      </c>
      <c r="E18" s="10">
        <v>3.8990542186781333E-137</v>
      </c>
      <c r="F18" s="10">
        <v>1.014483714906111</v>
      </c>
      <c r="G18" s="10">
        <v>1.119098065119092</v>
      </c>
      <c r="H18" s="10">
        <v>1.014483714906111</v>
      </c>
      <c r="I18" s="10">
        <v>1.119098065119092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8"/>
  <sheetViews>
    <sheetView tabSelected="1" topLeftCell="L1" zoomScale="80" zoomScaleNormal="80" workbookViewId="0">
      <selection activeCell="T9" sqref="T9"/>
    </sheetView>
  </sheetViews>
  <sheetFormatPr defaultRowHeight="15" x14ac:dyDescent="0.25"/>
  <cols>
    <col min="1" max="7" width="11" customWidth="1"/>
    <col min="8" max="8" width="12.5703125" style="5" customWidth="1"/>
    <col min="9" max="11" width="11" customWidth="1"/>
    <col min="12" max="12" width="11" style="2" customWidth="1"/>
    <col min="13" max="15" width="11" customWidth="1"/>
    <col min="16" max="16" width="11" style="2" customWidth="1"/>
    <col min="17" max="18" width="11" customWidth="1"/>
    <col min="19" max="19" width="11" style="2" customWidth="1"/>
    <col min="23" max="23" width="9.140625" style="2"/>
    <col min="27" max="27" width="9.140625" style="2"/>
    <col min="28" max="28" width="9.140625" style="3"/>
    <col min="30" max="30" width="9.140625" style="2"/>
    <col min="31" max="32" width="9.140625" style="3"/>
  </cols>
  <sheetData>
    <row r="1" spans="1:32" ht="26.25" x14ac:dyDescent="0.4">
      <c r="A1" s="1" t="s">
        <v>0</v>
      </c>
      <c r="H1" s="4" t="s">
        <v>6</v>
      </c>
      <c r="S1" s="2" t="s">
        <v>14</v>
      </c>
    </row>
    <row r="2" spans="1:32" x14ac:dyDescent="0.25">
      <c r="M2">
        <f>398-14</f>
        <v>384</v>
      </c>
      <c r="S2" s="2">
        <f>SUM(S15:S388)</f>
        <v>246</v>
      </c>
      <c r="T2" s="2">
        <f t="shared" ref="T2:U2" si="0">SUM(T15:T388)</f>
        <v>170</v>
      </c>
      <c r="U2" s="2">
        <f t="shared" si="0"/>
        <v>142</v>
      </c>
      <c r="W2" s="2" t="s">
        <v>20</v>
      </c>
      <c r="X2" t="s">
        <v>20</v>
      </c>
      <c r="Y2" t="s">
        <v>20</v>
      </c>
      <c r="AA2" s="2" t="s">
        <v>23</v>
      </c>
      <c r="AB2" s="3" t="s">
        <v>23</v>
      </c>
      <c r="AC2" t="s">
        <v>23</v>
      </c>
      <c r="AD2" s="2" t="s">
        <v>26</v>
      </c>
      <c r="AE2" s="3" t="s">
        <v>26</v>
      </c>
      <c r="AF2" s="3" t="s">
        <v>26</v>
      </c>
    </row>
    <row r="3" spans="1:32" x14ac:dyDescent="0.25">
      <c r="S3" s="2" t="s">
        <v>15</v>
      </c>
      <c r="W3" s="2">
        <f>_xlfn.STDEV.S(W15:W388)*1.96</f>
        <v>10.512041586979503</v>
      </c>
      <c r="X3" s="2">
        <f t="shared" ref="X3:Y3" si="1">_xlfn.STDEV.S(X15:X388)*1.96</f>
        <v>33.55531418146343</v>
      </c>
      <c r="Y3" s="2">
        <f t="shared" si="1"/>
        <v>20.262552106921977</v>
      </c>
      <c r="AA3" s="2">
        <f>AVERAGE(AA15:AA388)</f>
        <v>4.377494805461918</v>
      </c>
      <c r="AB3" s="2">
        <f t="shared" ref="AB3:AC3" si="2">AVERAGE(AB15:AB388)</f>
        <v>12.787286094634274</v>
      </c>
      <c r="AC3" s="2">
        <f t="shared" si="2"/>
        <v>9.4504863213542514</v>
      </c>
      <c r="AD3" s="2">
        <f>AVERAGE(AD15:AD388)</f>
        <v>33.353842619882272</v>
      </c>
      <c r="AE3" s="2">
        <f t="shared" ref="AE3:AF3" si="3">AVERAGE(AE15:AE388)</f>
        <v>326.51665086497042</v>
      </c>
      <c r="AF3" s="2">
        <f t="shared" si="3"/>
        <v>137.95328825648869</v>
      </c>
    </row>
    <row r="4" spans="1:32" x14ac:dyDescent="0.25">
      <c r="S4" s="2">
        <f>S2/294</f>
        <v>0.83673469387755106</v>
      </c>
      <c r="T4">
        <f>T2/294</f>
        <v>0.57823129251700678</v>
      </c>
      <c r="U4">
        <f>U2/294</f>
        <v>0.48299319727891155</v>
      </c>
      <c r="W4" s="2" t="s">
        <v>21</v>
      </c>
      <c r="X4" t="s">
        <v>21</v>
      </c>
      <c r="Y4" t="s">
        <v>21</v>
      </c>
      <c r="AA4" s="2" t="s">
        <v>24</v>
      </c>
      <c r="AB4" s="3" t="s">
        <v>24</v>
      </c>
      <c r="AC4" t="s">
        <v>24</v>
      </c>
      <c r="AD4" s="2" t="s">
        <v>27</v>
      </c>
      <c r="AE4" s="3" t="s">
        <v>27</v>
      </c>
      <c r="AF4" s="3" t="s">
        <v>27</v>
      </c>
    </row>
    <row r="5" spans="1:32" x14ac:dyDescent="0.25">
      <c r="W5" s="2">
        <f>W9-W3</f>
        <v>-8.3519694528035178</v>
      </c>
      <c r="X5" s="2">
        <f>X9-X3</f>
        <v>-27.706901030786881</v>
      </c>
      <c r="Y5" s="2">
        <f>Y9-Y3</f>
        <v>-14.662190900247795</v>
      </c>
      <c r="AA5" s="2">
        <f>_xlfn.STDEV.S(AA15:AA388)</f>
        <v>3.7721914649398403</v>
      </c>
      <c r="AB5" s="2">
        <f t="shared" ref="AB5:AC5" si="4">_xlfn.STDEV.S(AB15:AB388)</f>
        <v>12.784325081388069</v>
      </c>
      <c r="AC5" s="2">
        <f t="shared" si="4"/>
        <v>6.9836955096454618</v>
      </c>
      <c r="AD5" s="2">
        <f>SQRT(AD3)</f>
        <v>5.775278575089021</v>
      </c>
      <c r="AE5" s="3">
        <f t="shared" ref="AE5:AF5" si="5">SQRT(AE3)</f>
        <v>18.069771743576908</v>
      </c>
      <c r="AF5" s="3">
        <f t="shared" si="5"/>
        <v>11.745351772360362</v>
      </c>
    </row>
    <row r="6" spans="1:32" x14ac:dyDescent="0.25">
      <c r="C6" t="s">
        <v>8</v>
      </c>
      <c r="D6">
        <v>0.80079999999999996</v>
      </c>
      <c r="E6">
        <v>0.50760000000000005</v>
      </c>
      <c r="F6">
        <v>0.73140000000000005</v>
      </c>
      <c r="W6" s="2" t="s">
        <v>22</v>
      </c>
      <c r="X6" t="s">
        <v>22</v>
      </c>
      <c r="Y6" t="s">
        <v>22</v>
      </c>
    </row>
    <row r="7" spans="1:32" x14ac:dyDescent="0.25">
      <c r="C7" t="s">
        <v>9</v>
      </c>
      <c r="D7">
        <v>4.8085000000000004</v>
      </c>
      <c r="E7">
        <v>26.242000000000001</v>
      </c>
      <c r="F7">
        <v>-0.63290000000000002</v>
      </c>
      <c r="W7" s="2">
        <f>W9+W3</f>
        <v>12.672113721155489</v>
      </c>
      <c r="X7" s="2">
        <f>X9+X3</f>
        <v>39.403727332139979</v>
      </c>
      <c r="Y7" s="2">
        <f>Y9+Y3</f>
        <v>25.86291331359616</v>
      </c>
    </row>
    <row r="8" spans="1:32" x14ac:dyDescent="0.25">
      <c r="W8" s="2" t="s">
        <v>25</v>
      </c>
      <c r="X8" t="s">
        <v>25</v>
      </c>
      <c r="Y8" t="s">
        <v>25</v>
      </c>
    </row>
    <row r="9" spans="1:32" x14ac:dyDescent="0.25">
      <c r="W9" s="2">
        <f>AVERAGE(W15:W388)</f>
        <v>2.160072134175985</v>
      </c>
      <c r="X9" s="2">
        <f t="shared" ref="X9:Y9" si="6">AVERAGE(X15:X388)</f>
        <v>5.8484131506765511</v>
      </c>
      <c r="Y9" s="2">
        <f t="shared" si="6"/>
        <v>5.6003612066741812</v>
      </c>
    </row>
    <row r="10" spans="1:32" x14ac:dyDescent="0.25">
      <c r="H10" s="5" t="s">
        <v>83</v>
      </c>
      <c r="X10" s="3"/>
      <c r="Y10" s="3"/>
    </row>
    <row r="11" spans="1:32" x14ac:dyDescent="0.25">
      <c r="D11" t="s">
        <v>84</v>
      </c>
      <c r="E11" t="s">
        <v>84</v>
      </c>
      <c r="F11" t="s">
        <v>85</v>
      </c>
    </row>
    <row r="12" spans="1:32" x14ac:dyDescent="0.25">
      <c r="M12" s="6" t="s">
        <v>19</v>
      </c>
    </row>
    <row r="13" spans="1:32" x14ac:dyDescent="0.25">
      <c r="C13" s="6" t="s">
        <v>11</v>
      </c>
      <c r="D13" s="6" t="s">
        <v>11</v>
      </c>
      <c r="I13" s="6" t="s">
        <v>16</v>
      </c>
      <c r="L13" s="2" t="s">
        <v>11</v>
      </c>
      <c r="M13" t="s">
        <v>11</v>
      </c>
      <c r="P13" s="7" t="s">
        <v>18</v>
      </c>
      <c r="S13" s="7" t="s">
        <v>10</v>
      </c>
      <c r="W13" s="7" t="s">
        <v>28</v>
      </c>
      <c r="AA13" s="7" t="s">
        <v>29</v>
      </c>
      <c r="AD13" s="7" t="s">
        <v>30</v>
      </c>
    </row>
    <row r="14" spans="1:32" x14ac:dyDescent="0.25">
      <c r="A14" t="s">
        <v>1</v>
      </c>
      <c r="C14" t="s">
        <v>50</v>
      </c>
      <c r="D14" t="s">
        <v>51</v>
      </c>
      <c r="E14" t="s">
        <v>2</v>
      </c>
      <c r="F14" t="s">
        <v>3</v>
      </c>
      <c r="H14" s="5" t="s">
        <v>1</v>
      </c>
      <c r="I14" t="s">
        <v>4</v>
      </c>
      <c r="J14" t="s">
        <v>5</v>
      </c>
      <c r="K14" t="s">
        <v>17</v>
      </c>
      <c r="L14" s="2" t="s">
        <v>52</v>
      </c>
      <c r="M14" t="s">
        <v>51</v>
      </c>
      <c r="N14" t="s">
        <v>12</v>
      </c>
      <c r="O14" t="s">
        <v>13</v>
      </c>
      <c r="P14" s="2" t="s">
        <v>11</v>
      </c>
      <c r="Q14" t="s">
        <v>12</v>
      </c>
      <c r="R14" t="s">
        <v>13</v>
      </c>
      <c r="S14" s="2" t="s">
        <v>11</v>
      </c>
      <c r="T14" t="s">
        <v>12</v>
      </c>
      <c r="U14" t="s">
        <v>13</v>
      </c>
      <c r="W14" s="2" t="s">
        <v>11</v>
      </c>
      <c r="X14" t="s">
        <v>12</v>
      </c>
      <c r="Y14" t="s">
        <v>13</v>
      </c>
      <c r="AA14" s="2" t="s">
        <v>11</v>
      </c>
      <c r="AB14" s="3" t="s">
        <v>12</v>
      </c>
      <c r="AC14" t="s">
        <v>13</v>
      </c>
      <c r="AD14" s="2" t="s">
        <v>11</v>
      </c>
      <c r="AE14" s="3" t="s">
        <v>12</v>
      </c>
      <c r="AF14" s="3" t="s">
        <v>13</v>
      </c>
    </row>
    <row r="15" spans="1:32" x14ac:dyDescent="0.25">
      <c r="A15">
        <v>23.248999999999999</v>
      </c>
      <c r="C15">
        <v>28.7165</v>
      </c>
      <c r="D15">
        <v>28.217400000000001</v>
      </c>
      <c r="E15">
        <v>38</v>
      </c>
      <c r="F15">
        <v>19</v>
      </c>
      <c r="H15" s="5">
        <v>63.201500000000003</v>
      </c>
      <c r="I15">
        <v>54.273899999999998</v>
      </c>
      <c r="J15">
        <v>72.129099999999994</v>
      </c>
      <c r="K15">
        <v>1</v>
      </c>
      <c r="L15" s="2">
        <v>59.9313</v>
      </c>
      <c r="M15">
        <v>61.171599999999998</v>
      </c>
      <c r="N15">
        <v>62</v>
      </c>
      <c r="O15">
        <v>56</v>
      </c>
      <c r="P15" s="2">
        <f>(M15-D$7)/D$6</f>
        <v>70.383491508491502</v>
      </c>
      <c r="Q15">
        <f>(N15-E$7)/E$6</f>
        <v>70.44523246650904</v>
      </c>
      <c r="R15">
        <f>(O15-F$7)/F$6</f>
        <v>77.430817610062888</v>
      </c>
      <c r="S15" s="2">
        <f>IF(AND(P15&lt;J15, P15&gt;I15),1,0)</f>
        <v>1</v>
      </c>
      <c r="T15">
        <f>IF(AND(Q15&lt;J15, Q15&gt;I15),1,0)</f>
        <v>1</v>
      </c>
      <c r="U15">
        <f>IF(AND(R15&lt;J15, R15&gt;I15),1,0)</f>
        <v>0</v>
      </c>
      <c r="W15" s="2">
        <f>P15-$H15</f>
        <v>7.1819915084914996</v>
      </c>
      <c r="X15">
        <f t="shared" ref="X15:Y15" si="7">Q15-$H15</f>
        <v>7.2437324665090372</v>
      </c>
      <c r="Y15">
        <f t="shared" si="7"/>
        <v>14.229317610062886</v>
      </c>
      <c r="AA15" s="2">
        <f>ABS(W15)</f>
        <v>7.1819915084914996</v>
      </c>
      <c r="AB15" s="3">
        <f t="shared" ref="AB15:AC15" si="8">ABS(X15)</f>
        <v>7.2437324665090372</v>
      </c>
      <c r="AC15">
        <f t="shared" si="8"/>
        <v>14.229317610062886</v>
      </c>
      <c r="AD15" s="2">
        <f>(W15)^2</f>
        <v>51.581002028044004</v>
      </c>
      <c r="AE15" s="3">
        <f t="shared" ref="AE15:AF15" si="9">(X15)^2</f>
        <v>52.471660046357101</v>
      </c>
      <c r="AF15" s="3">
        <f t="shared" si="9"/>
        <v>202.47347964804575</v>
      </c>
    </row>
    <row r="16" spans="1:32" x14ac:dyDescent="0.25">
      <c r="A16">
        <v>16.885200000000001</v>
      </c>
      <c r="C16">
        <v>20.139700000000001</v>
      </c>
      <c r="D16">
        <v>17.860399999999998</v>
      </c>
      <c r="E16">
        <v>36</v>
      </c>
      <c r="F16">
        <v>8</v>
      </c>
      <c r="H16" s="5">
        <v>39.479799999999997</v>
      </c>
      <c r="I16">
        <v>27.078800000000001</v>
      </c>
      <c r="J16">
        <v>51.880899999999997</v>
      </c>
      <c r="K16">
        <v>1</v>
      </c>
      <c r="L16" s="2">
        <v>40.681399999999996</v>
      </c>
      <c r="M16">
        <v>41.728099999999998</v>
      </c>
      <c r="N16">
        <v>47</v>
      </c>
      <c r="O16">
        <v>35</v>
      </c>
      <c r="P16" s="2">
        <f t="shared" ref="P15:P78" si="10">(M16-D$7)/D$6</f>
        <v>46.103396603396604</v>
      </c>
      <c r="Q16">
        <f>(N16-E$7)/E$6</f>
        <v>40.894405043341209</v>
      </c>
      <c r="R16">
        <f>(O16-F$7)/F$6</f>
        <v>48.718758545255668</v>
      </c>
      <c r="S16" s="2">
        <f t="shared" ref="S15:S78" si="11">IF(AND(P16&lt;J16, P16&gt;I16),1,0)</f>
        <v>1</v>
      </c>
      <c r="T16">
        <f t="shared" ref="T15:T78" si="12">IF(AND(Q16&lt;J16, Q16&gt;I16),1,0)</f>
        <v>1</v>
      </c>
      <c r="U16">
        <f t="shared" ref="U15:U78" si="13">IF(AND(R16&lt;J16, R16&gt;I16),1,0)</f>
        <v>1</v>
      </c>
      <c r="W16" s="2">
        <f t="shared" ref="W16:W79" si="14">P16-$H16</f>
        <v>6.6235966033966065</v>
      </c>
      <c r="X16">
        <f t="shared" ref="X16:X79" si="15">Q16-$H16</f>
        <v>1.4146050433412114</v>
      </c>
      <c r="Y16">
        <f t="shared" ref="Y16:Y79" si="16">R16-$H16</f>
        <v>9.2389585452556702</v>
      </c>
      <c r="AA16" s="2">
        <f t="shared" ref="AA16:AA79" si="17">ABS(W16)</f>
        <v>6.6235966033966065</v>
      </c>
      <c r="AB16" s="3">
        <f t="shared" ref="AB16:AB79" si="18">ABS(X16)</f>
        <v>1.4146050433412114</v>
      </c>
      <c r="AC16">
        <f t="shared" ref="AC16:AC79" si="19">ABS(Y16)</f>
        <v>9.2389585452556702</v>
      </c>
      <c r="AD16" s="2">
        <f t="shared" ref="AD16:AD79" si="20">(W16)^2</f>
        <v>43.872031964527061</v>
      </c>
      <c r="AE16" s="3">
        <f t="shared" ref="AE16:AE79" si="21">(X16)^2</f>
        <v>2.0011074286463906</v>
      </c>
      <c r="AF16" s="3">
        <f t="shared" ref="AF16:AF79" si="22">(Y16)^2</f>
        <v>85.35835500095277</v>
      </c>
    </row>
    <row r="17" spans="1:32" x14ac:dyDescent="0.25">
      <c r="A17">
        <v>38.954300000000003</v>
      </c>
      <c r="C17">
        <v>45.802700000000002</v>
      </c>
      <c r="D17">
        <v>44.541600000000003</v>
      </c>
      <c r="E17">
        <v>53</v>
      </c>
      <c r="F17">
        <v>32</v>
      </c>
      <c r="H17" s="5">
        <v>58.129800000000003</v>
      </c>
      <c r="I17">
        <v>45.139499999999998</v>
      </c>
      <c r="J17">
        <v>71.120099999999994</v>
      </c>
      <c r="K17">
        <v>1</v>
      </c>
      <c r="L17" s="2">
        <v>55.771799999999999</v>
      </c>
      <c r="M17">
        <v>56.4848</v>
      </c>
      <c r="N17">
        <v>57</v>
      </c>
      <c r="O17">
        <v>58</v>
      </c>
      <c r="P17" s="2">
        <f t="shared" si="10"/>
        <v>64.53084415584415</v>
      </c>
      <c r="Q17">
        <f t="shared" ref="Q15:Q78" si="23">(N17-E$7)/E$6</f>
        <v>60.594956658786437</v>
      </c>
      <c r="R17">
        <f t="shared" ref="R15:R78" si="24">(O17-F$7)/F$6</f>
        <v>80.165299425758818</v>
      </c>
      <c r="S17" s="2">
        <f t="shared" si="11"/>
        <v>1</v>
      </c>
      <c r="T17">
        <f t="shared" si="12"/>
        <v>1</v>
      </c>
      <c r="U17">
        <f t="shared" si="13"/>
        <v>0</v>
      </c>
      <c r="W17" s="2">
        <f t="shared" si="14"/>
        <v>6.4010441558441471</v>
      </c>
      <c r="X17">
        <f t="shared" si="15"/>
        <v>2.4651566587864338</v>
      </c>
      <c r="Y17">
        <f t="shared" si="16"/>
        <v>22.035499425758815</v>
      </c>
      <c r="AA17" s="2">
        <f t="shared" si="17"/>
        <v>6.4010441558441471</v>
      </c>
      <c r="AB17" s="3">
        <f t="shared" si="18"/>
        <v>2.4651566587864338</v>
      </c>
      <c r="AC17">
        <f t="shared" si="19"/>
        <v>22.035499425758815</v>
      </c>
      <c r="AD17" s="2">
        <f t="shared" si="20"/>
        <v>40.973366285066511</v>
      </c>
      <c r="AE17" s="3">
        <f t="shared" si="21"/>
        <v>6.0769973523590934</v>
      </c>
      <c r="AF17" s="3">
        <f t="shared" si="22"/>
        <v>485.56323494261704</v>
      </c>
    </row>
    <row r="18" spans="1:32" x14ac:dyDescent="0.25">
      <c r="A18">
        <v>53.369300000000003</v>
      </c>
      <c r="C18">
        <v>53.657699999999998</v>
      </c>
      <c r="D18">
        <v>54.004399999999997</v>
      </c>
      <c r="E18">
        <v>63</v>
      </c>
      <c r="F18">
        <v>48</v>
      </c>
      <c r="H18" s="5">
        <v>42.181399999999996</v>
      </c>
      <c r="I18">
        <v>32.009700000000002</v>
      </c>
      <c r="J18">
        <v>52.353099999999998</v>
      </c>
      <c r="K18">
        <v>1</v>
      </c>
      <c r="L18" s="2">
        <v>42.310600000000001</v>
      </c>
      <c r="M18">
        <v>43.513599999999997</v>
      </c>
      <c r="N18">
        <v>42</v>
      </c>
      <c r="O18">
        <v>41</v>
      </c>
      <c r="P18" s="2">
        <f t="shared" si="10"/>
        <v>48.333041958041953</v>
      </c>
      <c r="Q18">
        <f t="shared" si="23"/>
        <v>31.044129235618591</v>
      </c>
      <c r="R18">
        <f t="shared" si="24"/>
        <v>56.922203992343448</v>
      </c>
      <c r="S18" s="2">
        <f t="shared" si="11"/>
        <v>1</v>
      </c>
      <c r="T18">
        <f t="shared" si="12"/>
        <v>0</v>
      </c>
      <c r="U18">
        <f t="shared" si="13"/>
        <v>0</v>
      </c>
      <c r="W18" s="2">
        <f t="shared" si="14"/>
        <v>6.1516419580419566</v>
      </c>
      <c r="X18">
        <f t="shared" si="15"/>
        <v>-11.137270764381405</v>
      </c>
      <c r="Y18">
        <f t="shared" si="16"/>
        <v>14.740803992343452</v>
      </c>
      <c r="AA18" s="2">
        <f t="shared" si="17"/>
        <v>6.1516419580419566</v>
      </c>
      <c r="AB18" s="3">
        <f t="shared" si="18"/>
        <v>11.137270764381405</v>
      </c>
      <c r="AC18">
        <f t="shared" si="19"/>
        <v>14.740803992343452</v>
      </c>
      <c r="AD18" s="2">
        <f t="shared" si="20"/>
        <v>37.842698779942275</v>
      </c>
      <c r="AE18" s="3">
        <f t="shared" si="21"/>
        <v>124.03880007914478</v>
      </c>
      <c r="AF18" s="3">
        <f t="shared" si="22"/>
        <v>217.29130234068865</v>
      </c>
    </row>
    <row r="19" spans="1:32" x14ac:dyDescent="0.25">
      <c r="A19">
        <v>21.499199999999998</v>
      </c>
      <c r="C19">
        <v>25.097300000000001</v>
      </c>
      <c r="D19">
        <v>23.065100000000001</v>
      </c>
      <c r="E19">
        <v>26</v>
      </c>
      <c r="F19">
        <v>17</v>
      </c>
      <c r="H19" s="5">
        <v>47.1892</v>
      </c>
      <c r="I19">
        <v>37.139600000000002</v>
      </c>
      <c r="J19">
        <v>57.238700000000001</v>
      </c>
      <c r="K19">
        <v>1</v>
      </c>
      <c r="L19" s="2">
        <v>51.418900000000001</v>
      </c>
      <c r="M19">
        <v>54.014499999999998</v>
      </c>
      <c r="N19">
        <v>58</v>
      </c>
      <c r="O19">
        <v>51</v>
      </c>
      <c r="P19" s="2">
        <f t="shared" si="10"/>
        <v>61.446053946053944</v>
      </c>
      <c r="Q19">
        <f t="shared" si="23"/>
        <v>62.565011820330959</v>
      </c>
      <c r="R19">
        <f t="shared" si="24"/>
        <v>70.594613070823073</v>
      </c>
      <c r="S19" s="2">
        <f t="shared" si="11"/>
        <v>0</v>
      </c>
      <c r="T19">
        <f t="shared" si="12"/>
        <v>0</v>
      </c>
      <c r="U19">
        <f t="shared" si="13"/>
        <v>0</v>
      </c>
      <c r="W19" s="2">
        <f t="shared" si="14"/>
        <v>14.256853946053944</v>
      </c>
      <c r="X19">
        <f t="shared" si="15"/>
        <v>15.375811820330959</v>
      </c>
      <c r="Y19">
        <f t="shared" si="16"/>
        <v>23.405413070823073</v>
      </c>
      <c r="AA19" s="2">
        <f t="shared" si="17"/>
        <v>14.256853946053944</v>
      </c>
      <c r="AB19" s="3">
        <f t="shared" si="18"/>
        <v>15.375811820330959</v>
      </c>
      <c r="AC19">
        <f t="shared" si="19"/>
        <v>23.405413070823073</v>
      </c>
      <c r="AD19" s="2">
        <f t="shared" si="20"/>
        <v>203.25788443911392</v>
      </c>
      <c r="AE19" s="3">
        <f t="shared" si="21"/>
        <v>236.41558913422924</v>
      </c>
      <c r="AF19" s="3">
        <f t="shared" si="22"/>
        <v>547.81336101585555</v>
      </c>
    </row>
    <row r="20" spans="1:32" x14ac:dyDescent="0.25">
      <c r="A20">
        <v>23.6767</v>
      </c>
      <c r="C20">
        <v>23.387899999999998</v>
      </c>
      <c r="D20">
        <v>22.1495</v>
      </c>
      <c r="E20">
        <v>33</v>
      </c>
      <c r="F20">
        <v>12</v>
      </c>
      <c r="H20" s="5">
        <v>36.369799999999998</v>
      </c>
      <c r="I20">
        <v>21.8507</v>
      </c>
      <c r="J20">
        <v>50.8889</v>
      </c>
      <c r="K20">
        <v>1</v>
      </c>
      <c r="L20" s="2">
        <v>41.340499999999999</v>
      </c>
      <c r="M20">
        <v>41.451999999999998</v>
      </c>
      <c r="N20">
        <v>42</v>
      </c>
      <c r="O20">
        <v>35</v>
      </c>
      <c r="P20" s="2">
        <f t="shared" si="10"/>
        <v>45.758616383616378</v>
      </c>
      <c r="Q20">
        <f t="shared" si="23"/>
        <v>31.044129235618591</v>
      </c>
      <c r="R20">
        <f t="shared" si="24"/>
        <v>48.718758545255668</v>
      </c>
      <c r="S20" s="2">
        <f t="shared" si="11"/>
        <v>1</v>
      </c>
      <c r="T20">
        <f t="shared" si="12"/>
        <v>1</v>
      </c>
      <c r="U20">
        <f t="shared" si="13"/>
        <v>1</v>
      </c>
      <c r="W20" s="2">
        <f t="shared" si="14"/>
        <v>9.3888163836163798</v>
      </c>
      <c r="X20">
        <f t="shared" si="15"/>
        <v>-5.3256707643814067</v>
      </c>
      <c r="Y20">
        <f t="shared" si="16"/>
        <v>12.34895854525567</v>
      </c>
      <c r="AA20" s="2">
        <f t="shared" si="17"/>
        <v>9.3888163836163798</v>
      </c>
      <c r="AB20" s="3">
        <f t="shared" si="18"/>
        <v>5.3256707643814067</v>
      </c>
      <c r="AC20">
        <f t="shared" si="19"/>
        <v>12.34895854525567</v>
      </c>
      <c r="AD20" s="2">
        <f t="shared" si="20"/>
        <v>88.149873085263351</v>
      </c>
      <c r="AE20" s="3">
        <f t="shared" si="21"/>
        <v>28.362769090586838</v>
      </c>
      <c r="AF20" s="3">
        <f t="shared" si="22"/>
        <v>152.49677715244303</v>
      </c>
    </row>
    <row r="21" spans="1:32" x14ac:dyDescent="0.25">
      <c r="A21">
        <v>41.4679</v>
      </c>
      <c r="C21">
        <v>40.860100000000003</v>
      </c>
      <c r="D21">
        <v>39.722999999999999</v>
      </c>
      <c r="E21">
        <v>52</v>
      </c>
      <c r="F21">
        <v>29</v>
      </c>
      <c r="H21" s="5">
        <v>58.208100000000002</v>
      </c>
      <c r="I21">
        <v>41.754199999999997</v>
      </c>
      <c r="J21">
        <v>74.661900000000003</v>
      </c>
      <c r="K21">
        <v>1</v>
      </c>
      <c r="L21" s="2">
        <v>54.888599999999997</v>
      </c>
      <c r="M21">
        <v>56.877800000000001</v>
      </c>
      <c r="N21">
        <v>56</v>
      </c>
      <c r="O21">
        <v>64</v>
      </c>
      <c r="P21" s="2">
        <f t="shared" si="10"/>
        <v>65.021603396603396</v>
      </c>
      <c r="Q21">
        <f t="shared" si="23"/>
        <v>58.624901497241915</v>
      </c>
      <c r="R21">
        <f t="shared" si="24"/>
        <v>88.368744872846605</v>
      </c>
      <c r="S21" s="2">
        <f t="shared" si="11"/>
        <v>1</v>
      </c>
      <c r="T21">
        <f t="shared" si="12"/>
        <v>1</v>
      </c>
      <c r="U21">
        <f t="shared" si="13"/>
        <v>0</v>
      </c>
      <c r="W21" s="2">
        <f t="shared" si="14"/>
        <v>6.8135033966033944</v>
      </c>
      <c r="X21">
        <f t="shared" si="15"/>
        <v>0.41680149724191295</v>
      </c>
      <c r="Y21">
        <f t="shared" si="16"/>
        <v>30.160644872846603</v>
      </c>
      <c r="AA21" s="2">
        <f t="shared" si="17"/>
        <v>6.8135033966033944</v>
      </c>
      <c r="AB21" s="3">
        <f t="shared" si="18"/>
        <v>0.41680149724191295</v>
      </c>
      <c r="AC21">
        <f t="shared" si="19"/>
        <v>30.160644872846603</v>
      </c>
      <c r="AD21" s="2">
        <f t="shared" si="20"/>
        <v>46.423828535525992</v>
      </c>
      <c r="AE21" s="3">
        <f t="shared" si="21"/>
        <v>0.17372348810310037</v>
      </c>
      <c r="AF21" s="3">
        <f t="shared" si="22"/>
        <v>909.66449914596808</v>
      </c>
    </row>
    <row r="22" spans="1:32" x14ac:dyDescent="0.25">
      <c r="A22">
        <v>22.317</v>
      </c>
      <c r="C22">
        <v>24.442900000000002</v>
      </c>
      <c r="D22">
        <v>23.465</v>
      </c>
      <c r="E22">
        <v>39</v>
      </c>
      <c r="F22">
        <v>12</v>
      </c>
      <c r="H22" s="5">
        <v>48.458500000000001</v>
      </c>
      <c r="I22">
        <v>31.822099999999999</v>
      </c>
      <c r="J22">
        <v>65.094899999999996</v>
      </c>
      <c r="K22">
        <v>1</v>
      </c>
      <c r="L22" s="2">
        <v>49.023600000000002</v>
      </c>
      <c r="M22">
        <v>51.836599999999997</v>
      </c>
      <c r="N22">
        <v>57</v>
      </c>
      <c r="O22">
        <v>50</v>
      </c>
      <c r="P22" s="2">
        <f t="shared" si="10"/>
        <v>58.7263986013986</v>
      </c>
      <c r="Q22">
        <f t="shared" si="23"/>
        <v>60.594956658786437</v>
      </c>
      <c r="R22">
        <f t="shared" si="24"/>
        <v>69.227372162975115</v>
      </c>
      <c r="S22" s="2">
        <f t="shared" si="11"/>
        <v>1</v>
      </c>
      <c r="T22">
        <f t="shared" si="12"/>
        <v>1</v>
      </c>
      <c r="U22">
        <f t="shared" si="13"/>
        <v>0</v>
      </c>
      <c r="W22" s="2">
        <f t="shared" si="14"/>
        <v>10.267898601398599</v>
      </c>
      <c r="X22">
        <f t="shared" si="15"/>
        <v>12.136456658786436</v>
      </c>
      <c r="Y22">
        <f t="shared" si="16"/>
        <v>20.768872162975114</v>
      </c>
      <c r="AA22" s="2">
        <f t="shared" si="17"/>
        <v>10.267898601398599</v>
      </c>
      <c r="AB22" s="3">
        <f t="shared" si="18"/>
        <v>12.136456658786436</v>
      </c>
      <c r="AC22">
        <f t="shared" si="19"/>
        <v>20.768872162975114</v>
      </c>
      <c r="AD22" s="2">
        <f t="shared" si="20"/>
        <v>105.42974168860331</v>
      </c>
      <c r="AE22" s="3">
        <f t="shared" si="21"/>
        <v>147.29358023060163</v>
      </c>
      <c r="AF22" s="3">
        <f t="shared" si="22"/>
        <v>431.34605092200258</v>
      </c>
    </row>
    <row r="23" spans="1:32" x14ac:dyDescent="0.25">
      <c r="A23">
        <v>40.387900000000002</v>
      </c>
      <c r="C23">
        <v>44.959099999999999</v>
      </c>
      <c r="D23">
        <v>43.704500000000003</v>
      </c>
      <c r="E23">
        <v>58</v>
      </c>
      <c r="F23">
        <v>37</v>
      </c>
      <c r="H23" s="5">
        <v>47.083799999999997</v>
      </c>
      <c r="I23">
        <v>33.989400000000003</v>
      </c>
      <c r="J23">
        <v>60.178199999999997</v>
      </c>
      <c r="K23">
        <v>1</v>
      </c>
      <c r="L23" s="2">
        <v>42.535699999999999</v>
      </c>
      <c r="M23">
        <v>45.720199999999998</v>
      </c>
      <c r="N23">
        <v>51</v>
      </c>
      <c r="O23">
        <v>41</v>
      </c>
      <c r="P23" s="2">
        <f t="shared" si="10"/>
        <v>51.088536463536464</v>
      </c>
      <c r="Q23">
        <f t="shared" si="23"/>
        <v>48.774625689519297</v>
      </c>
      <c r="R23">
        <f t="shared" si="24"/>
        <v>56.922203992343448</v>
      </c>
      <c r="S23" s="2">
        <f t="shared" si="11"/>
        <v>1</v>
      </c>
      <c r="T23">
        <f t="shared" si="12"/>
        <v>1</v>
      </c>
      <c r="U23">
        <f t="shared" si="13"/>
        <v>1</v>
      </c>
      <c r="W23" s="2">
        <f t="shared" si="14"/>
        <v>4.0047364635364673</v>
      </c>
      <c r="X23">
        <f t="shared" si="15"/>
        <v>1.6908256895193006</v>
      </c>
      <c r="Y23">
        <f t="shared" si="16"/>
        <v>9.8384039923434514</v>
      </c>
      <c r="AA23" s="2">
        <f t="shared" si="17"/>
        <v>4.0047364635364673</v>
      </c>
      <c r="AB23" s="3">
        <f t="shared" si="18"/>
        <v>1.6908256895193006</v>
      </c>
      <c r="AC23">
        <f t="shared" si="19"/>
        <v>9.8384039923434514</v>
      </c>
      <c r="AD23" s="2">
        <f t="shared" si="20"/>
        <v>16.037914142378572</v>
      </c>
      <c r="AE23" s="3">
        <f t="shared" si="21"/>
        <v>2.8588915123384182</v>
      </c>
      <c r="AF23" s="3">
        <f t="shared" si="22"/>
        <v>96.794193116559569</v>
      </c>
    </row>
    <row r="24" spans="1:32" x14ac:dyDescent="0.25">
      <c r="A24">
        <v>42.259599999999999</v>
      </c>
      <c r="C24">
        <v>38.398299999999999</v>
      </c>
      <c r="D24">
        <v>37.439300000000003</v>
      </c>
      <c r="E24">
        <v>46</v>
      </c>
      <c r="F24">
        <v>26</v>
      </c>
      <c r="H24" s="5">
        <v>55.421300000000002</v>
      </c>
      <c r="I24">
        <v>44.525500000000001</v>
      </c>
      <c r="J24">
        <v>66.317099999999996</v>
      </c>
      <c r="K24">
        <v>1</v>
      </c>
      <c r="L24" s="2">
        <v>48.391199999999998</v>
      </c>
      <c r="M24">
        <v>50.393900000000002</v>
      </c>
      <c r="N24">
        <v>56</v>
      </c>
      <c r="O24">
        <v>50</v>
      </c>
      <c r="P24" s="2">
        <f t="shared" si="10"/>
        <v>56.92482517482518</v>
      </c>
      <c r="Q24">
        <f t="shared" si="23"/>
        <v>58.624901497241915</v>
      </c>
      <c r="R24">
        <f t="shared" si="24"/>
        <v>69.227372162975115</v>
      </c>
      <c r="S24" s="2">
        <f t="shared" si="11"/>
        <v>1</v>
      </c>
      <c r="T24">
        <f t="shared" si="12"/>
        <v>1</v>
      </c>
      <c r="U24">
        <f t="shared" si="13"/>
        <v>0</v>
      </c>
      <c r="W24" s="2">
        <f t="shared" si="14"/>
        <v>1.5035251748251781</v>
      </c>
      <c r="X24">
        <f t="shared" si="15"/>
        <v>3.2036014972419125</v>
      </c>
      <c r="Y24">
        <f t="shared" si="16"/>
        <v>13.806072162975113</v>
      </c>
      <c r="AA24" s="2">
        <f t="shared" si="17"/>
        <v>1.5035251748251781</v>
      </c>
      <c r="AB24" s="3">
        <f t="shared" si="18"/>
        <v>3.2036014972419125</v>
      </c>
      <c r="AC24">
        <f t="shared" si="19"/>
        <v>13.806072162975113</v>
      </c>
      <c r="AD24" s="2">
        <f t="shared" si="20"/>
        <v>2.2605879513330822</v>
      </c>
      <c r="AE24" s="3">
        <f t="shared" si="21"/>
        <v>10.263062553130624</v>
      </c>
      <c r="AF24" s="3">
        <f t="shared" si="22"/>
        <v>190.6076285692763</v>
      </c>
    </row>
    <row r="25" spans="1:32" x14ac:dyDescent="0.25">
      <c r="A25">
        <v>37.210099999999997</v>
      </c>
      <c r="C25">
        <v>43.339799999999997</v>
      </c>
      <c r="D25">
        <v>42.164400000000001</v>
      </c>
      <c r="E25">
        <v>50</v>
      </c>
      <c r="F25">
        <v>36</v>
      </c>
      <c r="H25" s="5">
        <v>44.023600000000002</v>
      </c>
      <c r="I25">
        <v>34.473799999999997</v>
      </c>
      <c r="J25">
        <v>53.573500000000003</v>
      </c>
      <c r="K25">
        <v>1</v>
      </c>
      <c r="L25" s="2">
        <v>40.636600000000001</v>
      </c>
      <c r="M25">
        <v>43.862299999999998</v>
      </c>
      <c r="N25">
        <v>49</v>
      </c>
      <c r="O25">
        <v>43</v>
      </c>
      <c r="P25" s="2">
        <f t="shared" si="10"/>
        <v>48.768481518481515</v>
      </c>
      <c r="Q25">
        <f t="shared" si="23"/>
        <v>44.834515366430253</v>
      </c>
      <c r="R25">
        <f t="shared" si="24"/>
        <v>59.65668580803937</v>
      </c>
      <c r="S25" s="2">
        <f t="shared" si="11"/>
        <v>1</v>
      </c>
      <c r="T25">
        <f t="shared" si="12"/>
        <v>1</v>
      </c>
      <c r="U25">
        <f t="shared" si="13"/>
        <v>0</v>
      </c>
      <c r="W25" s="2">
        <f t="shared" si="14"/>
        <v>4.7448815184815132</v>
      </c>
      <c r="X25">
        <f t="shared" si="15"/>
        <v>0.81091536643025108</v>
      </c>
      <c r="Y25">
        <f t="shared" si="16"/>
        <v>15.633085808039368</v>
      </c>
      <c r="AA25" s="2">
        <f t="shared" si="17"/>
        <v>4.7448815184815132</v>
      </c>
      <c r="AB25" s="3">
        <f t="shared" si="18"/>
        <v>0.81091536643025108</v>
      </c>
      <c r="AC25">
        <f t="shared" si="19"/>
        <v>15.633085808039368</v>
      </c>
      <c r="AD25" s="2">
        <f t="shared" si="20"/>
        <v>22.513900624427432</v>
      </c>
      <c r="AE25" s="3">
        <f t="shared" si="21"/>
        <v>0.65758373151270844</v>
      </c>
      <c r="AF25" s="3">
        <f t="shared" si="22"/>
        <v>244.39337188152192</v>
      </c>
    </row>
    <row r="26" spans="1:32" x14ac:dyDescent="0.25">
      <c r="A26">
        <v>35.113399999999999</v>
      </c>
      <c r="C26">
        <v>36.448700000000002</v>
      </c>
      <c r="D26">
        <v>34.680599999999998</v>
      </c>
      <c r="E26">
        <v>42</v>
      </c>
      <c r="F26">
        <v>22</v>
      </c>
      <c r="H26" s="5">
        <v>68.033500000000004</v>
      </c>
      <c r="I26">
        <v>51.07</v>
      </c>
      <c r="J26">
        <v>84.997100000000003</v>
      </c>
      <c r="K26">
        <v>1</v>
      </c>
      <c r="L26" s="2">
        <v>58.9968</v>
      </c>
      <c r="M26">
        <v>61.689300000000003</v>
      </c>
      <c r="N26">
        <v>67</v>
      </c>
      <c r="O26">
        <v>53</v>
      </c>
      <c r="P26" s="2">
        <f t="shared" si="10"/>
        <v>71.029970029970031</v>
      </c>
      <c r="Q26">
        <f t="shared" si="23"/>
        <v>80.295508274231665</v>
      </c>
      <c r="R26">
        <f t="shared" si="24"/>
        <v>73.329094886519002</v>
      </c>
      <c r="S26" s="2">
        <f t="shared" si="11"/>
        <v>1</v>
      </c>
      <c r="T26">
        <f t="shared" si="12"/>
        <v>1</v>
      </c>
      <c r="U26">
        <f t="shared" si="13"/>
        <v>1</v>
      </c>
      <c r="W26" s="2">
        <f t="shared" si="14"/>
        <v>2.9964700299700269</v>
      </c>
      <c r="X26">
        <f t="shared" si="15"/>
        <v>12.262008274231661</v>
      </c>
      <c r="Y26">
        <f t="shared" si="16"/>
        <v>5.2955948865189981</v>
      </c>
      <c r="AA26" s="2">
        <f t="shared" si="17"/>
        <v>2.9964700299700269</v>
      </c>
      <c r="AB26" s="3">
        <f t="shared" si="18"/>
        <v>12.262008274231661</v>
      </c>
      <c r="AC26">
        <f t="shared" si="19"/>
        <v>5.2955948865189981</v>
      </c>
      <c r="AD26" s="2">
        <f t="shared" si="20"/>
        <v>8.978832640508573</v>
      </c>
      <c r="AE26" s="3">
        <f t="shared" si="21"/>
        <v>150.35684691732573</v>
      </c>
      <c r="AF26" s="3">
        <f t="shared" si="22"/>
        <v>28.043325202126162</v>
      </c>
    </row>
    <row r="27" spans="1:32" x14ac:dyDescent="0.25">
      <c r="A27">
        <v>43.488500000000002</v>
      </c>
      <c r="C27">
        <v>36.072800000000001</v>
      </c>
      <c r="D27">
        <v>35.052300000000002</v>
      </c>
      <c r="E27">
        <v>49</v>
      </c>
      <c r="F27">
        <v>27</v>
      </c>
      <c r="H27" s="5">
        <v>50.430900000000001</v>
      </c>
      <c r="I27">
        <v>39.358199999999997</v>
      </c>
      <c r="J27">
        <v>61.503700000000002</v>
      </c>
      <c r="K27">
        <v>1</v>
      </c>
      <c r="L27" s="2">
        <v>49.066499999999998</v>
      </c>
      <c r="M27">
        <v>50.924700000000001</v>
      </c>
      <c r="N27">
        <v>56</v>
      </c>
      <c r="O27">
        <v>41</v>
      </c>
      <c r="P27" s="2">
        <f t="shared" si="10"/>
        <v>57.587662337662337</v>
      </c>
      <c r="Q27">
        <f t="shared" si="23"/>
        <v>58.624901497241915</v>
      </c>
      <c r="R27">
        <f t="shared" si="24"/>
        <v>56.922203992343448</v>
      </c>
      <c r="S27" s="2">
        <f t="shared" si="11"/>
        <v>1</v>
      </c>
      <c r="T27">
        <f t="shared" si="12"/>
        <v>1</v>
      </c>
      <c r="U27">
        <f t="shared" si="13"/>
        <v>1</v>
      </c>
      <c r="W27" s="2">
        <f t="shared" si="14"/>
        <v>7.1567623376623359</v>
      </c>
      <c r="X27">
        <f t="shared" si="15"/>
        <v>8.1940014972419135</v>
      </c>
      <c r="Y27">
        <f t="shared" si="16"/>
        <v>6.4913039923434468</v>
      </c>
      <c r="AA27" s="2">
        <f t="shared" si="17"/>
        <v>7.1567623376623359</v>
      </c>
      <c r="AB27" s="3">
        <f t="shared" si="18"/>
        <v>8.1940014972419135</v>
      </c>
      <c r="AC27">
        <f t="shared" si="19"/>
        <v>6.4913039923434468</v>
      </c>
      <c r="AD27" s="2">
        <f t="shared" si="20"/>
        <v>51.219247157782064</v>
      </c>
      <c r="AE27" s="3">
        <f t="shared" si="21"/>
        <v>67.141660536802718</v>
      </c>
      <c r="AF27" s="3">
        <f t="shared" si="22"/>
        <v>42.13702752101397</v>
      </c>
    </row>
    <row r="28" spans="1:32" x14ac:dyDescent="0.25">
      <c r="A28">
        <v>21.341799999999999</v>
      </c>
      <c r="C28">
        <v>26.3215</v>
      </c>
      <c r="D28">
        <v>23.8171</v>
      </c>
      <c r="E28">
        <v>35</v>
      </c>
      <c r="F28">
        <v>18</v>
      </c>
      <c r="H28" s="5">
        <v>72.875399999999999</v>
      </c>
      <c r="I28">
        <v>51.089599999999997</v>
      </c>
      <c r="J28">
        <v>94.661199999999994</v>
      </c>
      <c r="K28">
        <v>1</v>
      </c>
      <c r="L28" s="2">
        <v>67.688299999999998</v>
      </c>
      <c r="M28">
        <v>71.247</v>
      </c>
      <c r="N28">
        <v>67</v>
      </c>
      <c r="O28">
        <v>71</v>
      </c>
      <c r="P28" s="2">
        <f t="shared" si="10"/>
        <v>82.965159840159856</v>
      </c>
      <c r="Q28">
        <f t="shared" si="23"/>
        <v>80.295508274231665</v>
      </c>
      <c r="R28">
        <f t="shared" si="24"/>
        <v>97.939431227782336</v>
      </c>
      <c r="S28" s="2">
        <f t="shared" si="11"/>
        <v>1</v>
      </c>
      <c r="T28">
        <f t="shared" si="12"/>
        <v>1</v>
      </c>
      <c r="U28">
        <f t="shared" si="13"/>
        <v>0</v>
      </c>
      <c r="W28" s="2">
        <f t="shared" si="14"/>
        <v>10.089759840159857</v>
      </c>
      <c r="X28">
        <f t="shared" si="15"/>
        <v>7.4201082742316657</v>
      </c>
      <c r="Y28">
        <f t="shared" si="16"/>
        <v>25.064031227782337</v>
      </c>
      <c r="AA28" s="2">
        <f t="shared" si="17"/>
        <v>10.089759840159857</v>
      </c>
      <c r="AB28" s="3">
        <f t="shared" si="18"/>
        <v>7.4201082742316657</v>
      </c>
      <c r="AC28">
        <f t="shared" si="19"/>
        <v>25.064031227782337</v>
      </c>
      <c r="AD28" s="2">
        <f t="shared" si="20"/>
        <v>101.80325363210267</v>
      </c>
      <c r="AE28" s="3">
        <f t="shared" si="21"/>
        <v>55.058006801321227</v>
      </c>
      <c r="AF28" s="3">
        <f t="shared" si="22"/>
        <v>628.20566138724814</v>
      </c>
    </row>
    <row r="29" spans="1:32" x14ac:dyDescent="0.25">
      <c r="A29">
        <v>49.523899999999998</v>
      </c>
      <c r="C29">
        <v>47.6327</v>
      </c>
      <c r="D29">
        <v>45.707099999999997</v>
      </c>
      <c r="E29">
        <v>57</v>
      </c>
      <c r="F29">
        <v>31</v>
      </c>
      <c r="H29" s="5">
        <v>55.339399999999998</v>
      </c>
      <c r="I29">
        <v>36.360500000000002</v>
      </c>
      <c r="J29">
        <v>74.318200000000004</v>
      </c>
      <c r="K29">
        <v>1</v>
      </c>
      <c r="L29" s="2">
        <v>51.5779</v>
      </c>
      <c r="M29">
        <v>52.969200000000001</v>
      </c>
      <c r="N29">
        <v>53</v>
      </c>
      <c r="O29">
        <v>40</v>
      </c>
      <c r="P29" s="2">
        <f t="shared" si="10"/>
        <v>60.140734265734267</v>
      </c>
      <c r="Q29">
        <f t="shared" si="23"/>
        <v>52.714736012608348</v>
      </c>
      <c r="R29">
        <f t="shared" si="24"/>
        <v>55.554963084495483</v>
      </c>
      <c r="S29" s="2">
        <f t="shared" si="11"/>
        <v>1</v>
      </c>
      <c r="T29">
        <f t="shared" si="12"/>
        <v>1</v>
      </c>
      <c r="U29">
        <f t="shared" si="13"/>
        <v>1</v>
      </c>
      <c r="W29" s="2">
        <f t="shared" si="14"/>
        <v>4.801334265734269</v>
      </c>
      <c r="X29">
        <f t="shared" si="15"/>
        <v>-2.6246639873916493</v>
      </c>
      <c r="Y29">
        <f t="shared" si="16"/>
        <v>0.21556308449548567</v>
      </c>
      <c r="AA29" s="2">
        <f t="shared" si="17"/>
        <v>4.801334265734269</v>
      </c>
      <c r="AB29" s="3">
        <f t="shared" si="18"/>
        <v>2.6246639873916493</v>
      </c>
      <c r="AC29">
        <f t="shared" si="19"/>
        <v>0.21556308449548567</v>
      </c>
      <c r="AD29" s="2">
        <f t="shared" si="20"/>
        <v>23.052810731314032</v>
      </c>
      <c r="AE29" s="3">
        <f t="shared" si="21"/>
        <v>6.8888610467106322</v>
      </c>
      <c r="AF29" s="3">
        <f t="shared" si="22"/>
        <v>4.6467443397207896E-2</v>
      </c>
    </row>
    <row r="30" spans="1:32" x14ac:dyDescent="0.25">
      <c r="A30">
        <v>37.3185</v>
      </c>
      <c r="C30">
        <v>39.580800000000004</v>
      </c>
      <c r="D30">
        <v>38.736600000000003</v>
      </c>
      <c r="E30">
        <v>50</v>
      </c>
      <c r="F30">
        <v>30</v>
      </c>
      <c r="H30" s="5">
        <v>35.934600000000003</v>
      </c>
      <c r="I30">
        <v>29.221</v>
      </c>
      <c r="J30">
        <v>42.648099999999999</v>
      </c>
      <c r="K30">
        <v>1</v>
      </c>
      <c r="L30" s="2">
        <v>36.5169</v>
      </c>
      <c r="M30">
        <v>38.125500000000002</v>
      </c>
      <c r="N30">
        <v>38</v>
      </c>
      <c r="O30">
        <v>28</v>
      </c>
      <c r="P30" s="2">
        <f t="shared" si="10"/>
        <v>41.604645354645356</v>
      </c>
      <c r="Q30">
        <f t="shared" si="23"/>
        <v>23.163908589440499</v>
      </c>
      <c r="R30">
        <f t="shared" si="24"/>
        <v>39.14807219031993</v>
      </c>
      <c r="S30" s="2">
        <f t="shared" si="11"/>
        <v>1</v>
      </c>
      <c r="T30">
        <f t="shared" si="12"/>
        <v>0</v>
      </c>
      <c r="U30">
        <f t="shared" si="13"/>
        <v>1</v>
      </c>
      <c r="W30" s="2">
        <f t="shared" si="14"/>
        <v>5.6700453546453531</v>
      </c>
      <c r="X30">
        <f t="shared" si="15"/>
        <v>-12.770691410559504</v>
      </c>
      <c r="Y30">
        <f t="shared" si="16"/>
        <v>3.2134721903199264</v>
      </c>
      <c r="AA30" s="2">
        <f t="shared" si="17"/>
        <v>5.6700453546453531</v>
      </c>
      <c r="AB30" s="3">
        <f t="shared" si="18"/>
        <v>12.770691410559504</v>
      </c>
      <c r="AC30">
        <f t="shared" si="19"/>
        <v>3.2134721903199264</v>
      </c>
      <c r="AD30" s="2">
        <f t="shared" si="20"/>
        <v>32.14941432373535</v>
      </c>
      <c r="AE30" s="3">
        <f t="shared" si="21"/>
        <v>163.09055910373829</v>
      </c>
      <c r="AF30" s="3">
        <f t="shared" si="22"/>
        <v>10.326403517959545</v>
      </c>
    </row>
    <row r="31" spans="1:32" x14ac:dyDescent="0.25">
      <c r="A31">
        <v>23.047999999999998</v>
      </c>
      <c r="C31">
        <v>15.3001</v>
      </c>
      <c r="D31">
        <v>16.268599999999999</v>
      </c>
      <c r="E31">
        <v>27</v>
      </c>
      <c r="F31">
        <v>10</v>
      </c>
      <c r="H31" s="5">
        <v>54.630499999999998</v>
      </c>
      <c r="I31">
        <v>46.104100000000003</v>
      </c>
      <c r="J31">
        <v>63.1569</v>
      </c>
      <c r="K31">
        <v>1</v>
      </c>
      <c r="L31" s="2">
        <v>54.290100000000002</v>
      </c>
      <c r="M31">
        <v>55.494599999999998</v>
      </c>
      <c r="N31">
        <v>53</v>
      </c>
      <c r="O31">
        <v>51</v>
      </c>
      <c r="P31" s="2">
        <f t="shared" si="10"/>
        <v>63.29433066933067</v>
      </c>
      <c r="Q31">
        <f t="shared" si="23"/>
        <v>52.714736012608348</v>
      </c>
      <c r="R31">
        <f t="shared" si="24"/>
        <v>70.594613070823073</v>
      </c>
      <c r="S31" s="2">
        <f t="shared" si="11"/>
        <v>0</v>
      </c>
      <c r="T31">
        <f t="shared" si="12"/>
        <v>1</v>
      </c>
      <c r="U31">
        <f t="shared" si="13"/>
        <v>0</v>
      </c>
      <c r="W31" s="2">
        <f t="shared" si="14"/>
        <v>8.6638306693306717</v>
      </c>
      <c r="X31">
        <f t="shared" si="15"/>
        <v>-1.9157639873916494</v>
      </c>
      <c r="Y31">
        <f t="shared" si="16"/>
        <v>15.964113070823075</v>
      </c>
      <c r="AA31" s="2">
        <f t="shared" si="17"/>
        <v>8.6638306693306717</v>
      </c>
      <c r="AB31" s="3">
        <f t="shared" si="18"/>
        <v>1.9157639873916494</v>
      </c>
      <c r="AC31">
        <f t="shared" si="19"/>
        <v>15.964113070823075</v>
      </c>
      <c r="AD31" s="2">
        <f t="shared" si="20"/>
        <v>75.06196186683475</v>
      </c>
      <c r="AE31" s="3">
        <f t="shared" si="21"/>
        <v>3.6701516553867521</v>
      </c>
      <c r="AF31" s="3">
        <f t="shared" si="22"/>
        <v>254.85290613802414</v>
      </c>
    </row>
    <row r="32" spans="1:32" x14ac:dyDescent="0.25">
      <c r="A32">
        <v>37.866300000000003</v>
      </c>
      <c r="C32">
        <v>33.253599999999999</v>
      </c>
      <c r="D32">
        <v>33.631599999999999</v>
      </c>
      <c r="E32">
        <v>44</v>
      </c>
      <c r="F32">
        <v>17</v>
      </c>
      <c r="H32" s="5">
        <v>64.755300000000005</v>
      </c>
      <c r="I32">
        <v>55.576799999999999</v>
      </c>
      <c r="J32">
        <v>73.933899999999994</v>
      </c>
      <c r="K32">
        <v>1</v>
      </c>
      <c r="L32" s="2">
        <v>57.095799999999997</v>
      </c>
      <c r="M32">
        <v>59.882800000000003</v>
      </c>
      <c r="N32">
        <v>64</v>
      </c>
      <c r="O32">
        <v>54</v>
      </c>
      <c r="P32" s="2">
        <f t="shared" si="10"/>
        <v>68.774100899100901</v>
      </c>
      <c r="Q32">
        <f t="shared" si="23"/>
        <v>74.385342789598099</v>
      </c>
      <c r="R32">
        <f t="shared" si="24"/>
        <v>74.696335794366959</v>
      </c>
      <c r="S32" s="2">
        <f t="shared" si="11"/>
        <v>1</v>
      </c>
      <c r="T32">
        <f t="shared" si="12"/>
        <v>0</v>
      </c>
      <c r="U32">
        <f t="shared" si="13"/>
        <v>0</v>
      </c>
      <c r="W32" s="2">
        <f t="shared" si="14"/>
        <v>4.0188008991008957</v>
      </c>
      <c r="X32">
        <f t="shared" si="15"/>
        <v>9.6300427895980931</v>
      </c>
      <c r="Y32">
        <f t="shared" si="16"/>
        <v>9.9410357943669538</v>
      </c>
      <c r="AA32" s="2">
        <f t="shared" si="17"/>
        <v>4.0188008991008957</v>
      </c>
      <c r="AB32" s="3">
        <f t="shared" si="18"/>
        <v>9.6300427895980931</v>
      </c>
      <c r="AC32">
        <f t="shared" si="19"/>
        <v>9.9410357943669538</v>
      </c>
      <c r="AD32" s="2">
        <f t="shared" si="20"/>
        <v>16.150760666614168</v>
      </c>
      <c r="AE32" s="3">
        <f t="shared" si="21"/>
        <v>92.737724129490218</v>
      </c>
      <c r="AF32" s="3">
        <f t="shared" si="22"/>
        <v>98.824192664885018</v>
      </c>
    </row>
    <row r="33" spans="1:32" x14ac:dyDescent="0.25">
      <c r="A33">
        <v>16.3628</v>
      </c>
      <c r="C33">
        <v>20.0566</v>
      </c>
      <c r="D33">
        <v>18.361000000000001</v>
      </c>
      <c r="E33">
        <v>29</v>
      </c>
      <c r="F33">
        <v>12</v>
      </c>
      <c r="H33" s="5">
        <v>52.423699999999997</v>
      </c>
      <c r="I33">
        <v>46.390900000000002</v>
      </c>
      <c r="J33">
        <v>58.456499999999998</v>
      </c>
      <c r="K33">
        <v>1</v>
      </c>
      <c r="L33" s="2">
        <v>47.852600000000002</v>
      </c>
      <c r="M33">
        <v>49.639800000000001</v>
      </c>
      <c r="N33">
        <v>52</v>
      </c>
      <c r="O33">
        <v>51</v>
      </c>
      <c r="P33" s="2">
        <f t="shared" si="10"/>
        <v>55.983141858141863</v>
      </c>
      <c r="Q33">
        <f t="shared" si="23"/>
        <v>50.744680851063826</v>
      </c>
      <c r="R33">
        <f t="shared" si="24"/>
        <v>70.594613070823073</v>
      </c>
      <c r="S33" s="2">
        <f t="shared" si="11"/>
        <v>1</v>
      </c>
      <c r="T33">
        <f t="shared" si="12"/>
        <v>1</v>
      </c>
      <c r="U33">
        <f t="shared" si="13"/>
        <v>0</v>
      </c>
      <c r="W33" s="2">
        <f t="shared" si="14"/>
        <v>3.5594418581418665</v>
      </c>
      <c r="X33">
        <f t="shared" si="15"/>
        <v>-1.6790191489361703</v>
      </c>
      <c r="Y33">
        <f t="shared" si="16"/>
        <v>18.170913070823076</v>
      </c>
      <c r="AA33" s="2">
        <f t="shared" si="17"/>
        <v>3.5594418581418665</v>
      </c>
      <c r="AB33" s="3">
        <f t="shared" si="18"/>
        <v>1.6790191489361703</v>
      </c>
      <c r="AC33">
        <f t="shared" si="19"/>
        <v>18.170913070823076</v>
      </c>
      <c r="AD33" s="2">
        <f t="shared" si="20"/>
        <v>12.669626341492423</v>
      </c>
      <c r="AE33" s="3">
        <f t="shared" si="21"/>
        <v>2.8191053024943415</v>
      </c>
      <c r="AF33" s="3">
        <f t="shared" si="22"/>
        <v>330.18208182740892</v>
      </c>
    </row>
    <row r="34" spans="1:32" x14ac:dyDescent="0.25">
      <c r="A34">
        <v>30.023800000000001</v>
      </c>
      <c r="C34">
        <v>27.695499999999999</v>
      </c>
      <c r="D34">
        <v>26.702200000000001</v>
      </c>
      <c r="E34">
        <v>34</v>
      </c>
      <c r="F34">
        <v>21</v>
      </c>
      <c r="H34" s="5">
        <v>70.490899999999996</v>
      </c>
      <c r="I34">
        <v>64.396600000000007</v>
      </c>
      <c r="J34">
        <v>76.5852</v>
      </c>
      <c r="K34">
        <v>1</v>
      </c>
      <c r="L34" s="2">
        <v>60.457900000000002</v>
      </c>
      <c r="M34">
        <v>64.623999999999995</v>
      </c>
      <c r="N34">
        <v>72</v>
      </c>
      <c r="O34">
        <v>60</v>
      </c>
      <c r="P34" s="2">
        <f t="shared" si="10"/>
        <v>74.694680319680316</v>
      </c>
      <c r="Q34">
        <f t="shared" si="23"/>
        <v>90.145784081954275</v>
      </c>
      <c r="R34">
        <f t="shared" si="24"/>
        <v>82.899781241454733</v>
      </c>
      <c r="S34" s="2">
        <f t="shared" si="11"/>
        <v>1</v>
      </c>
      <c r="T34">
        <f t="shared" si="12"/>
        <v>0</v>
      </c>
      <c r="U34">
        <f t="shared" si="13"/>
        <v>0</v>
      </c>
      <c r="W34" s="2">
        <f t="shared" si="14"/>
        <v>4.2037803196803196</v>
      </c>
      <c r="X34">
        <f t="shared" si="15"/>
        <v>19.654884081954279</v>
      </c>
      <c r="Y34">
        <f t="shared" si="16"/>
        <v>12.408881241454736</v>
      </c>
      <c r="AA34" s="2">
        <f t="shared" si="17"/>
        <v>4.2037803196803196</v>
      </c>
      <c r="AB34" s="3">
        <f t="shared" si="18"/>
        <v>19.654884081954279</v>
      </c>
      <c r="AC34">
        <f t="shared" si="19"/>
        <v>12.408881241454736</v>
      </c>
      <c r="AD34" s="2">
        <f t="shared" si="20"/>
        <v>17.67176897613157</v>
      </c>
      <c r="AE34" s="3">
        <f t="shared" si="21"/>
        <v>386.31446827505971</v>
      </c>
      <c r="AF34" s="3">
        <f t="shared" si="22"/>
        <v>153.98033366452722</v>
      </c>
    </row>
    <row r="35" spans="1:32" x14ac:dyDescent="0.25">
      <c r="A35">
        <v>35.271900000000002</v>
      </c>
      <c r="C35">
        <v>32.271999999999998</v>
      </c>
      <c r="D35">
        <v>32.305700000000002</v>
      </c>
      <c r="E35">
        <v>38</v>
      </c>
      <c r="F35">
        <v>21</v>
      </c>
      <c r="H35" s="5">
        <v>61.267699999999998</v>
      </c>
      <c r="I35">
        <v>49.935000000000002</v>
      </c>
      <c r="J35">
        <v>72.600399999999993</v>
      </c>
      <c r="K35">
        <v>1</v>
      </c>
      <c r="L35" s="2">
        <v>50.884</v>
      </c>
      <c r="M35">
        <v>53.728400000000001</v>
      </c>
      <c r="N35">
        <v>57</v>
      </c>
      <c r="O35">
        <v>49</v>
      </c>
      <c r="P35" s="2">
        <f t="shared" si="10"/>
        <v>61.088786213786214</v>
      </c>
      <c r="Q35">
        <f t="shared" si="23"/>
        <v>60.594956658786437</v>
      </c>
      <c r="R35">
        <f t="shared" si="24"/>
        <v>67.860131255127143</v>
      </c>
      <c r="S35" s="2">
        <f t="shared" si="11"/>
        <v>1</v>
      </c>
      <c r="T35">
        <f t="shared" si="12"/>
        <v>1</v>
      </c>
      <c r="U35">
        <f t="shared" si="13"/>
        <v>1</v>
      </c>
      <c r="W35" s="2">
        <f t="shared" si="14"/>
        <v>-0.17891378621378351</v>
      </c>
      <c r="X35">
        <f t="shared" si="15"/>
        <v>-0.67274334121356105</v>
      </c>
      <c r="Y35">
        <f t="shared" si="16"/>
        <v>6.5924312551271456</v>
      </c>
      <c r="AA35" s="2">
        <f t="shared" si="17"/>
        <v>0.17891378621378351</v>
      </c>
      <c r="AB35" s="3">
        <f t="shared" si="18"/>
        <v>0.67274334121356105</v>
      </c>
      <c r="AC35">
        <f t="shared" si="19"/>
        <v>6.5924312551271456</v>
      </c>
      <c r="AD35" s="2">
        <f t="shared" si="20"/>
        <v>3.2010142897351428E-2</v>
      </c>
      <c r="AE35" s="3">
        <f t="shared" si="21"/>
        <v>0.45258360314718582</v>
      </c>
      <c r="AF35" s="3">
        <f t="shared" si="22"/>
        <v>43.460149853577271</v>
      </c>
    </row>
    <row r="36" spans="1:32" x14ac:dyDescent="0.25">
      <c r="A36">
        <v>39.372700000000002</v>
      </c>
      <c r="C36">
        <v>31.814</v>
      </c>
      <c r="D36">
        <v>32.319499999999998</v>
      </c>
      <c r="E36">
        <v>42</v>
      </c>
      <c r="F36">
        <v>21</v>
      </c>
      <c r="H36" s="5">
        <v>87.017799999999994</v>
      </c>
      <c r="I36">
        <v>74.619200000000006</v>
      </c>
      <c r="J36">
        <v>99.416399999999996</v>
      </c>
      <c r="K36">
        <v>1</v>
      </c>
      <c r="L36" s="2">
        <v>72.060400000000001</v>
      </c>
      <c r="M36">
        <v>77.4893</v>
      </c>
      <c r="N36">
        <v>86</v>
      </c>
      <c r="O36">
        <v>76</v>
      </c>
      <c r="P36" s="2">
        <f t="shared" si="10"/>
        <v>90.76023976023977</v>
      </c>
      <c r="Q36">
        <f t="shared" si="23"/>
        <v>117.7265563435776</v>
      </c>
      <c r="R36">
        <f t="shared" si="24"/>
        <v>104.77563576702215</v>
      </c>
      <c r="S36" s="2">
        <f t="shared" si="11"/>
        <v>1</v>
      </c>
      <c r="T36">
        <f t="shared" si="12"/>
        <v>0</v>
      </c>
      <c r="U36">
        <f t="shared" si="13"/>
        <v>0</v>
      </c>
      <c r="W36" s="2">
        <f t="shared" si="14"/>
        <v>3.7424397602397761</v>
      </c>
      <c r="X36">
        <f t="shared" si="15"/>
        <v>30.708756343577605</v>
      </c>
      <c r="Y36">
        <f t="shared" si="16"/>
        <v>17.757835767022158</v>
      </c>
      <c r="AA36" s="2">
        <f t="shared" si="17"/>
        <v>3.7424397602397761</v>
      </c>
      <c r="AB36" s="3">
        <f t="shared" si="18"/>
        <v>30.708756343577605</v>
      </c>
      <c r="AC36">
        <f t="shared" si="19"/>
        <v>17.757835767022158</v>
      </c>
      <c r="AD36" s="2">
        <f t="shared" si="20"/>
        <v>14.005855359023553</v>
      </c>
      <c r="AE36" s="3">
        <f t="shared" si="21"/>
        <v>943.0277161692178</v>
      </c>
      <c r="AF36" s="3">
        <f t="shared" si="22"/>
        <v>315.34073112853144</v>
      </c>
    </row>
    <row r="37" spans="1:32" x14ac:dyDescent="0.25">
      <c r="A37">
        <v>59.453499999999998</v>
      </c>
      <c r="C37">
        <v>50.675699999999999</v>
      </c>
      <c r="D37">
        <v>51.759700000000002</v>
      </c>
      <c r="E37">
        <v>57</v>
      </c>
      <c r="F37">
        <v>42</v>
      </c>
      <c r="H37" s="5">
        <v>61.758099999999999</v>
      </c>
      <c r="I37">
        <v>55.061199999999999</v>
      </c>
      <c r="J37">
        <v>68.454999999999998</v>
      </c>
      <c r="K37">
        <v>1</v>
      </c>
      <c r="L37" s="2">
        <v>53.950200000000002</v>
      </c>
      <c r="M37">
        <v>56.897399999999998</v>
      </c>
      <c r="N37">
        <v>57</v>
      </c>
      <c r="O37">
        <v>53</v>
      </c>
      <c r="P37" s="2">
        <f t="shared" si="10"/>
        <v>65.046078921078916</v>
      </c>
      <c r="Q37">
        <f t="shared" si="23"/>
        <v>60.594956658786437</v>
      </c>
      <c r="R37">
        <f t="shared" si="24"/>
        <v>73.329094886519002</v>
      </c>
      <c r="S37" s="2">
        <f t="shared" si="11"/>
        <v>1</v>
      </c>
      <c r="T37">
        <f t="shared" si="12"/>
        <v>1</v>
      </c>
      <c r="U37">
        <f t="shared" si="13"/>
        <v>0</v>
      </c>
      <c r="W37" s="2">
        <f t="shared" si="14"/>
        <v>3.287978921078917</v>
      </c>
      <c r="X37">
        <f t="shared" si="15"/>
        <v>-1.1631433412135621</v>
      </c>
      <c r="Y37">
        <f t="shared" si="16"/>
        <v>11.570994886519003</v>
      </c>
      <c r="AA37" s="2">
        <f t="shared" si="17"/>
        <v>3.287978921078917</v>
      </c>
      <c r="AB37" s="3">
        <f t="shared" si="18"/>
        <v>1.1631433412135621</v>
      </c>
      <c r="AC37">
        <f t="shared" si="19"/>
        <v>11.570994886519003</v>
      </c>
      <c r="AD37" s="2">
        <f t="shared" si="20"/>
        <v>10.810805385459279</v>
      </c>
      <c r="AE37" s="3">
        <f t="shared" si="21"/>
        <v>1.3529024322094489</v>
      </c>
      <c r="AF37" s="3">
        <f t="shared" si="22"/>
        <v>133.88792266384891</v>
      </c>
    </row>
    <row r="38" spans="1:32" x14ac:dyDescent="0.25">
      <c r="A38">
        <v>38.640599999999999</v>
      </c>
      <c r="C38">
        <v>33.283099999999997</v>
      </c>
      <c r="D38">
        <v>34.625900000000001</v>
      </c>
      <c r="E38">
        <v>37</v>
      </c>
      <c r="F38">
        <v>20</v>
      </c>
      <c r="H38" s="5">
        <v>73.4148</v>
      </c>
      <c r="I38">
        <v>66.294300000000007</v>
      </c>
      <c r="J38">
        <v>80.535200000000003</v>
      </c>
      <c r="K38">
        <v>1</v>
      </c>
      <c r="L38" s="2">
        <v>64.613600000000005</v>
      </c>
      <c r="M38">
        <v>67.819900000000004</v>
      </c>
      <c r="N38">
        <v>67</v>
      </c>
      <c r="O38">
        <v>67</v>
      </c>
      <c r="P38" s="2">
        <f t="shared" si="10"/>
        <v>78.685564435564444</v>
      </c>
      <c r="Q38">
        <f t="shared" si="23"/>
        <v>80.295508274231665</v>
      </c>
      <c r="R38">
        <f t="shared" si="24"/>
        <v>92.470467596390492</v>
      </c>
      <c r="S38" s="2">
        <f t="shared" si="11"/>
        <v>1</v>
      </c>
      <c r="T38">
        <f t="shared" si="12"/>
        <v>1</v>
      </c>
      <c r="U38">
        <f t="shared" si="13"/>
        <v>0</v>
      </c>
      <c r="W38" s="2">
        <f t="shared" si="14"/>
        <v>5.2707644355644447</v>
      </c>
      <c r="X38">
        <f t="shared" si="15"/>
        <v>6.8807082742316652</v>
      </c>
      <c r="Y38">
        <f t="shared" si="16"/>
        <v>19.055667596390492</v>
      </c>
      <c r="AA38" s="2">
        <f t="shared" si="17"/>
        <v>5.2707644355644447</v>
      </c>
      <c r="AB38" s="3">
        <f t="shared" si="18"/>
        <v>6.8807082742316652</v>
      </c>
      <c r="AC38">
        <f t="shared" si="19"/>
        <v>19.055667596390492</v>
      </c>
      <c r="AD38" s="2">
        <f t="shared" si="20"/>
        <v>27.780957735210979</v>
      </c>
      <c r="AE38" s="3">
        <f t="shared" si="21"/>
        <v>47.344146355080099</v>
      </c>
      <c r="AF38" s="3">
        <f t="shared" si="22"/>
        <v>363.11846754412659</v>
      </c>
    </row>
    <row r="39" spans="1:32" x14ac:dyDescent="0.25">
      <c r="A39">
        <v>40.121600000000001</v>
      </c>
      <c r="C39">
        <v>38.483800000000002</v>
      </c>
      <c r="D39">
        <v>38.131799999999998</v>
      </c>
      <c r="E39">
        <v>40</v>
      </c>
      <c r="F39">
        <v>30</v>
      </c>
      <c r="H39" s="5">
        <v>66.7958</v>
      </c>
      <c r="I39">
        <v>65.804100000000005</v>
      </c>
      <c r="J39">
        <v>67.787400000000005</v>
      </c>
      <c r="K39">
        <v>1</v>
      </c>
      <c r="L39" s="2">
        <v>56.125999999999998</v>
      </c>
      <c r="M39">
        <v>59.953499999999998</v>
      </c>
      <c r="N39">
        <v>59</v>
      </c>
      <c r="O39">
        <v>51</v>
      </c>
      <c r="P39" s="2">
        <f t="shared" si="10"/>
        <v>68.862387612387607</v>
      </c>
      <c r="Q39">
        <f t="shared" si="23"/>
        <v>64.535066981875474</v>
      </c>
      <c r="R39">
        <f t="shared" si="24"/>
        <v>70.594613070823073</v>
      </c>
      <c r="S39" s="2">
        <f t="shared" si="11"/>
        <v>0</v>
      </c>
      <c r="T39">
        <f t="shared" si="12"/>
        <v>0</v>
      </c>
      <c r="U39">
        <f t="shared" si="13"/>
        <v>0</v>
      </c>
      <c r="W39" s="2">
        <f t="shared" si="14"/>
        <v>2.0665876123876075</v>
      </c>
      <c r="X39">
        <f t="shared" si="15"/>
        <v>-2.260733018124526</v>
      </c>
      <c r="Y39">
        <f t="shared" si="16"/>
        <v>3.7988130708230727</v>
      </c>
      <c r="AA39" s="2">
        <f t="shared" si="17"/>
        <v>2.0665876123876075</v>
      </c>
      <c r="AB39" s="3">
        <f t="shared" si="18"/>
        <v>2.260733018124526</v>
      </c>
      <c r="AC39">
        <f t="shared" si="19"/>
        <v>3.7988130708230727</v>
      </c>
      <c r="AD39" s="2">
        <f t="shared" si="20"/>
        <v>4.2707843596739119</v>
      </c>
      <c r="AE39" s="3">
        <f t="shared" si="21"/>
        <v>5.1109137792384285</v>
      </c>
      <c r="AF39" s="3">
        <f t="shared" si="22"/>
        <v>14.430980747056223</v>
      </c>
    </row>
    <row r="40" spans="1:32" x14ac:dyDescent="0.25">
      <c r="A40">
        <v>39.133600000000001</v>
      </c>
      <c r="C40">
        <v>37.703200000000002</v>
      </c>
      <c r="D40">
        <v>36.5899</v>
      </c>
      <c r="E40">
        <v>44</v>
      </c>
      <c r="F40">
        <v>23</v>
      </c>
      <c r="H40" s="5">
        <v>71.569500000000005</v>
      </c>
      <c r="I40">
        <v>62.900100000000002</v>
      </c>
      <c r="J40">
        <v>80.238900000000001</v>
      </c>
      <c r="K40">
        <v>1</v>
      </c>
      <c r="L40" s="2">
        <v>60.945799999999998</v>
      </c>
      <c r="M40">
        <v>63.261400000000002</v>
      </c>
      <c r="N40">
        <v>66</v>
      </c>
      <c r="O40">
        <v>59</v>
      </c>
      <c r="P40" s="2">
        <f t="shared" si="10"/>
        <v>72.993131868131869</v>
      </c>
      <c r="Q40">
        <f t="shared" si="23"/>
        <v>78.325453112687143</v>
      </c>
      <c r="R40">
        <f t="shared" si="24"/>
        <v>81.532540333606775</v>
      </c>
      <c r="S40" s="2">
        <f t="shared" si="11"/>
        <v>1</v>
      </c>
      <c r="T40">
        <f t="shared" si="12"/>
        <v>1</v>
      </c>
      <c r="U40">
        <f t="shared" si="13"/>
        <v>0</v>
      </c>
      <c r="W40" s="2">
        <f t="shared" si="14"/>
        <v>1.4236318681318636</v>
      </c>
      <c r="X40">
        <f t="shared" si="15"/>
        <v>6.7559531126871377</v>
      </c>
      <c r="Y40">
        <f t="shared" si="16"/>
        <v>9.9630403336067701</v>
      </c>
      <c r="AA40" s="2">
        <f t="shared" si="17"/>
        <v>1.4236318681318636</v>
      </c>
      <c r="AB40" s="3">
        <f t="shared" si="18"/>
        <v>6.7559531126871377</v>
      </c>
      <c r="AC40">
        <f t="shared" si="19"/>
        <v>9.9630403336067701</v>
      </c>
      <c r="AD40" s="2">
        <f t="shared" si="20"/>
        <v>2.02672769596062</v>
      </c>
      <c r="AE40" s="3">
        <f t="shared" si="21"/>
        <v>45.642902460827024</v>
      </c>
      <c r="AF40" s="3">
        <f t="shared" si="22"/>
        <v>99.2621726890753</v>
      </c>
    </row>
    <row r="41" spans="1:32" x14ac:dyDescent="0.25">
      <c r="A41">
        <v>23.42</v>
      </c>
      <c r="C41">
        <v>26.747</v>
      </c>
      <c r="D41">
        <v>26.032</v>
      </c>
      <c r="E41">
        <v>35</v>
      </c>
      <c r="F41">
        <v>22</v>
      </c>
      <c r="H41" s="5">
        <v>51.731499999999997</v>
      </c>
      <c r="I41">
        <v>47.512700000000002</v>
      </c>
      <c r="J41">
        <v>55.950299999999999</v>
      </c>
      <c r="K41">
        <v>1</v>
      </c>
      <c r="L41" s="2">
        <v>48.473999999999997</v>
      </c>
      <c r="M41">
        <v>48.716799999999999</v>
      </c>
      <c r="N41">
        <v>51</v>
      </c>
      <c r="O41">
        <v>41</v>
      </c>
      <c r="P41" s="2">
        <f t="shared" si="10"/>
        <v>54.830544455544455</v>
      </c>
      <c r="Q41">
        <f t="shared" si="23"/>
        <v>48.774625689519297</v>
      </c>
      <c r="R41">
        <f t="shared" si="24"/>
        <v>56.922203992343448</v>
      </c>
      <c r="S41" s="2">
        <f t="shared" si="11"/>
        <v>1</v>
      </c>
      <c r="T41">
        <f t="shared" si="12"/>
        <v>1</v>
      </c>
      <c r="U41">
        <f t="shared" si="13"/>
        <v>0</v>
      </c>
      <c r="W41" s="2">
        <f t="shared" si="14"/>
        <v>3.0990444555444583</v>
      </c>
      <c r="X41">
        <f t="shared" si="15"/>
        <v>-2.9568743104806998</v>
      </c>
      <c r="Y41">
        <f t="shared" si="16"/>
        <v>5.190703992343451</v>
      </c>
      <c r="AA41" s="2">
        <f t="shared" si="17"/>
        <v>3.0990444555444583</v>
      </c>
      <c r="AB41" s="3">
        <f t="shared" si="18"/>
        <v>2.9568743104806998</v>
      </c>
      <c r="AC41">
        <f t="shared" si="19"/>
        <v>5.190703992343451</v>
      </c>
      <c r="AD41" s="2">
        <f t="shared" si="20"/>
        <v>9.6040765374408483</v>
      </c>
      <c r="AE41" s="3">
        <f t="shared" si="21"/>
        <v>8.7431056879807141</v>
      </c>
      <c r="AF41" s="3">
        <f t="shared" si="22"/>
        <v>26.943407936130242</v>
      </c>
    </row>
    <row r="42" spans="1:32" x14ac:dyDescent="0.25">
      <c r="A42">
        <v>18.4527</v>
      </c>
      <c r="C42">
        <v>19.3949</v>
      </c>
      <c r="D42">
        <v>19.127600000000001</v>
      </c>
      <c r="E42">
        <v>25</v>
      </c>
      <c r="F42">
        <v>14</v>
      </c>
      <c r="H42" s="5">
        <v>58.278399999999998</v>
      </c>
      <c r="I42">
        <v>53.9938</v>
      </c>
      <c r="J42">
        <v>62.563000000000002</v>
      </c>
      <c r="K42">
        <v>1</v>
      </c>
      <c r="L42" s="2">
        <v>54.182400000000001</v>
      </c>
      <c r="M42">
        <v>54.842399999999998</v>
      </c>
      <c r="N42">
        <v>52</v>
      </c>
      <c r="O42">
        <v>43</v>
      </c>
      <c r="P42" s="2">
        <f t="shared" si="10"/>
        <v>62.4798951048951</v>
      </c>
      <c r="Q42">
        <f t="shared" si="23"/>
        <v>50.744680851063826</v>
      </c>
      <c r="R42">
        <f t="shared" si="24"/>
        <v>59.65668580803937</v>
      </c>
      <c r="S42" s="2">
        <f t="shared" si="11"/>
        <v>1</v>
      </c>
      <c r="T42">
        <f t="shared" si="12"/>
        <v>0</v>
      </c>
      <c r="U42">
        <f t="shared" si="13"/>
        <v>1</v>
      </c>
      <c r="W42" s="2">
        <f t="shared" si="14"/>
        <v>4.2014951048951019</v>
      </c>
      <c r="X42">
        <f t="shared" si="15"/>
        <v>-7.5337191489361715</v>
      </c>
      <c r="Y42">
        <f t="shared" si="16"/>
        <v>1.3782858080393723</v>
      </c>
      <c r="AA42" s="2">
        <f t="shared" si="17"/>
        <v>4.2014951048951019</v>
      </c>
      <c r="AB42" s="3">
        <f t="shared" si="18"/>
        <v>7.5337191489361715</v>
      </c>
      <c r="AC42">
        <f t="shared" si="19"/>
        <v>1.3782858080393723</v>
      </c>
      <c r="AD42" s="2">
        <f t="shared" si="20"/>
        <v>17.652561116457502</v>
      </c>
      <c r="AE42" s="3">
        <f t="shared" si="21"/>
        <v>56.756924215047555</v>
      </c>
      <c r="AF42" s="3">
        <f t="shared" si="22"/>
        <v>1.8996717686427453</v>
      </c>
    </row>
    <row r="43" spans="1:32" x14ac:dyDescent="0.25">
      <c r="A43">
        <v>37.411999999999999</v>
      </c>
      <c r="C43">
        <v>36.533700000000003</v>
      </c>
      <c r="D43">
        <v>36.027000000000001</v>
      </c>
      <c r="E43">
        <v>51</v>
      </c>
      <c r="F43">
        <v>28</v>
      </c>
      <c r="H43" s="5">
        <v>67.845299999999995</v>
      </c>
      <c r="I43">
        <v>60.616599999999998</v>
      </c>
      <c r="J43">
        <v>75.073899999999995</v>
      </c>
      <c r="K43">
        <v>1</v>
      </c>
      <c r="L43" s="2">
        <v>57.515999999999998</v>
      </c>
      <c r="M43">
        <v>61.055599999999998</v>
      </c>
      <c r="N43">
        <v>48</v>
      </c>
      <c r="O43">
        <v>54</v>
      </c>
      <c r="P43" s="2">
        <f t="shared" si="10"/>
        <v>70.23863636363636</v>
      </c>
      <c r="Q43">
        <f t="shared" si="23"/>
        <v>42.864460204885731</v>
      </c>
      <c r="R43">
        <f t="shared" si="24"/>
        <v>74.696335794366959</v>
      </c>
      <c r="S43" s="2">
        <f t="shared" si="11"/>
        <v>1</v>
      </c>
      <c r="T43">
        <f t="shared" si="12"/>
        <v>0</v>
      </c>
      <c r="U43">
        <f t="shared" si="13"/>
        <v>1</v>
      </c>
      <c r="W43" s="2">
        <f t="shared" si="14"/>
        <v>2.3933363636363651</v>
      </c>
      <c r="X43">
        <f t="shared" si="15"/>
        <v>-24.980839795114264</v>
      </c>
      <c r="Y43">
        <f t="shared" si="16"/>
        <v>6.8510357943669646</v>
      </c>
      <c r="AA43" s="2">
        <f t="shared" si="17"/>
        <v>2.3933363636363651</v>
      </c>
      <c r="AB43" s="3">
        <f t="shared" si="18"/>
        <v>24.980839795114264</v>
      </c>
      <c r="AC43">
        <f t="shared" si="19"/>
        <v>6.8510357943669646</v>
      </c>
      <c r="AD43" s="2">
        <f t="shared" si="20"/>
        <v>5.7280589495041392</v>
      </c>
      <c r="AE43" s="3">
        <f t="shared" si="21"/>
        <v>624.04235686916445</v>
      </c>
      <c r="AF43" s="3">
        <f t="shared" si="22"/>
        <v>46.936691455697385</v>
      </c>
    </row>
    <row r="44" spans="1:32" x14ac:dyDescent="0.25">
      <c r="A44">
        <v>42.455300000000001</v>
      </c>
      <c r="C44">
        <v>39.875900000000001</v>
      </c>
      <c r="D44">
        <v>38.488500000000002</v>
      </c>
      <c r="E44">
        <v>46</v>
      </c>
      <c r="F44">
        <v>23</v>
      </c>
      <c r="H44" s="5">
        <v>54.167000000000002</v>
      </c>
      <c r="I44">
        <v>47.337000000000003</v>
      </c>
      <c r="J44">
        <v>60.996899999999997</v>
      </c>
      <c r="K44">
        <v>1</v>
      </c>
      <c r="L44" s="2">
        <v>48.615299999999998</v>
      </c>
      <c r="M44">
        <v>50.582599999999999</v>
      </c>
      <c r="N44">
        <v>49</v>
      </c>
      <c r="O44">
        <v>44</v>
      </c>
      <c r="P44" s="2">
        <f t="shared" si="10"/>
        <v>57.160464535464534</v>
      </c>
      <c r="Q44">
        <f t="shared" si="23"/>
        <v>44.834515366430253</v>
      </c>
      <c r="R44">
        <f t="shared" si="24"/>
        <v>61.023926715887335</v>
      </c>
      <c r="S44" s="2">
        <f t="shared" si="11"/>
        <v>1</v>
      </c>
      <c r="T44">
        <f t="shared" si="12"/>
        <v>0</v>
      </c>
      <c r="U44">
        <f t="shared" si="13"/>
        <v>0</v>
      </c>
      <c r="W44" s="2">
        <f t="shared" si="14"/>
        <v>2.9934645354645326</v>
      </c>
      <c r="X44">
        <f t="shared" si="15"/>
        <v>-9.3324846335697487</v>
      </c>
      <c r="Y44">
        <f t="shared" si="16"/>
        <v>6.856926715887333</v>
      </c>
      <c r="AA44" s="2">
        <f t="shared" si="17"/>
        <v>2.9934645354645326</v>
      </c>
      <c r="AB44" s="3">
        <f t="shared" si="18"/>
        <v>9.3324846335697487</v>
      </c>
      <c r="AC44">
        <f t="shared" si="19"/>
        <v>6.856926715887333</v>
      </c>
      <c r="AD44" s="2">
        <f t="shared" si="20"/>
        <v>8.9608299250838908</v>
      </c>
      <c r="AE44" s="3">
        <f t="shared" si="21"/>
        <v>87.095269435815482</v>
      </c>
      <c r="AF44" s="3">
        <f t="shared" si="22"/>
        <v>47.017443987049447</v>
      </c>
    </row>
    <row r="45" spans="1:32" x14ac:dyDescent="0.25">
      <c r="A45">
        <v>19.286000000000001</v>
      </c>
      <c r="C45">
        <v>19.505199999999999</v>
      </c>
      <c r="D45">
        <v>18.839700000000001</v>
      </c>
      <c r="E45">
        <v>25</v>
      </c>
      <c r="F45">
        <v>12</v>
      </c>
      <c r="H45" s="5">
        <v>61.086500000000001</v>
      </c>
      <c r="I45">
        <v>51.995699999999999</v>
      </c>
      <c r="J45">
        <v>70.177400000000006</v>
      </c>
      <c r="K45">
        <v>1</v>
      </c>
      <c r="L45" s="2">
        <v>55.669600000000003</v>
      </c>
      <c r="M45">
        <v>60.029600000000002</v>
      </c>
      <c r="N45">
        <v>62</v>
      </c>
      <c r="O45">
        <v>56</v>
      </c>
      <c r="P45" s="2">
        <f t="shared" si="10"/>
        <v>68.957417582417591</v>
      </c>
      <c r="Q45">
        <f t="shared" si="23"/>
        <v>70.44523246650904</v>
      </c>
      <c r="R45">
        <f t="shared" si="24"/>
        <v>77.430817610062888</v>
      </c>
      <c r="S45" s="2">
        <f t="shared" si="11"/>
        <v>1</v>
      </c>
      <c r="T45">
        <f t="shared" si="12"/>
        <v>0</v>
      </c>
      <c r="U45">
        <f t="shared" si="13"/>
        <v>0</v>
      </c>
      <c r="W45" s="2">
        <f t="shared" si="14"/>
        <v>7.8709175824175901</v>
      </c>
      <c r="X45">
        <f t="shared" si="15"/>
        <v>9.3587324665090392</v>
      </c>
      <c r="Y45">
        <f t="shared" si="16"/>
        <v>16.344317610062888</v>
      </c>
      <c r="AA45" s="2">
        <f t="shared" si="17"/>
        <v>7.8709175824175901</v>
      </c>
      <c r="AB45" s="3">
        <f t="shared" si="18"/>
        <v>9.3587324665090392</v>
      </c>
      <c r="AC45">
        <f t="shared" si="19"/>
        <v>16.344317610062888</v>
      </c>
      <c r="AD45" s="2">
        <f t="shared" si="20"/>
        <v>61.95134358921036</v>
      </c>
      <c r="AE45" s="3">
        <f t="shared" si="21"/>
        <v>87.585873379690369</v>
      </c>
      <c r="AF45" s="3">
        <f t="shared" si="22"/>
        <v>267.1367181386118</v>
      </c>
    </row>
    <row r="46" spans="1:32" x14ac:dyDescent="0.25">
      <c r="A46">
        <v>25.694400000000002</v>
      </c>
      <c r="C46">
        <v>28.528500000000001</v>
      </c>
      <c r="D46">
        <v>26.817599999999999</v>
      </c>
      <c r="E46">
        <v>32</v>
      </c>
      <c r="F46">
        <v>16</v>
      </c>
      <c r="H46" s="5">
        <v>58.665100000000002</v>
      </c>
      <c r="I46">
        <v>48.8401</v>
      </c>
      <c r="J46">
        <v>68.489999999999995</v>
      </c>
      <c r="K46">
        <v>1</v>
      </c>
      <c r="L46" s="2">
        <v>49.198099999999997</v>
      </c>
      <c r="M46">
        <v>52.571300000000001</v>
      </c>
      <c r="N46">
        <v>55</v>
      </c>
      <c r="O46">
        <v>50</v>
      </c>
      <c r="P46" s="2">
        <f t="shared" si="10"/>
        <v>59.643856143856148</v>
      </c>
      <c r="Q46">
        <f t="shared" si="23"/>
        <v>56.654846335697393</v>
      </c>
      <c r="R46">
        <f t="shared" si="24"/>
        <v>69.227372162975115</v>
      </c>
      <c r="S46" s="2">
        <f t="shared" si="11"/>
        <v>1</v>
      </c>
      <c r="T46">
        <f t="shared" si="12"/>
        <v>1</v>
      </c>
      <c r="U46">
        <f t="shared" si="13"/>
        <v>0</v>
      </c>
      <c r="W46" s="2">
        <f t="shared" si="14"/>
        <v>0.9787561438561454</v>
      </c>
      <c r="X46">
        <f t="shared" si="15"/>
        <v>-2.0102536643026099</v>
      </c>
      <c r="Y46">
        <f t="shared" si="16"/>
        <v>10.562272162975113</v>
      </c>
      <c r="AA46" s="2">
        <f t="shared" si="17"/>
        <v>0.9787561438561454</v>
      </c>
      <c r="AB46" s="3">
        <f t="shared" si="18"/>
        <v>2.0102536643026099</v>
      </c>
      <c r="AC46">
        <f t="shared" si="19"/>
        <v>10.562272162975113</v>
      </c>
      <c r="AD46" s="2">
        <f t="shared" si="20"/>
        <v>0.95796358913615154</v>
      </c>
      <c r="AE46" s="3">
        <f t="shared" si="21"/>
        <v>4.0411197948420705</v>
      </c>
      <c r="AF46" s="3">
        <f t="shared" si="22"/>
        <v>111.56159324475897</v>
      </c>
    </row>
    <row r="47" spans="1:32" x14ac:dyDescent="0.25">
      <c r="A47">
        <v>21.958400000000001</v>
      </c>
      <c r="C47">
        <v>25.672000000000001</v>
      </c>
      <c r="D47">
        <v>25.218599999999999</v>
      </c>
      <c r="E47">
        <v>28</v>
      </c>
      <c r="F47">
        <v>23</v>
      </c>
      <c r="H47" s="5">
        <v>57.5578</v>
      </c>
      <c r="I47">
        <v>50.585700000000003</v>
      </c>
      <c r="J47">
        <v>64.529799999999994</v>
      </c>
      <c r="K47">
        <v>1</v>
      </c>
      <c r="L47" s="2">
        <v>51.274999999999999</v>
      </c>
      <c r="M47">
        <v>51.307200000000002</v>
      </c>
      <c r="N47">
        <v>53</v>
      </c>
      <c r="O47">
        <v>36</v>
      </c>
      <c r="P47" s="2">
        <f t="shared" si="10"/>
        <v>58.065309690309689</v>
      </c>
      <c r="Q47">
        <f t="shared" si="23"/>
        <v>52.714736012608348</v>
      </c>
      <c r="R47">
        <f t="shared" si="24"/>
        <v>50.085999453103632</v>
      </c>
      <c r="S47" s="2">
        <f t="shared" si="11"/>
        <v>1</v>
      </c>
      <c r="T47">
        <f t="shared" si="12"/>
        <v>1</v>
      </c>
      <c r="U47">
        <f t="shared" si="13"/>
        <v>0</v>
      </c>
      <c r="W47" s="2">
        <f t="shared" si="14"/>
        <v>0.50750969030968918</v>
      </c>
      <c r="X47">
        <f t="shared" si="15"/>
        <v>-4.8430639873916519</v>
      </c>
      <c r="Y47">
        <f t="shared" si="16"/>
        <v>-7.4718005468963682</v>
      </c>
      <c r="AA47" s="2">
        <f t="shared" si="17"/>
        <v>0.50750969030968918</v>
      </c>
      <c r="AB47" s="3">
        <f t="shared" si="18"/>
        <v>4.8430639873916519</v>
      </c>
      <c r="AC47">
        <f t="shared" si="19"/>
        <v>7.4718005468963682</v>
      </c>
      <c r="AD47" s="2">
        <f t="shared" si="20"/>
        <v>0.25756608575823664</v>
      </c>
      <c r="AE47" s="3">
        <f t="shared" si="21"/>
        <v>23.455268785969928</v>
      </c>
      <c r="AF47" s="3">
        <f t="shared" si="22"/>
        <v>55.827803412600865</v>
      </c>
    </row>
    <row r="48" spans="1:32" x14ac:dyDescent="0.25">
      <c r="A48">
        <v>29.439</v>
      </c>
      <c r="C48">
        <v>30.126999999999999</v>
      </c>
      <c r="D48">
        <v>29.758199999999999</v>
      </c>
      <c r="E48">
        <v>36</v>
      </c>
      <c r="F48">
        <v>26</v>
      </c>
      <c r="H48" s="5">
        <v>44.668700000000001</v>
      </c>
      <c r="I48">
        <v>42.451500000000003</v>
      </c>
      <c r="J48">
        <v>46.885800000000003</v>
      </c>
      <c r="K48">
        <v>1</v>
      </c>
      <c r="L48" s="2">
        <v>42.688299999999998</v>
      </c>
      <c r="M48">
        <v>42.023600000000002</v>
      </c>
      <c r="N48">
        <v>47</v>
      </c>
      <c r="O48">
        <v>37</v>
      </c>
      <c r="P48" s="2">
        <f t="shared" si="10"/>
        <v>46.472402597402599</v>
      </c>
      <c r="Q48">
        <f t="shared" si="23"/>
        <v>40.894405043341209</v>
      </c>
      <c r="R48">
        <f t="shared" si="24"/>
        <v>51.453240360951597</v>
      </c>
      <c r="S48" s="2">
        <f t="shared" si="11"/>
        <v>1</v>
      </c>
      <c r="T48">
        <f t="shared" si="12"/>
        <v>0</v>
      </c>
      <c r="U48">
        <f t="shared" si="13"/>
        <v>0</v>
      </c>
      <c r="W48" s="2">
        <f t="shared" si="14"/>
        <v>1.803702597402598</v>
      </c>
      <c r="X48">
        <f t="shared" si="15"/>
        <v>-3.7742949566587924</v>
      </c>
      <c r="Y48">
        <f t="shared" si="16"/>
        <v>6.7845403609515955</v>
      </c>
      <c r="AA48" s="2">
        <f t="shared" si="17"/>
        <v>1.803702597402598</v>
      </c>
      <c r="AB48" s="3">
        <f t="shared" si="18"/>
        <v>3.7742949566587924</v>
      </c>
      <c r="AC48">
        <f t="shared" si="19"/>
        <v>6.7845403609515955</v>
      </c>
      <c r="AD48" s="2">
        <f t="shared" si="20"/>
        <v>3.2533430598768782</v>
      </c>
      <c r="AE48" s="3">
        <f t="shared" si="21"/>
        <v>14.245302419859996</v>
      </c>
      <c r="AF48" s="3">
        <f t="shared" si="22"/>
        <v>46.029987909381205</v>
      </c>
    </row>
    <row r="49" spans="1:32" x14ac:dyDescent="0.25">
      <c r="A49">
        <v>40.7027</v>
      </c>
      <c r="C49">
        <v>36.3262</v>
      </c>
      <c r="D49">
        <v>37.672400000000003</v>
      </c>
      <c r="E49">
        <v>47</v>
      </c>
      <c r="F49">
        <v>26</v>
      </c>
      <c r="H49" s="5">
        <v>61.3904</v>
      </c>
      <c r="I49">
        <v>50.947200000000002</v>
      </c>
      <c r="J49">
        <v>71.833600000000004</v>
      </c>
      <c r="K49">
        <v>1</v>
      </c>
      <c r="L49" s="2">
        <v>56.304900000000004</v>
      </c>
      <c r="M49">
        <v>55.925199999999997</v>
      </c>
      <c r="N49">
        <v>61</v>
      </c>
      <c r="O49">
        <v>51</v>
      </c>
      <c r="P49" s="2">
        <f t="shared" si="10"/>
        <v>63.832042957042951</v>
      </c>
      <c r="Q49">
        <f t="shared" si="23"/>
        <v>68.475177304964518</v>
      </c>
      <c r="R49">
        <f t="shared" si="24"/>
        <v>70.594613070823073</v>
      </c>
      <c r="S49" s="2">
        <f t="shared" si="11"/>
        <v>1</v>
      </c>
      <c r="T49">
        <f t="shared" si="12"/>
        <v>1</v>
      </c>
      <c r="U49">
        <f t="shared" si="13"/>
        <v>1</v>
      </c>
      <c r="W49" s="2">
        <f t="shared" si="14"/>
        <v>2.4416429570429514</v>
      </c>
      <c r="X49">
        <f t="shared" si="15"/>
        <v>7.0847773049645184</v>
      </c>
      <c r="Y49">
        <f t="shared" si="16"/>
        <v>9.2042130708230729</v>
      </c>
      <c r="AA49" s="2">
        <f t="shared" si="17"/>
        <v>2.4416429570429514</v>
      </c>
      <c r="AB49" s="3">
        <f t="shared" si="18"/>
        <v>7.0847773049645184</v>
      </c>
      <c r="AC49">
        <f t="shared" si="19"/>
        <v>9.2042130708230729</v>
      </c>
      <c r="AD49" s="2">
        <f t="shared" si="20"/>
        <v>5.9616203296774479</v>
      </c>
      <c r="AE49" s="3">
        <f t="shared" si="21"/>
        <v>50.194069460940305</v>
      </c>
      <c r="AF49" s="3">
        <f t="shared" si="22"/>
        <v>84.717538253110305</v>
      </c>
    </row>
    <row r="50" spans="1:32" x14ac:dyDescent="0.25">
      <c r="A50">
        <v>43.935699999999997</v>
      </c>
      <c r="C50">
        <v>40.653199999999998</v>
      </c>
      <c r="D50">
        <v>40.527700000000003</v>
      </c>
      <c r="E50">
        <v>48</v>
      </c>
      <c r="F50">
        <v>28</v>
      </c>
      <c r="H50" s="5">
        <v>64.005799999999994</v>
      </c>
      <c r="I50">
        <v>54.650199999999998</v>
      </c>
      <c r="J50">
        <v>73.361500000000007</v>
      </c>
      <c r="K50">
        <v>1</v>
      </c>
      <c r="L50" s="2">
        <v>56.234499999999997</v>
      </c>
      <c r="M50">
        <v>59.164999999999999</v>
      </c>
      <c r="N50">
        <v>69</v>
      </c>
      <c r="O50">
        <v>54</v>
      </c>
      <c r="P50" s="2">
        <f t="shared" si="10"/>
        <v>67.877747252747255</v>
      </c>
      <c r="Q50">
        <f t="shared" si="23"/>
        <v>84.235618597320709</v>
      </c>
      <c r="R50">
        <f t="shared" si="24"/>
        <v>74.696335794366959</v>
      </c>
      <c r="S50" s="2">
        <f t="shared" si="11"/>
        <v>1</v>
      </c>
      <c r="T50">
        <f t="shared" si="12"/>
        <v>0</v>
      </c>
      <c r="U50">
        <f t="shared" si="13"/>
        <v>0</v>
      </c>
      <c r="W50" s="2">
        <f t="shared" si="14"/>
        <v>3.8719472527472618</v>
      </c>
      <c r="X50">
        <f t="shared" si="15"/>
        <v>20.229818597320715</v>
      </c>
      <c r="Y50">
        <f t="shared" si="16"/>
        <v>10.690535794366966</v>
      </c>
      <c r="AA50" s="2">
        <f t="shared" si="17"/>
        <v>3.8719472527472618</v>
      </c>
      <c r="AB50" s="3">
        <f t="shared" si="18"/>
        <v>20.229818597320715</v>
      </c>
      <c r="AC50">
        <f t="shared" si="19"/>
        <v>10.690535794366966</v>
      </c>
      <c r="AD50" s="2">
        <f t="shared" si="20"/>
        <v>14.991975528057068</v>
      </c>
      <c r="AE50" s="3">
        <f t="shared" si="21"/>
        <v>409.24556048050306</v>
      </c>
      <c r="AF50" s="3">
        <f t="shared" si="22"/>
        <v>114.28755557064133</v>
      </c>
    </row>
    <row r="51" spans="1:32" x14ac:dyDescent="0.25">
      <c r="A51">
        <v>41.753500000000003</v>
      </c>
      <c r="C51">
        <v>34.732599999999998</v>
      </c>
      <c r="D51">
        <v>35.378500000000003</v>
      </c>
      <c r="E51">
        <v>37</v>
      </c>
      <c r="F51">
        <v>30</v>
      </c>
      <c r="H51" s="5">
        <v>57.0976</v>
      </c>
      <c r="I51">
        <v>55.2072</v>
      </c>
      <c r="J51">
        <v>58.988100000000003</v>
      </c>
      <c r="K51">
        <v>1</v>
      </c>
      <c r="L51" s="2">
        <v>53.477600000000002</v>
      </c>
      <c r="M51">
        <v>54.8581</v>
      </c>
      <c r="N51">
        <v>52</v>
      </c>
      <c r="O51">
        <v>40</v>
      </c>
      <c r="P51" s="2">
        <f t="shared" si="10"/>
        <v>62.499500499500499</v>
      </c>
      <c r="Q51">
        <f t="shared" si="23"/>
        <v>50.744680851063826</v>
      </c>
      <c r="R51">
        <f t="shared" si="24"/>
        <v>55.554963084495483</v>
      </c>
      <c r="S51" s="2">
        <f t="shared" si="11"/>
        <v>0</v>
      </c>
      <c r="T51">
        <f t="shared" si="12"/>
        <v>0</v>
      </c>
      <c r="U51">
        <f t="shared" si="13"/>
        <v>1</v>
      </c>
      <c r="W51" s="2">
        <f t="shared" si="14"/>
        <v>5.4019004995004991</v>
      </c>
      <c r="X51">
        <f t="shared" si="15"/>
        <v>-6.3529191489361736</v>
      </c>
      <c r="Y51">
        <f t="shared" si="16"/>
        <v>-1.5426369155045165</v>
      </c>
      <c r="AA51" s="2">
        <f t="shared" si="17"/>
        <v>5.4019004995004991</v>
      </c>
      <c r="AB51" s="3">
        <f t="shared" si="18"/>
        <v>6.3529191489361736</v>
      </c>
      <c r="AC51">
        <f t="shared" si="19"/>
        <v>1.5426369155045165</v>
      </c>
      <c r="AD51" s="2">
        <f t="shared" si="20"/>
        <v>29.180529006503743</v>
      </c>
      <c r="AE51" s="3">
        <f t="shared" si="21"/>
        <v>40.359581712919919</v>
      </c>
      <c r="AF51" s="3">
        <f t="shared" si="22"/>
        <v>2.3797286530772888</v>
      </c>
    </row>
    <row r="52" spans="1:32" x14ac:dyDescent="0.25">
      <c r="A52">
        <v>45.8384</v>
      </c>
      <c r="C52">
        <v>42.548000000000002</v>
      </c>
      <c r="D52">
        <v>41.052399999999999</v>
      </c>
      <c r="E52">
        <v>45</v>
      </c>
      <c r="F52">
        <v>27</v>
      </c>
      <c r="H52" s="5">
        <v>56.125599999999999</v>
      </c>
      <c r="I52">
        <v>48.639000000000003</v>
      </c>
      <c r="J52">
        <v>63.612200000000001</v>
      </c>
      <c r="K52">
        <v>1</v>
      </c>
      <c r="L52" s="2">
        <v>52.256500000000003</v>
      </c>
      <c r="M52">
        <v>53.494199999999999</v>
      </c>
      <c r="N52">
        <v>58</v>
      </c>
      <c r="O52">
        <v>41</v>
      </c>
      <c r="P52" s="2">
        <f t="shared" si="10"/>
        <v>60.796328671328673</v>
      </c>
      <c r="Q52">
        <f t="shared" si="23"/>
        <v>62.565011820330959</v>
      </c>
      <c r="R52">
        <f t="shared" si="24"/>
        <v>56.922203992343448</v>
      </c>
      <c r="S52" s="2">
        <f t="shared" si="11"/>
        <v>1</v>
      </c>
      <c r="T52">
        <f t="shared" si="12"/>
        <v>1</v>
      </c>
      <c r="U52">
        <f t="shared" si="13"/>
        <v>1</v>
      </c>
      <c r="W52" s="2">
        <f t="shared" si="14"/>
        <v>4.6707286713286749</v>
      </c>
      <c r="X52">
        <f t="shared" si="15"/>
        <v>6.4394118203309603</v>
      </c>
      <c r="Y52">
        <f t="shared" si="16"/>
        <v>0.79660399234344936</v>
      </c>
      <c r="AA52" s="2">
        <f t="shared" si="17"/>
        <v>4.6707286713286749</v>
      </c>
      <c r="AB52" s="3">
        <f t="shared" si="18"/>
        <v>6.4394118203309603</v>
      </c>
      <c r="AC52">
        <f t="shared" si="19"/>
        <v>0.79660399234344936</v>
      </c>
      <c r="AD52" s="2">
        <f t="shared" si="20"/>
        <v>21.815706321171728</v>
      </c>
      <c r="AE52" s="3">
        <f t="shared" si="21"/>
        <v>41.466024591818091</v>
      </c>
      <c r="AF52" s="3">
        <f t="shared" si="22"/>
        <v>0.63457792061752238</v>
      </c>
    </row>
    <row r="53" spans="1:32" x14ac:dyDescent="0.25">
      <c r="A53">
        <v>38.716900000000003</v>
      </c>
      <c r="C53">
        <v>36.048400000000001</v>
      </c>
      <c r="D53">
        <v>35.7502</v>
      </c>
      <c r="E53">
        <v>38</v>
      </c>
      <c r="F53">
        <v>23</v>
      </c>
      <c r="H53" s="5">
        <v>49.6096</v>
      </c>
      <c r="I53">
        <v>45.976500000000001</v>
      </c>
      <c r="J53">
        <v>53.242699999999999</v>
      </c>
      <c r="K53">
        <v>1</v>
      </c>
      <c r="L53" s="2">
        <v>43.087400000000002</v>
      </c>
      <c r="M53">
        <v>43.547800000000002</v>
      </c>
      <c r="N53">
        <v>49</v>
      </c>
      <c r="O53">
        <v>38</v>
      </c>
      <c r="P53" s="2">
        <f t="shared" si="10"/>
        <v>48.375749250749251</v>
      </c>
      <c r="Q53">
        <f t="shared" si="23"/>
        <v>44.834515366430253</v>
      </c>
      <c r="R53">
        <f t="shared" si="24"/>
        <v>52.820481268799561</v>
      </c>
      <c r="S53" s="2">
        <f t="shared" si="11"/>
        <v>1</v>
      </c>
      <c r="T53">
        <f t="shared" si="12"/>
        <v>0</v>
      </c>
      <c r="U53">
        <f t="shared" si="13"/>
        <v>1</v>
      </c>
      <c r="W53" s="2">
        <f t="shared" si="14"/>
        <v>-1.2338507492507489</v>
      </c>
      <c r="X53">
        <f t="shared" si="15"/>
        <v>-4.7750846335697474</v>
      </c>
      <c r="Y53">
        <f t="shared" si="16"/>
        <v>3.2108812687995609</v>
      </c>
      <c r="AA53" s="2">
        <f t="shared" si="17"/>
        <v>1.2338507492507489</v>
      </c>
      <c r="AB53" s="3">
        <f t="shared" si="18"/>
        <v>4.7750846335697474</v>
      </c>
      <c r="AC53">
        <f t="shared" si="19"/>
        <v>3.2108812687995609</v>
      </c>
      <c r="AD53" s="2">
        <f t="shared" si="20"/>
        <v>1.5223876714266344</v>
      </c>
      <c r="AE53" s="3">
        <f t="shared" si="21"/>
        <v>22.801433257753928</v>
      </c>
      <c r="AF53" s="3">
        <f t="shared" si="22"/>
        <v>10.309758522327877</v>
      </c>
    </row>
    <row r="54" spans="1:32" x14ac:dyDescent="0.25">
      <c r="A54">
        <v>58.365000000000002</v>
      </c>
      <c r="C54">
        <v>53.8249</v>
      </c>
      <c r="D54">
        <v>52.875700000000002</v>
      </c>
      <c r="E54">
        <v>58</v>
      </c>
      <c r="F54">
        <v>35</v>
      </c>
      <c r="H54" s="5">
        <v>57.901600000000002</v>
      </c>
      <c r="I54">
        <v>46.101799999999997</v>
      </c>
      <c r="J54">
        <v>69.701499999999996</v>
      </c>
      <c r="K54">
        <v>1</v>
      </c>
      <c r="L54" s="2">
        <v>50.095100000000002</v>
      </c>
      <c r="M54">
        <v>51.135800000000003</v>
      </c>
      <c r="N54">
        <v>50</v>
      </c>
      <c r="O54">
        <v>46</v>
      </c>
      <c r="P54" s="2">
        <f t="shared" si="10"/>
        <v>57.851273726273732</v>
      </c>
      <c r="Q54">
        <f t="shared" si="23"/>
        <v>46.804570527974775</v>
      </c>
      <c r="R54">
        <f t="shared" si="24"/>
        <v>63.758408531583257</v>
      </c>
      <c r="S54" s="2">
        <f t="shared" si="11"/>
        <v>1</v>
      </c>
      <c r="T54">
        <f t="shared" si="12"/>
        <v>1</v>
      </c>
      <c r="U54">
        <f t="shared" si="13"/>
        <v>1</v>
      </c>
      <c r="W54" s="2">
        <f t="shared" si="14"/>
        <v>-5.0326273726270188E-2</v>
      </c>
      <c r="X54">
        <f t="shared" si="15"/>
        <v>-11.097029472025227</v>
      </c>
      <c r="Y54">
        <f t="shared" si="16"/>
        <v>5.8568085315832548</v>
      </c>
      <c r="AA54" s="2">
        <f t="shared" si="17"/>
        <v>5.0326273726270188E-2</v>
      </c>
      <c r="AB54" s="3">
        <f t="shared" si="18"/>
        <v>11.097029472025227</v>
      </c>
      <c r="AC54">
        <f t="shared" si="19"/>
        <v>5.8568085315832548</v>
      </c>
      <c r="AD54" s="2">
        <f t="shared" si="20"/>
        <v>2.5327338271714729E-3</v>
      </c>
      <c r="AE54" s="3">
        <f t="shared" si="21"/>
        <v>123.14406310299648</v>
      </c>
      <c r="AF54" s="3">
        <f t="shared" si="22"/>
        <v>34.302206175626402</v>
      </c>
    </row>
    <row r="55" spans="1:32" x14ac:dyDescent="0.25">
      <c r="A55">
        <v>39.221200000000003</v>
      </c>
      <c r="C55">
        <v>35.957599999999999</v>
      </c>
      <c r="D55">
        <v>36.277099999999997</v>
      </c>
      <c r="E55">
        <v>44</v>
      </c>
      <c r="F55">
        <v>22</v>
      </c>
      <c r="H55" s="5">
        <v>51.4495</v>
      </c>
      <c r="I55">
        <v>44.743299999999998</v>
      </c>
      <c r="J55">
        <v>58.155700000000003</v>
      </c>
      <c r="K55">
        <v>1</v>
      </c>
      <c r="L55" s="2">
        <v>41.491599999999998</v>
      </c>
      <c r="M55">
        <v>44.311799999999998</v>
      </c>
      <c r="N55">
        <v>39</v>
      </c>
      <c r="O55">
        <v>31</v>
      </c>
      <c r="P55" s="2">
        <f t="shared" si="10"/>
        <v>49.329795204795204</v>
      </c>
      <c r="Q55">
        <f t="shared" si="23"/>
        <v>25.133963750985025</v>
      </c>
      <c r="R55">
        <f t="shared" si="24"/>
        <v>43.249794913863816</v>
      </c>
      <c r="S55" s="2">
        <f t="shared" si="11"/>
        <v>1</v>
      </c>
      <c r="T55">
        <f t="shared" si="12"/>
        <v>0</v>
      </c>
      <c r="U55">
        <f t="shared" si="13"/>
        <v>0</v>
      </c>
      <c r="W55" s="2">
        <f t="shared" si="14"/>
        <v>-2.1197047952047967</v>
      </c>
      <c r="X55">
        <f t="shared" si="15"/>
        <v>-26.315536249014976</v>
      </c>
      <c r="Y55">
        <f t="shared" si="16"/>
        <v>-8.1997050861361842</v>
      </c>
      <c r="AA55" s="2">
        <f t="shared" si="17"/>
        <v>2.1197047952047967</v>
      </c>
      <c r="AB55" s="3">
        <f t="shared" si="18"/>
        <v>26.315536249014976</v>
      </c>
      <c r="AC55">
        <f t="shared" si="19"/>
        <v>8.1997050861361842</v>
      </c>
      <c r="AD55" s="2">
        <f t="shared" si="20"/>
        <v>4.4931484188142088</v>
      </c>
      <c r="AE55" s="3">
        <f t="shared" si="21"/>
        <v>692.50744807322121</v>
      </c>
      <c r="AF55" s="3">
        <f t="shared" si="22"/>
        <v>67.235163499607609</v>
      </c>
    </row>
    <row r="56" spans="1:32" x14ac:dyDescent="0.25">
      <c r="A56">
        <v>42.327100000000002</v>
      </c>
      <c r="C56">
        <v>39.886000000000003</v>
      </c>
      <c r="D56">
        <v>40.471800000000002</v>
      </c>
      <c r="E56">
        <v>54</v>
      </c>
      <c r="F56">
        <v>28</v>
      </c>
      <c r="H56" s="5">
        <v>47.154499999999999</v>
      </c>
      <c r="I56">
        <v>36.1492</v>
      </c>
      <c r="J56">
        <v>58.159799999999997</v>
      </c>
      <c r="K56">
        <v>1</v>
      </c>
      <c r="L56" s="2">
        <v>39.638500000000001</v>
      </c>
      <c r="M56">
        <v>42.372300000000003</v>
      </c>
      <c r="N56">
        <v>46</v>
      </c>
      <c r="O56">
        <v>33</v>
      </c>
      <c r="P56" s="2">
        <f t="shared" si="10"/>
        <v>46.907842157842161</v>
      </c>
      <c r="Q56">
        <f t="shared" si="23"/>
        <v>38.924349881796687</v>
      </c>
      <c r="R56">
        <f t="shared" si="24"/>
        <v>45.984276729559745</v>
      </c>
      <c r="S56" s="2">
        <f t="shared" si="11"/>
        <v>1</v>
      </c>
      <c r="T56">
        <f t="shared" si="12"/>
        <v>1</v>
      </c>
      <c r="U56">
        <f t="shared" si="13"/>
        <v>1</v>
      </c>
      <c r="W56" s="2">
        <f t="shared" si="14"/>
        <v>-0.24665784215783759</v>
      </c>
      <c r="X56">
        <f t="shared" si="15"/>
        <v>-8.2301501182033121</v>
      </c>
      <c r="Y56">
        <f t="shared" si="16"/>
        <v>-1.1702232704402533</v>
      </c>
      <c r="AA56" s="2">
        <f t="shared" si="17"/>
        <v>0.24665784215783759</v>
      </c>
      <c r="AB56" s="3">
        <f t="shared" si="18"/>
        <v>8.2301501182033121</v>
      </c>
      <c r="AC56">
        <f t="shared" si="19"/>
        <v>1.1702232704402533</v>
      </c>
      <c r="AD56" s="2">
        <f t="shared" si="20"/>
        <v>6.0840091097960722E-2</v>
      </c>
      <c r="AE56" s="3">
        <f t="shared" si="21"/>
        <v>67.735370968161988</v>
      </c>
      <c r="AF56" s="3">
        <f t="shared" si="22"/>
        <v>1.3694225026798823</v>
      </c>
    </row>
    <row r="57" spans="1:32" x14ac:dyDescent="0.25">
      <c r="A57">
        <v>42.675199999999997</v>
      </c>
      <c r="C57">
        <v>39.033700000000003</v>
      </c>
      <c r="D57">
        <v>38.487499999999997</v>
      </c>
      <c r="E57">
        <v>47</v>
      </c>
      <c r="F57">
        <v>30</v>
      </c>
      <c r="H57" s="5">
        <v>67.010599999999997</v>
      </c>
      <c r="I57">
        <v>54.707099999999997</v>
      </c>
      <c r="J57">
        <v>79.314099999999996</v>
      </c>
      <c r="K57">
        <v>1</v>
      </c>
      <c r="L57" s="2">
        <v>58.597700000000003</v>
      </c>
      <c r="M57">
        <v>62.094299999999997</v>
      </c>
      <c r="N57">
        <v>65</v>
      </c>
      <c r="O57">
        <v>47</v>
      </c>
      <c r="P57" s="2">
        <f t="shared" si="10"/>
        <v>71.535714285714278</v>
      </c>
      <c r="Q57">
        <f t="shared" si="23"/>
        <v>76.355397951142621</v>
      </c>
      <c r="R57">
        <f t="shared" si="24"/>
        <v>65.125649439431228</v>
      </c>
      <c r="S57" s="2">
        <f t="shared" si="11"/>
        <v>1</v>
      </c>
      <c r="T57">
        <f t="shared" si="12"/>
        <v>1</v>
      </c>
      <c r="U57">
        <f t="shared" si="13"/>
        <v>1</v>
      </c>
      <c r="W57" s="2">
        <f t="shared" si="14"/>
        <v>4.525114285714281</v>
      </c>
      <c r="X57">
        <f t="shared" si="15"/>
        <v>9.344797951142624</v>
      </c>
      <c r="Y57">
        <f t="shared" si="16"/>
        <v>-1.8849505605687682</v>
      </c>
      <c r="AA57" s="2">
        <f t="shared" si="17"/>
        <v>4.525114285714281</v>
      </c>
      <c r="AB57" s="3">
        <f t="shared" si="18"/>
        <v>9.344797951142624</v>
      </c>
      <c r="AC57">
        <f t="shared" si="19"/>
        <v>1.8849505605687682</v>
      </c>
      <c r="AD57" s="2">
        <f t="shared" si="20"/>
        <v>20.476659298775466</v>
      </c>
      <c r="AE57" s="3">
        <f t="shared" si="21"/>
        <v>87.325248747679382</v>
      </c>
      <c r="AF57" s="3">
        <f t="shared" si="22"/>
        <v>3.5530386157885134</v>
      </c>
    </row>
    <row r="58" spans="1:32" x14ac:dyDescent="0.25">
      <c r="A58">
        <v>52.440600000000003</v>
      </c>
      <c r="C58">
        <v>47.909799999999997</v>
      </c>
      <c r="D58">
        <v>47.837699999999998</v>
      </c>
      <c r="E58">
        <v>56</v>
      </c>
      <c r="F58">
        <v>36</v>
      </c>
      <c r="H58" s="5">
        <v>52.111400000000003</v>
      </c>
      <c r="I58">
        <v>41.792099999999998</v>
      </c>
      <c r="J58">
        <v>62.430700000000002</v>
      </c>
      <c r="K58">
        <v>1</v>
      </c>
      <c r="L58" s="2">
        <v>46.521900000000002</v>
      </c>
      <c r="M58">
        <v>47.859000000000002</v>
      </c>
      <c r="N58">
        <v>50</v>
      </c>
      <c r="O58">
        <v>37</v>
      </c>
      <c r="P58" s="2">
        <f t="shared" si="10"/>
        <v>53.759365634365636</v>
      </c>
      <c r="Q58">
        <f t="shared" si="23"/>
        <v>46.804570527974775</v>
      </c>
      <c r="R58">
        <f t="shared" si="24"/>
        <v>51.453240360951597</v>
      </c>
      <c r="S58" s="2">
        <f t="shared" si="11"/>
        <v>1</v>
      </c>
      <c r="T58">
        <f t="shared" si="12"/>
        <v>1</v>
      </c>
      <c r="U58">
        <f t="shared" si="13"/>
        <v>1</v>
      </c>
      <c r="W58" s="2">
        <f t="shared" si="14"/>
        <v>1.647965634365633</v>
      </c>
      <c r="X58">
        <f t="shared" si="15"/>
        <v>-5.3068294720252283</v>
      </c>
      <c r="Y58">
        <f t="shared" si="16"/>
        <v>-0.65815963904840658</v>
      </c>
      <c r="AA58" s="2">
        <f t="shared" si="17"/>
        <v>1.647965634365633</v>
      </c>
      <c r="AB58" s="3">
        <f t="shared" si="18"/>
        <v>5.3068294720252283</v>
      </c>
      <c r="AC58">
        <f t="shared" si="19"/>
        <v>0.65815963904840658</v>
      </c>
      <c r="AD58" s="2">
        <f t="shared" si="20"/>
        <v>2.7157907320501233</v>
      </c>
      <c r="AE58" s="3">
        <f t="shared" si="21"/>
        <v>28.162439045155562</v>
      </c>
      <c r="AF58" s="3">
        <f t="shared" si="22"/>
        <v>0.43317411047232884</v>
      </c>
    </row>
    <row r="59" spans="1:32" x14ac:dyDescent="0.25">
      <c r="A59">
        <v>30.001799999999999</v>
      </c>
      <c r="C59">
        <v>34.422800000000002</v>
      </c>
      <c r="D59">
        <v>34.541800000000002</v>
      </c>
      <c r="E59">
        <v>33</v>
      </c>
      <c r="F59">
        <v>20</v>
      </c>
      <c r="H59" s="5">
        <v>59.174700000000001</v>
      </c>
      <c r="I59">
        <v>49.830100000000002</v>
      </c>
      <c r="J59">
        <v>68.519300000000001</v>
      </c>
      <c r="K59">
        <v>1</v>
      </c>
      <c r="L59" s="2">
        <v>49.930599999999998</v>
      </c>
      <c r="M59">
        <v>49.977200000000003</v>
      </c>
      <c r="N59">
        <v>51</v>
      </c>
      <c r="O59">
        <v>30</v>
      </c>
      <c r="P59" s="2">
        <f t="shared" si="10"/>
        <v>56.404470529470537</v>
      </c>
      <c r="Q59">
        <f t="shared" si="23"/>
        <v>48.774625689519297</v>
      </c>
      <c r="R59">
        <f t="shared" si="24"/>
        <v>41.882554006015859</v>
      </c>
      <c r="S59" s="2">
        <f t="shared" si="11"/>
        <v>1</v>
      </c>
      <c r="T59">
        <f t="shared" si="12"/>
        <v>0</v>
      </c>
      <c r="U59">
        <f t="shared" si="13"/>
        <v>0</v>
      </c>
      <c r="W59" s="2">
        <f t="shared" si="14"/>
        <v>-2.7702294705294648</v>
      </c>
      <c r="X59">
        <f t="shared" si="15"/>
        <v>-10.400074310480704</v>
      </c>
      <c r="Y59">
        <f t="shared" si="16"/>
        <v>-17.292145993984143</v>
      </c>
      <c r="AA59" s="2">
        <f t="shared" si="17"/>
        <v>2.7702294705294648</v>
      </c>
      <c r="AB59" s="3">
        <f t="shared" si="18"/>
        <v>10.400074310480704</v>
      </c>
      <c r="AC59">
        <f t="shared" si="19"/>
        <v>17.292145993984143</v>
      </c>
      <c r="AD59" s="2">
        <f t="shared" si="20"/>
        <v>7.6741713193899583</v>
      </c>
      <c r="AE59" s="3">
        <f t="shared" si="21"/>
        <v>108.1615456635207</v>
      </c>
      <c r="AF59" s="3">
        <f t="shared" si="22"/>
        <v>299.01831307726184</v>
      </c>
    </row>
    <row r="60" spans="1:32" x14ac:dyDescent="0.25">
      <c r="A60">
        <v>43.606000000000002</v>
      </c>
      <c r="C60">
        <v>38.903399999999998</v>
      </c>
      <c r="D60">
        <v>38.247100000000003</v>
      </c>
      <c r="E60">
        <v>47</v>
      </c>
      <c r="F60">
        <v>27</v>
      </c>
      <c r="H60" s="5">
        <v>53.180399999999999</v>
      </c>
      <c r="I60">
        <v>44.722200000000001</v>
      </c>
      <c r="J60">
        <v>61.638599999999997</v>
      </c>
      <c r="K60">
        <v>1</v>
      </c>
      <c r="L60" s="2">
        <v>39.143999999999998</v>
      </c>
      <c r="M60">
        <v>42.049199999999999</v>
      </c>
      <c r="N60">
        <v>48</v>
      </c>
      <c r="O60">
        <v>40</v>
      </c>
      <c r="P60" s="2">
        <f t="shared" si="10"/>
        <v>46.504370629370626</v>
      </c>
      <c r="Q60">
        <f t="shared" si="23"/>
        <v>42.864460204885731</v>
      </c>
      <c r="R60">
        <f t="shared" si="24"/>
        <v>55.554963084495483</v>
      </c>
      <c r="S60" s="2">
        <f t="shared" si="11"/>
        <v>1</v>
      </c>
      <c r="T60">
        <f t="shared" si="12"/>
        <v>0</v>
      </c>
      <c r="U60">
        <f t="shared" si="13"/>
        <v>1</v>
      </c>
      <c r="W60" s="2">
        <f t="shared" si="14"/>
        <v>-6.6760293706293723</v>
      </c>
      <c r="X60">
        <f t="shared" si="15"/>
        <v>-10.315939795114268</v>
      </c>
      <c r="Y60">
        <f t="shared" si="16"/>
        <v>2.3745630844954846</v>
      </c>
      <c r="AA60" s="2">
        <f t="shared" si="17"/>
        <v>6.6760293706293723</v>
      </c>
      <c r="AB60" s="3">
        <f t="shared" si="18"/>
        <v>10.315939795114268</v>
      </c>
      <c r="AC60">
        <f t="shared" si="19"/>
        <v>2.3745630844954846</v>
      </c>
      <c r="AD60" s="2">
        <f t="shared" si="20"/>
        <v>44.569368157506013</v>
      </c>
      <c r="AE60" s="3">
        <f t="shared" si="21"/>
        <v>106.4186138564222</v>
      </c>
      <c r="AF60" s="3">
        <f t="shared" si="22"/>
        <v>5.6385498422487101</v>
      </c>
    </row>
    <row r="61" spans="1:32" x14ac:dyDescent="0.25">
      <c r="A61">
        <v>43.029000000000003</v>
      </c>
      <c r="C61">
        <v>41.560899999999997</v>
      </c>
      <c r="D61">
        <v>42.426699999999997</v>
      </c>
      <c r="E61">
        <v>46</v>
      </c>
      <c r="F61">
        <v>28</v>
      </c>
      <c r="H61" s="5">
        <v>54.218699999999998</v>
      </c>
      <c r="I61">
        <v>43.718200000000003</v>
      </c>
      <c r="J61">
        <v>64.719200000000001</v>
      </c>
      <c r="K61">
        <v>1</v>
      </c>
      <c r="L61" s="2">
        <v>44.081899999999997</v>
      </c>
      <c r="M61">
        <v>47.869100000000003</v>
      </c>
      <c r="N61">
        <v>54</v>
      </c>
      <c r="O61">
        <v>37</v>
      </c>
      <c r="P61" s="2">
        <f t="shared" si="10"/>
        <v>53.771978021978029</v>
      </c>
      <c r="Q61">
        <f t="shared" si="23"/>
        <v>54.68479117415287</v>
      </c>
      <c r="R61">
        <f t="shared" si="24"/>
        <v>51.453240360951597</v>
      </c>
      <c r="S61" s="2">
        <f t="shared" si="11"/>
        <v>1</v>
      </c>
      <c r="T61">
        <f t="shared" si="12"/>
        <v>1</v>
      </c>
      <c r="U61">
        <f t="shared" si="13"/>
        <v>1</v>
      </c>
      <c r="W61" s="2">
        <f t="shared" si="14"/>
        <v>-0.44672197802196933</v>
      </c>
      <c r="X61">
        <f t="shared" si="15"/>
        <v>0.46609117415287216</v>
      </c>
      <c r="Y61">
        <f t="shared" si="16"/>
        <v>-2.7654596390484016</v>
      </c>
      <c r="AA61" s="2">
        <f t="shared" si="17"/>
        <v>0.44672197802196933</v>
      </c>
      <c r="AB61" s="3">
        <f t="shared" si="18"/>
        <v>0.46609117415287216</v>
      </c>
      <c r="AC61">
        <f t="shared" si="19"/>
        <v>2.7654596390484016</v>
      </c>
      <c r="AD61" s="2">
        <f t="shared" si="20"/>
        <v>0.19956052564786086</v>
      </c>
      <c r="AE61" s="3">
        <f t="shared" si="21"/>
        <v>0.21724098262320299</v>
      </c>
      <c r="AF61" s="3">
        <f t="shared" si="22"/>
        <v>7.6477670152057158</v>
      </c>
    </row>
    <row r="62" spans="1:32" x14ac:dyDescent="0.25">
      <c r="A62">
        <v>34.626100000000001</v>
      </c>
      <c r="C62">
        <v>33.517600000000002</v>
      </c>
      <c r="D62">
        <v>31.8262</v>
      </c>
      <c r="E62">
        <v>45</v>
      </c>
      <c r="F62">
        <v>30</v>
      </c>
      <c r="H62" s="5">
        <v>63.607100000000003</v>
      </c>
      <c r="I62">
        <v>47.949199999999998</v>
      </c>
      <c r="J62">
        <v>79.264899999999997</v>
      </c>
      <c r="K62">
        <v>1</v>
      </c>
      <c r="L62" s="2">
        <v>49.879300000000001</v>
      </c>
      <c r="M62">
        <v>51.141100000000002</v>
      </c>
      <c r="N62">
        <v>59</v>
      </c>
      <c r="O62">
        <v>43</v>
      </c>
      <c r="P62" s="2">
        <f t="shared" si="10"/>
        <v>57.857892107892113</v>
      </c>
      <c r="Q62">
        <f t="shared" si="23"/>
        <v>64.535066981875474</v>
      </c>
      <c r="R62">
        <f t="shared" si="24"/>
        <v>59.65668580803937</v>
      </c>
      <c r="S62" s="2">
        <f t="shared" si="11"/>
        <v>1</v>
      </c>
      <c r="T62">
        <f t="shared" si="12"/>
        <v>1</v>
      </c>
      <c r="U62">
        <f t="shared" si="13"/>
        <v>1</v>
      </c>
      <c r="W62" s="2">
        <f t="shared" si="14"/>
        <v>-5.74920789210789</v>
      </c>
      <c r="X62">
        <f t="shared" si="15"/>
        <v>0.92796698187547122</v>
      </c>
      <c r="Y62">
        <f t="shared" si="16"/>
        <v>-3.9504141919606326</v>
      </c>
      <c r="AA62" s="2">
        <f t="shared" si="17"/>
        <v>5.74920789210789</v>
      </c>
      <c r="AB62" s="3">
        <f t="shared" si="18"/>
        <v>0.92796698187547122</v>
      </c>
      <c r="AC62">
        <f t="shared" si="19"/>
        <v>3.9504141919606326</v>
      </c>
      <c r="AD62" s="2">
        <f t="shared" si="20"/>
        <v>33.053391386675649</v>
      </c>
      <c r="AE62" s="3">
        <f t="shared" si="21"/>
        <v>0.86112271945107111</v>
      </c>
      <c r="AF62" s="3">
        <f t="shared" si="22"/>
        <v>15.605772288043978</v>
      </c>
    </row>
    <row r="63" spans="1:32" x14ac:dyDescent="0.25">
      <c r="A63">
        <v>17.015499999999999</v>
      </c>
      <c r="C63">
        <v>16.653400000000001</v>
      </c>
      <c r="D63">
        <v>15.1561</v>
      </c>
      <c r="E63">
        <v>33</v>
      </c>
      <c r="F63">
        <v>6</v>
      </c>
      <c r="H63" s="5">
        <v>78.176599999999993</v>
      </c>
      <c r="I63">
        <v>72.368899999999996</v>
      </c>
      <c r="J63">
        <v>83.984399999999994</v>
      </c>
      <c r="K63">
        <v>1</v>
      </c>
      <c r="L63" s="2">
        <v>65.947299999999998</v>
      </c>
      <c r="M63">
        <v>71.353899999999996</v>
      </c>
      <c r="N63">
        <v>70</v>
      </c>
      <c r="O63">
        <v>63</v>
      </c>
      <c r="P63" s="2">
        <f t="shared" si="10"/>
        <v>83.098651348651359</v>
      </c>
      <c r="Q63">
        <f t="shared" si="23"/>
        <v>86.205673758865231</v>
      </c>
      <c r="R63">
        <f t="shared" si="24"/>
        <v>87.001503964998619</v>
      </c>
      <c r="S63" s="2">
        <f t="shared" si="11"/>
        <v>1</v>
      </c>
      <c r="T63">
        <f t="shared" si="12"/>
        <v>0</v>
      </c>
      <c r="U63">
        <f t="shared" si="13"/>
        <v>0</v>
      </c>
      <c r="W63" s="2">
        <f t="shared" si="14"/>
        <v>4.9220513486513653</v>
      </c>
      <c r="X63">
        <f t="shared" si="15"/>
        <v>8.0290737588652377</v>
      </c>
      <c r="Y63">
        <f t="shared" si="16"/>
        <v>8.8249039649986258</v>
      </c>
      <c r="AA63" s="2">
        <f t="shared" si="17"/>
        <v>4.9220513486513653</v>
      </c>
      <c r="AB63" s="3">
        <f t="shared" si="18"/>
        <v>8.0290737588652377</v>
      </c>
      <c r="AC63">
        <f t="shared" si="19"/>
        <v>8.8249039649986258</v>
      </c>
      <c r="AD63" s="2">
        <f t="shared" si="20"/>
        <v>24.226589478760722</v>
      </c>
      <c r="AE63" s="3">
        <f t="shared" si="21"/>
        <v>64.466025425298355</v>
      </c>
      <c r="AF63" s="3">
        <f t="shared" si="22"/>
        <v>77.878929991448473</v>
      </c>
    </row>
    <row r="64" spans="1:32" x14ac:dyDescent="0.25">
      <c r="A64">
        <v>18.3873</v>
      </c>
      <c r="C64">
        <v>17.799700000000001</v>
      </c>
      <c r="D64">
        <v>17.6907</v>
      </c>
      <c r="E64">
        <v>34</v>
      </c>
      <c r="F64">
        <v>6</v>
      </c>
      <c r="H64" s="5">
        <v>61.998399999999997</v>
      </c>
      <c r="I64">
        <v>59.457999999999998</v>
      </c>
      <c r="J64">
        <v>64.538899999999998</v>
      </c>
      <c r="K64">
        <v>1</v>
      </c>
      <c r="L64" s="2">
        <v>52.073700000000002</v>
      </c>
      <c r="M64">
        <v>53.571100000000001</v>
      </c>
      <c r="N64">
        <v>56</v>
      </c>
      <c r="O64">
        <v>52</v>
      </c>
      <c r="P64" s="2">
        <f t="shared" si="10"/>
        <v>60.892357642357645</v>
      </c>
      <c r="Q64">
        <f t="shared" si="23"/>
        <v>58.624901497241915</v>
      </c>
      <c r="R64">
        <f t="shared" si="24"/>
        <v>71.96185397867103</v>
      </c>
      <c r="S64" s="2">
        <f t="shared" si="11"/>
        <v>1</v>
      </c>
      <c r="T64">
        <f t="shared" si="12"/>
        <v>0</v>
      </c>
      <c r="U64">
        <f t="shared" si="13"/>
        <v>0</v>
      </c>
      <c r="W64" s="2">
        <f t="shared" si="14"/>
        <v>-1.1060423576423517</v>
      </c>
      <c r="X64">
        <f t="shared" si="15"/>
        <v>-3.3734985027580819</v>
      </c>
      <c r="Y64">
        <f t="shared" si="16"/>
        <v>9.9634539786710334</v>
      </c>
      <c r="AA64" s="2">
        <f t="shared" si="17"/>
        <v>1.1060423576423517</v>
      </c>
      <c r="AB64" s="3">
        <f t="shared" si="18"/>
        <v>3.3734985027580819</v>
      </c>
      <c r="AC64">
        <f t="shared" si="19"/>
        <v>9.9634539786710334</v>
      </c>
      <c r="AD64" s="2">
        <f t="shared" si="20"/>
        <v>1.2233296968990519</v>
      </c>
      <c r="AE64" s="3">
        <f t="shared" si="21"/>
        <v>11.380492148111021</v>
      </c>
      <c r="AF64" s="3">
        <f t="shared" si="22"/>
        <v>99.270415185095644</v>
      </c>
    </row>
    <row r="65" spans="1:32" x14ac:dyDescent="0.25">
      <c r="A65">
        <v>11.174300000000001</v>
      </c>
      <c r="C65">
        <v>12.237399999999999</v>
      </c>
      <c r="D65">
        <v>10.9724</v>
      </c>
      <c r="E65">
        <v>22</v>
      </c>
      <c r="F65">
        <v>5</v>
      </c>
      <c r="H65" s="5">
        <v>73.8262</v>
      </c>
      <c r="I65">
        <v>71.302599999999998</v>
      </c>
      <c r="J65">
        <v>76.349800000000002</v>
      </c>
      <c r="K65">
        <v>1</v>
      </c>
      <c r="L65" s="2">
        <v>59.3825</v>
      </c>
      <c r="M65">
        <v>63.581400000000002</v>
      </c>
      <c r="N65">
        <v>62</v>
      </c>
      <c r="O65">
        <v>48</v>
      </c>
      <c r="P65" s="2">
        <f t="shared" si="10"/>
        <v>73.392732267732271</v>
      </c>
      <c r="Q65">
        <f t="shared" si="23"/>
        <v>70.44523246650904</v>
      </c>
      <c r="R65">
        <f t="shared" si="24"/>
        <v>66.492890347279186</v>
      </c>
      <c r="S65" s="2">
        <f t="shared" si="11"/>
        <v>1</v>
      </c>
      <c r="T65">
        <f t="shared" si="12"/>
        <v>0</v>
      </c>
      <c r="U65">
        <f t="shared" si="13"/>
        <v>0</v>
      </c>
      <c r="W65" s="2">
        <f t="shared" si="14"/>
        <v>-0.43346773226772939</v>
      </c>
      <c r="X65">
        <f t="shared" si="15"/>
        <v>-3.3809675334909599</v>
      </c>
      <c r="Y65">
        <f t="shared" si="16"/>
        <v>-7.3333096527208141</v>
      </c>
      <c r="AA65" s="2">
        <f t="shared" si="17"/>
        <v>0.43346773226772939</v>
      </c>
      <c r="AB65" s="3">
        <f t="shared" si="18"/>
        <v>3.3809675334909599</v>
      </c>
      <c r="AC65">
        <f t="shared" si="19"/>
        <v>7.3333096527208141</v>
      </c>
      <c r="AD65" s="2">
        <f t="shared" si="20"/>
        <v>0.18789427491732794</v>
      </c>
      <c r="AE65" s="3">
        <f t="shared" si="21"/>
        <v>11.430941462519945</v>
      </c>
      <c r="AF65" s="3">
        <f t="shared" si="22"/>
        <v>53.777430462688265</v>
      </c>
    </row>
    <row r="66" spans="1:32" x14ac:dyDescent="0.25">
      <c r="A66">
        <v>19.070699999999999</v>
      </c>
      <c r="C66">
        <v>14.7209</v>
      </c>
      <c r="D66">
        <v>14.703099999999999</v>
      </c>
      <c r="E66">
        <v>29</v>
      </c>
      <c r="F66">
        <v>10</v>
      </c>
      <c r="H66" s="5">
        <v>60.588299999999997</v>
      </c>
      <c r="I66">
        <v>56.667700000000004</v>
      </c>
      <c r="J66">
        <v>64.508899999999997</v>
      </c>
      <c r="K66">
        <v>1</v>
      </c>
      <c r="L66" s="2">
        <v>48.599400000000003</v>
      </c>
      <c r="M66">
        <v>51.3797</v>
      </c>
      <c r="N66">
        <v>54</v>
      </c>
      <c r="O66">
        <v>46</v>
      </c>
      <c r="P66" s="2">
        <f t="shared" si="10"/>
        <v>58.155844155844157</v>
      </c>
      <c r="Q66">
        <f t="shared" si="23"/>
        <v>54.68479117415287</v>
      </c>
      <c r="R66">
        <f t="shared" si="24"/>
        <v>63.758408531583257</v>
      </c>
      <c r="S66" s="2">
        <f t="shared" si="11"/>
        <v>1</v>
      </c>
      <c r="T66">
        <f t="shared" si="12"/>
        <v>0</v>
      </c>
      <c r="U66">
        <f t="shared" si="13"/>
        <v>1</v>
      </c>
      <c r="W66" s="2">
        <f t="shared" si="14"/>
        <v>-2.4324558441558395</v>
      </c>
      <c r="X66">
        <f t="shared" si="15"/>
        <v>-5.9035088258471262</v>
      </c>
      <c r="Y66">
        <f t="shared" si="16"/>
        <v>3.17010853158326</v>
      </c>
      <c r="AA66" s="2">
        <f t="shared" si="17"/>
        <v>2.4324558441558395</v>
      </c>
      <c r="AB66" s="3">
        <f t="shared" si="18"/>
        <v>5.9035088258471262</v>
      </c>
      <c r="AC66">
        <f t="shared" si="19"/>
        <v>3.17010853158326</v>
      </c>
      <c r="AD66" s="2">
        <f t="shared" si="20"/>
        <v>5.9168414337678978</v>
      </c>
      <c r="AE66" s="3">
        <f t="shared" si="21"/>
        <v>34.851416456854913</v>
      </c>
      <c r="AF66" s="3">
        <f t="shared" si="22"/>
        <v>10.049588102016973</v>
      </c>
    </row>
    <row r="67" spans="1:32" x14ac:dyDescent="0.25">
      <c r="A67">
        <v>13.879</v>
      </c>
      <c r="C67">
        <v>14.7883</v>
      </c>
      <c r="D67">
        <v>13.178599999999999</v>
      </c>
      <c r="E67">
        <v>32</v>
      </c>
      <c r="F67">
        <v>7</v>
      </c>
      <c r="H67" s="5">
        <v>57.000799999999998</v>
      </c>
      <c r="I67">
        <v>50.641399999999997</v>
      </c>
      <c r="J67">
        <v>63.360199999999999</v>
      </c>
      <c r="K67">
        <v>1</v>
      </c>
      <c r="L67" s="2">
        <v>45.861400000000003</v>
      </c>
      <c r="M67">
        <v>49.181199999999997</v>
      </c>
      <c r="N67">
        <v>50</v>
      </c>
      <c r="O67">
        <v>32</v>
      </c>
      <c r="P67" s="2">
        <f t="shared" si="10"/>
        <v>55.410464535464534</v>
      </c>
      <c r="Q67">
        <f t="shared" si="23"/>
        <v>46.804570527974775</v>
      </c>
      <c r="R67">
        <f t="shared" si="24"/>
        <v>44.617035821711781</v>
      </c>
      <c r="S67" s="2">
        <f t="shared" si="11"/>
        <v>1</v>
      </c>
      <c r="T67">
        <f t="shared" si="12"/>
        <v>0</v>
      </c>
      <c r="U67">
        <f t="shared" si="13"/>
        <v>0</v>
      </c>
      <c r="W67" s="2">
        <f t="shared" si="14"/>
        <v>-1.5903354645354639</v>
      </c>
      <c r="X67">
        <f t="shared" si="15"/>
        <v>-10.196229472025223</v>
      </c>
      <c r="Y67">
        <f t="shared" si="16"/>
        <v>-12.383764178288217</v>
      </c>
      <c r="AA67" s="2">
        <f t="shared" si="17"/>
        <v>1.5903354645354639</v>
      </c>
      <c r="AB67" s="3">
        <f t="shared" si="18"/>
        <v>10.196229472025223</v>
      </c>
      <c r="AC67">
        <f t="shared" si="19"/>
        <v>12.383764178288217</v>
      </c>
      <c r="AD67" s="2">
        <f t="shared" si="20"/>
        <v>2.5291668897592299</v>
      </c>
      <c r="AE67" s="3">
        <f t="shared" si="21"/>
        <v>103.96309544619577</v>
      </c>
      <c r="AF67" s="3">
        <f t="shared" si="22"/>
        <v>153.35761522345445</v>
      </c>
    </row>
    <row r="68" spans="1:32" x14ac:dyDescent="0.25">
      <c r="A68">
        <v>16.4863</v>
      </c>
      <c r="C68">
        <v>15.792899999999999</v>
      </c>
      <c r="D68">
        <v>14.0329</v>
      </c>
      <c r="E68">
        <v>24</v>
      </c>
      <c r="F68">
        <v>7</v>
      </c>
      <c r="H68" s="5">
        <v>49.393099999999997</v>
      </c>
      <c r="I68">
        <v>43.5837</v>
      </c>
      <c r="J68">
        <v>55.202500000000001</v>
      </c>
      <c r="K68">
        <v>1</v>
      </c>
      <c r="L68" s="2">
        <v>43.986600000000003</v>
      </c>
      <c r="M68">
        <v>46.3337</v>
      </c>
      <c r="N68">
        <v>46</v>
      </c>
      <c r="O68">
        <v>47</v>
      </c>
      <c r="P68" s="2">
        <f t="shared" si="10"/>
        <v>51.854645354645356</v>
      </c>
      <c r="Q68">
        <f t="shared" si="23"/>
        <v>38.924349881796687</v>
      </c>
      <c r="R68">
        <f t="shared" si="24"/>
        <v>65.125649439431228</v>
      </c>
      <c r="S68" s="2">
        <f t="shared" si="11"/>
        <v>1</v>
      </c>
      <c r="T68">
        <f t="shared" si="12"/>
        <v>0</v>
      </c>
      <c r="U68">
        <f t="shared" si="13"/>
        <v>0</v>
      </c>
      <c r="W68" s="2">
        <f t="shared" si="14"/>
        <v>2.4615453546453594</v>
      </c>
      <c r="X68">
        <f t="shared" si="15"/>
        <v>-10.46875011820331</v>
      </c>
      <c r="Y68">
        <f t="shared" si="16"/>
        <v>15.732549439431232</v>
      </c>
      <c r="AA68" s="2">
        <f t="shared" si="17"/>
        <v>2.4615453546453594</v>
      </c>
      <c r="AB68" s="3">
        <f t="shared" si="18"/>
        <v>10.46875011820331</v>
      </c>
      <c r="AC68">
        <f t="shared" si="19"/>
        <v>15.732549439431232</v>
      </c>
      <c r="AD68" s="2">
        <f t="shared" si="20"/>
        <v>6.0592055329761481</v>
      </c>
      <c r="AE68" s="3">
        <f t="shared" si="21"/>
        <v>109.59472903738182</v>
      </c>
      <c r="AF68" s="3">
        <f t="shared" si="22"/>
        <v>247.51311186414796</v>
      </c>
    </row>
    <row r="69" spans="1:32" x14ac:dyDescent="0.25">
      <c r="A69">
        <v>19.198399999999999</v>
      </c>
      <c r="C69">
        <v>17.914400000000001</v>
      </c>
      <c r="D69">
        <v>17.809799999999999</v>
      </c>
      <c r="E69">
        <v>31</v>
      </c>
      <c r="F69">
        <v>11</v>
      </c>
      <c r="H69" s="5">
        <v>63.9176</v>
      </c>
      <c r="I69">
        <v>54.905700000000003</v>
      </c>
      <c r="J69">
        <v>72.929400000000001</v>
      </c>
      <c r="K69">
        <v>1</v>
      </c>
      <c r="L69" s="2">
        <v>53.896599999999999</v>
      </c>
      <c r="M69">
        <v>55.180100000000003</v>
      </c>
      <c r="N69">
        <v>55</v>
      </c>
      <c r="O69">
        <v>53</v>
      </c>
      <c r="P69" s="2">
        <f t="shared" si="10"/>
        <v>62.901598401598406</v>
      </c>
      <c r="Q69">
        <f t="shared" si="23"/>
        <v>56.654846335697393</v>
      </c>
      <c r="R69">
        <f t="shared" si="24"/>
        <v>73.329094886519002</v>
      </c>
      <c r="S69" s="2">
        <f t="shared" si="11"/>
        <v>1</v>
      </c>
      <c r="T69">
        <f t="shared" si="12"/>
        <v>1</v>
      </c>
      <c r="U69">
        <f t="shared" si="13"/>
        <v>0</v>
      </c>
      <c r="W69" s="2">
        <f t="shared" si="14"/>
        <v>-1.0160015984015942</v>
      </c>
      <c r="X69">
        <f t="shared" si="15"/>
        <v>-7.2627536643026076</v>
      </c>
      <c r="Y69">
        <f t="shared" si="16"/>
        <v>9.4114948865190016</v>
      </c>
      <c r="AA69" s="2">
        <f t="shared" si="17"/>
        <v>1.0160015984015942</v>
      </c>
      <c r="AB69" s="3">
        <f t="shared" si="18"/>
        <v>7.2627536643026076</v>
      </c>
      <c r="AC69">
        <f t="shared" si="19"/>
        <v>9.4114948865190016</v>
      </c>
      <c r="AD69" s="2">
        <f t="shared" si="20"/>
        <v>1.0322592479545942</v>
      </c>
      <c r="AE69" s="3">
        <f t="shared" si="21"/>
        <v>52.74759078834095</v>
      </c>
      <c r="AF69" s="3">
        <f t="shared" si="22"/>
        <v>88.576235998973317</v>
      </c>
    </row>
    <row r="70" spans="1:32" x14ac:dyDescent="0.25">
      <c r="A70">
        <v>13.391400000000001</v>
      </c>
      <c r="C70">
        <v>12.465299999999999</v>
      </c>
      <c r="D70">
        <v>11.7037</v>
      </c>
      <c r="E70">
        <v>31</v>
      </c>
      <c r="F70">
        <v>1</v>
      </c>
      <c r="H70" s="5">
        <v>68.385000000000005</v>
      </c>
      <c r="I70">
        <v>64.535899999999998</v>
      </c>
      <c r="J70">
        <v>72.234200000000001</v>
      </c>
      <c r="K70">
        <v>1</v>
      </c>
      <c r="L70" s="2">
        <v>58.853000000000002</v>
      </c>
      <c r="M70">
        <v>61.145899999999997</v>
      </c>
      <c r="N70">
        <v>60</v>
      </c>
      <c r="O70">
        <v>55</v>
      </c>
      <c r="P70" s="2">
        <f t="shared" si="10"/>
        <v>70.3513986013986</v>
      </c>
      <c r="Q70">
        <f t="shared" si="23"/>
        <v>66.505122143419996</v>
      </c>
      <c r="R70">
        <f t="shared" si="24"/>
        <v>76.063576702214931</v>
      </c>
      <c r="S70" s="2">
        <f t="shared" si="11"/>
        <v>1</v>
      </c>
      <c r="T70">
        <f t="shared" si="12"/>
        <v>1</v>
      </c>
      <c r="U70">
        <f t="shared" si="13"/>
        <v>0</v>
      </c>
      <c r="W70" s="2">
        <f t="shared" si="14"/>
        <v>1.9663986013985948</v>
      </c>
      <c r="X70">
        <f t="shared" si="15"/>
        <v>-1.8798778565800092</v>
      </c>
      <c r="Y70">
        <f t="shared" si="16"/>
        <v>7.6785767022149258</v>
      </c>
      <c r="AA70" s="2">
        <f t="shared" si="17"/>
        <v>1.9663986013985948</v>
      </c>
      <c r="AB70" s="3">
        <f t="shared" si="18"/>
        <v>1.8798778565800092</v>
      </c>
      <c r="AC70">
        <f t="shared" si="19"/>
        <v>7.6785767022149258</v>
      </c>
      <c r="AD70" s="2">
        <f t="shared" si="20"/>
        <v>3.8667234595823499</v>
      </c>
      <c r="AE70" s="3">
        <f t="shared" si="21"/>
        <v>3.5339407556598497</v>
      </c>
      <c r="AF70" s="3">
        <f t="shared" si="22"/>
        <v>58.960540171797845</v>
      </c>
    </row>
    <row r="71" spans="1:32" x14ac:dyDescent="0.25">
      <c r="A71">
        <v>27.146000000000001</v>
      </c>
      <c r="C71">
        <v>23.668600000000001</v>
      </c>
      <c r="D71">
        <v>22.615100000000002</v>
      </c>
      <c r="E71">
        <v>46</v>
      </c>
      <c r="F71">
        <v>9</v>
      </c>
      <c r="H71" s="5">
        <v>65.960300000000004</v>
      </c>
      <c r="I71">
        <v>62.1828</v>
      </c>
      <c r="J71">
        <v>69.737899999999996</v>
      </c>
      <c r="K71">
        <v>1</v>
      </c>
      <c r="L71" s="2">
        <v>55.372999999999998</v>
      </c>
      <c r="M71">
        <v>58.600900000000003</v>
      </c>
      <c r="N71">
        <v>60</v>
      </c>
      <c r="O71">
        <v>52</v>
      </c>
      <c r="P71" s="2">
        <f t="shared" si="10"/>
        <v>67.173326673326684</v>
      </c>
      <c r="Q71">
        <f t="shared" si="23"/>
        <v>66.505122143419996</v>
      </c>
      <c r="R71">
        <f t="shared" si="24"/>
        <v>71.96185397867103</v>
      </c>
      <c r="S71" s="2">
        <f t="shared" si="11"/>
        <v>1</v>
      </c>
      <c r="T71">
        <f t="shared" si="12"/>
        <v>1</v>
      </c>
      <c r="U71">
        <f t="shared" si="13"/>
        <v>0</v>
      </c>
      <c r="W71" s="2">
        <f t="shared" si="14"/>
        <v>1.2130266733266808</v>
      </c>
      <c r="X71">
        <f t="shared" si="15"/>
        <v>0.54482214341999224</v>
      </c>
      <c r="Y71">
        <f t="shared" si="16"/>
        <v>6.0015539786710264</v>
      </c>
      <c r="AA71" s="2">
        <f t="shared" si="17"/>
        <v>1.2130266733266808</v>
      </c>
      <c r="AB71" s="3">
        <f t="shared" si="18"/>
        <v>0.54482214341999224</v>
      </c>
      <c r="AC71">
        <f t="shared" si="19"/>
        <v>6.0015539786710264</v>
      </c>
      <c r="AD71" s="2">
        <f t="shared" si="20"/>
        <v>1.4714337102019939</v>
      </c>
      <c r="AE71" s="3">
        <f t="shared" si="21"/>
        <v>0.29683116796075459</v>
      </c>
      <c r="AF71" s="3">
        <f t="shared" si="22"/>
        <v>36.018650158902027</v>
      </c>
    </row>
    <row r="72" spans="1:32" x14ac:dyDescent="0.25">
      <c r="A72">
        <v>21.938300000000002</v>
      </c>
      <c r="C72">
        <v>21.119599999999998</v>
      </c>
      <c r="D72">
        <v>20.700600000000001</v>
      </c>
      <c r="E72">
        <v>41</v>
      </c>
      <c r="F72">
        <v>10</v>
      </c>
      <c r="H72" s="5">
        <v>84.454300000000003</v>
      </c>
      <c r="I72">
        <v>75.653499999999994</v>
      </c>
      <c r="J72">
        <v>93.255099999999999</v>
      </c>
      <c r="K72">
        <v>1</v>
      </c>
      <c r="L72" s="2">
        <v>68.671899999999994</v>
      </c>
      <c r="M72">
        <v>71.482900000000001</v>
      </c>
      <c r="N72">
        <v>70</v>
      </c>
      <c r="O72">
        <v>78</v>
      </c>
      <c r="P72" s="2">
        <f t="shared" si="10"/>
        <v>83.259740259740269</v>
      </c>
      <c r="Q72">
        <f t="shared" si="23"/>
        <v>86.205673758865231</v>
      </c>
      <c r="R72">
        <f t="shared" si="24"/>
        <v>107.51011758271808</v>
      </c>
      <c r="S72" s="2">
        <f t="shared" si="11"/>
        <v>1</v>
      </c>
      <c r="T72">
        <f t="shared" si="12"/>
        <v>1</v>
      </c>
      <c r="U72">
        <f t="shared" si="13"/>
        <v>0</v>
      </c>
      <c r="W72" s="2">
        <f t="shared" si="14"/>
        <v>-1.1945597402597343</v>
      </c>
      <c r="X72">
        <f t="shared" si="15"/>
        <v>1.7513737588652276</v>
      </c>
      <c r="Y72">
        <f t="shared" si="16"/>
        <v>23.055817582718078</v>
      </c>
      <c r="AA72" s="2">
        <f t="shared" si="17"/>
        <v>1.1945597402597343</v>
      </c>
      <c r="AB72" s="3">
        <f t="shared" si="18"/>
        <v>1.7513737588652276</v>
      </c>
      <c r="AC72">
        <f t="shared" si="19"/>
        <v>23.055817582718078</v>
      </c>
      <c r="AD72" s="2">
        <f t="shared" si="20"/>
        <v>1.4269729730494038</v>
      </c>
      <c r="AE72" s="3">
        <f t="shared" si="21"/>
        <v>3.0673100432417164</v>
      </c>
      <c r="AF72" s="3">
        <f t="shared" si="22"/>
        <v>531.57072440757202</v>
      </c>
    </row>
    <row r="73" spans="1:32" x14ac:dyDescent="0.25">
      <c r="A73">
        <v>17.729199999999999</v>
      </c>
      <c r="C73">
        <v>12.809900000000001</v>
      </c>
      <c r="D73">
        <v>12.9306</v>
      </c>
      <c r="E73">
        <v>27</v>
      </c>
      <c r="F73">
        <v>7</v>
      </c>
      <c r="H73" s="5">
        <v>56.914200000000001</v>
      </c>
      <c r="I73">
        <v>52.136800000000001</v>
      </c>
      <c r="J73">
        <v>61.691600000000001</v>
      </c>
      <c r="K73">
        <v>1</v>
      </c>
      <c r="L73" s="2">
        <v>51.2166</v>
      </c>
      <c r="M73">
        <v>51.330599999999997</v>
      </c>
      <c r="N73">
        <v>53</v>
      </c>
      <c r="O73">
        <v>53</v>
      </c>
      <c r="P73" s="2">
        <f t="shared" si="10"/>
        <v>58.094530469530469</v>
      </c>
      <c r="Q73">
        <f t="shared" si="23"/>
        <v>52.714736012608348</v>
      </c>
      <c r="R73">
        <f t="shared" si="24"/>
        <v>73.329094886519002</v>
      </c>
      <c r="S73" s="2">
        <f t="shared" si="11"/>
        <v>1</v>
      </c>
      <c r="T73">
        <f t="shared" si="12"/>
        <v>1</v>
      </c>
      <c r="U73">
        <f t="shared" si="13"/>
        <v>0</v>
      </c>
      <c r="W73" s="2">
        <f t="shared" si="14"/>
        <v>1.1803304695304675</v>
      </c>
      <c r="X73">
        <f t="shared" si="15"/>
        <v>-4.1994639873916526</v>
      </c>
      <c r="Y73">
        <f t="shared" si="16"/>
        <v>16.414894886519001</v>
      </c>
      <c r="AA73" s="2">
        <f t="shared" si="17"/>
        <v>1.1803304695304675</v>
      </c>
      <c r="AB73" s="3">
        <f t="shared" si="18"/>
        <v>4.1994639873916526</v>
      </c>
      <c r="AC73">
        <f t="shared" si="19"/>
        <v>16.414894886519001</v>
      </c>
      <c r="AD73" s="2">
        <f t="shared" si="20"/>
        <v>1.3931800173020139</v>
      </c>
      <c r="AE73" s="3">
        <f t="shared" si="21"/>
        <v>17.635497781399398</v>
      </c>
      <c r="AF73" s="3">
        <f t="shared" si="22"/>
        <v>269.44877413546766</v>
      </c>
    </row>
    <row r="74" spans="1:32" x14ac:dyDescent="0.25">
      <c r="A74">
        <v>15.574199999999999</v>
      </c>
      <c r="C74">
        <v>15.3969</v>
      </c>
      <c r="D74">
        <v>15.379200000000001</v>
      </c>
      <c r="E74">
        <v>30</v>
      </c>
      <c r="F74">
        <v>8</v>
      </c>
      <c r="H74" s="5">
        <v>82.897400000000005</v>
      </c>
      <c r="I74">
        <v>76.909099999999995</v>
      </c>
      <c r="J74">
        <v>88.885599999999997</v>
      </c>
      <c r="K74">
        <v>1</v>
      </c>
      <c r="L74" s="2">
        <v>67.077699999999993</v>
      </c>
      <c r="M74">
        <v>70.559600000000003</v>
      </c>
      <c r="N74">
        <v>67</v>
      </c>
      <c r="O74">
        <v>60</v>
      </c>
      <c r="P74" s="2">
        <f t="shared" si="10"/>
        <v>82.106768231768243</v>
      </c>
      <c r="Q74">
        <f t="shared" si="23"/>
        <v>80.295508274231665</v>
      </c>
      <c r="R74">
        <f t="shared" si="24"/>
        <v>82.899781241454733</v>
      </c>
      <c r="S74" s="2">
        <f t="shared" si="11"/>
        <v>1</v>
      </c>
      <c r="T74">
        <f t="shared" si="12"/>
        <v>1</v>
      </c>
      <c r="U74">
        <f t="shared" si="13"/>
        <v>1</v>
      </c>
      <c r="W74" s="2">
        <f t="shared" si="14"/>
        <v>-0.79063176823176207</v>
      </c>
      <c r="X74">
        <f t="shared" si="15"/>
        <v>-2.6018917257683398</v>
      </c>
      <c r="Y74">
        <f t="shared" si="16"/>
        <v>2.3812414547279559E-3</v>
      </c>
      <c r="AA74" s="2">
        <f t="shared" si="17"/>
        <v>0.79063176823176207</v>
      </c>
      <c r="AB74" s="3">
        <f t="shared" si="18"/>
        <v>2.6018917257683398</v>
      </c>
      <c r="AC74">
        <f t="shared" si="19"/>
        <v>2.3812414547279559E-3</v>
      </c>
      <c r="AD74" s="2">
        <f t="shared" si="20"/>
        <v>0.62509859293728276</v>
      </c>
      <c r="AE74" s="3">
        <f t="shared" si="21"/>
        <v>6.7698405526217496</v>
      </c>
      <c r="AF74" s="3">
        <f t="shared" si="22"/>
        <v>5.6703108657149116E-6</v>
      </c>
    </row>
    <row r="75" spans="1:32" x14ac:dyDescent="0.25">
      <c r="A75">
        <v>15.9123</v>
      </c>
      <c r="C75">
        <v>16.456199999999999</v>
      </c>
      <c r="D75">
        <v>15.267099999999999</v>
      </c>
      <c r="E75">
        <v>20</v>
      </c>
      <c r="F75">
        <v>12</v>
      </c>
      <c r="H75" s="5">
        <v>45.805399999999999</v>
      </c>
      <c r="I75">
        <v>41.4467</v>
      </c>
      <c r="J75">
        <v>50.164200000000001</v>
      </c>
      <c r="K75">
        <v>1</v>
      </c>
      <c r="L75" s="2">
        <v>37.325600000000001</v>
      </c>
      <c r="M75">
        <v>37.990099999999998</v>
      </c>
      <c r="N75">
        <v>40</v>
      </c>
      <c r="O75">
        <v>27</v>
      </c>
      <c r="P75" s="2">
        <f t="shared" si="10"/>
        <v>41.43556443556443</v>
      </c>
      <c r="Q75">
        <f t="shared" si="23"/>
        <v>27.104018912529547</v>
      </c>
      <c r="R75">
        <f t="shared" si="24"/>
        <v>37.780831282471965</v>
      </c>
      <c r="S75" s="2">
        <f t="shared" si="11"/>
        <v>0</v>
      </c>
      <c r="T75">
        <f t="shared" si="12"/>
        <v>0</v>
      </c>
      <c r="U75">
        <f t="shared" si="13"/>
        <v>0</v>
      </c>
      <c r="W75" s="2">
        <f t="shared" si="14"/>
        <v>-4.3698355644355686</v>
      </c>
      <c r="X75">
        <f t="shared" si="15"/>
        <v>-18.701381087470452</v>
      </c>
      <c r="Y75">
        <f t="shared" si="16"/>
        <v>-8.0245687175280338</v>
      </c>
      <c r="AA75" s="2">
        <f t="shared" si="17"/>
        <v>4.3698355644355686</v>
      </c>
      <c r="AB75" s="3">
        <f t="shared" si="18"/>
        <v>18.701381087470452</v>
      </c>
      <c r="AC75">
        <f t="shared" si="19"/>
        <v>8.0245687175280338</v>
      </c>
      <c r="AD75" s="2">
        <f t="shared" si="20"/>
        <v>19.095462860205924</v>
      </c>
      <c r="AE75" s="3">
        <f t="shared" si="21"/>
        <v>349.74165457879752</v>
      </c>
      <c r="AF75" s="3">
        <f t="shared" si="22"/>
        <v>64.393703102329511</v>
      </c>
    </row>
    <row r="76" spans="1:32" x14ac:dyDescent="0.25">
      <c r="A76">
        <v>19.418500000000002</v>
      </c>
      <c r="C76">
        <v>18.529699999999998</v>
      </c>
      <c r="D76">
        <v>18.197199999999999</v>
      </c>
      <c r="E76">
        <v>32</v>
      </c>
      <c r="F76">
        <v>11</v>
      </c>
      <c r="H76" s="5">
        <v>76.750399999999999</v>
      </c>
      <c r="I76">
        <v>70.9084</v>
      </c>
      <c r="J76">
        <v>82.592500000000001</v>
      </c>
      <c r="K76">
        <v>1</v>
      </c>
      <c r="L76" s="2">
        <v>64.405900000000003</v>
      </c>
      <c r="M76">
        <v>67.980599999999995</v>
      </c>
      <c r="N76">
        <v>73</v>
      </c>
      <c r="O76">
        <v>66</v>
      </c>
      <c r="P76" s="2">
        <f t="shared" si="10"/>
        <v>78.886238761238758</v>
      </c>
      <c r="Q76">
        <f t="shared" si="23"/>
        <v>92.115839243498797</v>
      </c>
      <c r="R76">
        <f t="shared" si="24"/>
        <v>91.10322668854252</v>
      </c>
      <c r="S76" s="2">
        <f t="shared" si="11"/>
        <v>1</v>
      </c>
      <c r="T76">
        <f t="shared" si="12"/>
        <v>0</v>
      </c>
      <c r="U76">
        <f t="shared" si="13"/>
        <v>0</v>
      </c>
      <c r="W76" s="2">
        <f t="shared" si="14"/>
        <v>2.1358387612387588</v>
      </c>
      <c r="X76">
        <f t="shared" si="15"/>
        <v>15.365439243498798</v>
      </c>
      <c r="Y76">
        <f t="shared" si="16"/>
        <v>14.352826688542521</v>
      </c>
      <c r="AA76" s="2">
        <f t="shared" si="17"/>
        <v>2.1358387612387588</v>
      </c>
      <c r="AB76" s="3">
        <f t="shared" si="18"/>
        <v>15.365439243498798</v>
      </c>
      <c r="AC76">
        <f t="shared" si="19"/>
        <v>14.352826688542521</v>
      </c>
      <c r="AD76" s="2">
        <f t="shared" si="20"/>
        <v>4.5618072140099155</v>
      </c>
      <c r="AE76" s="3">
        <f t="shared" si="21"/>
        <v>236.09672314565293</v>
      </c>
      <c r="AF76" s="3">
        <f t="shared" si="22"/>
        <v>206.00363395133846</v>
      </c>
    </row>
    <row r="77" spans="1:32" x14ac:dyDescent="0.25">
      <c r="A77">
        <v>25.371200000000002</v>
      </c>
      <c r="C77">
        <v>23.191700000000001</v>
      </c>
      <c r="D77">
        <v>24.5289</v>
      </c>
      <c r="E77">
        <v>31</v>
      </c>
      <c r="F77">
        <v>16</v>
      </c>
      <c r="H77" s="5">
        <v>65.674999999999997</v>
      </c>
      <c r="I77">
        <v>58.684800000000003</v>
      </c>
      <c r="J77">
        <v>72.665099999999995</v>
      </c>
      <c r="K77">
        <v>1</v>
      </c>
      <c r="L77" s="2">
        <v>48.253</v>
      </c>
      <c r="M77">
        <v>51.487099999999998</v>
      </c>
      <c r="N77">
        <v>52</v>
      </c>
      <c r="O77">
        <v>36</v>
      </c>
      <c r="P77" s="2">
        <f t="shared" si="10"/>
        <v>58.289960039960036</v>
      </c>
      <c r="Q77">
        <f t="shared" si="23"/>
        <v>50.744680851063826</v>
      </c>
      <c r="R77">
        <f t="shared" si="24"/>
        <v>50.085999453103632</v>
      </c>
      <c r="S77" s="2">
        <f t="shared" si="11"/>
        <v>0</v>
      </c>
      <c r="T77">
        <f t="shared" si="12"/>
        <v>0</v>
      </c>
      <c r="U77">
        <f t="shared" si="13"/>
        <v>0</v>
      </c>
      <c r="W77" s="2">
        <f t="shared" si="14"/>
        <v>-7.3850399600399612</v>
      </c>
      <c r="X77">
        <f t="shared" si="15"/>
        <v>-14.930319148936171</v>
      </c>
      <c r="Y77">
        <f t="shared" si="16"/>
        <v>-15.589000546896365</v>
      </c>
      <c r="AA77" s="2">
        <f t="shared" si="17"/>
        <v>7.3850399600399612</v>
      </c>
      <c r="AB77" s="3">
        <f t="shared" si="18"/>
        <v>14.930319148936171</v>
      </c>
      <c r="AC77">
        <f t="shared" si="19"/>
        <v>15.589000546896365</v>
      </c>
      <c r="AD77" s="2">
        <f t="shared" si="20"/>
        <v>54.538815211387032</v>
      </c>
      <c r="AE77" s="3">
        <f t="shared" si="21"/>
        <v>222.91442988909012</v>
      </c>
      <c r="AF77" s="3">
        <f t="shared" si="22"/>
        <v>243.01693805113516</v>
      </c>
    </row>
    <row r="78" spans="1:32" x14ac:dyDescent="0.25">
      <c r="A78">
        <v>19.985399999999998</v>
      </c>
      <c r="C78">
        <v>17.895700000000001</v>
      </c>
      <c r="D78">
        <v>18.5929</v>
      </c>
      <c r="E78">
        <v>33</v>
      </c>
      <c r="F78">
        <v>12</v>
      </c>
      <c r="H78" s="5">
        <v>77.113200000000006</v>
      </c>
      <c r="I78">
        <v>68.282799999999995</v>
      </c>
      <c r="J78">
        <v>85.943600000000004</v>
      </c>
      <c r="K78">
        <v>1</v>
      </c>
      <c r="L78" s="2">
        <v>64.648600000000002</v>
      </c>
      <c r="M78">
        <v>68.956500000000005</v>
      </c>
      <c r="N78">
        <v>70</v>
      </c>
      <c r="O78">
        <v>66</v>
      </c>
      <c r="P78" s="2">
        <f t="shared" si="10"/>
        <v>80.104895104895121</v>
      </c>
      <c r="Q78">
        <f t="shared" si="23"/>
        <v>86.205673758865231</v>
      </c>
      <c r="R78">
        <f t="shared" si="24"/>
        <v>91.10322668854252</v>
      </c>
      <c r="S78" s="2">
        <f t="shared" si="11"/>
        <v>1</v>
      </c>
      <c r="T78">
        <f t="shared" si="12"/>
        <v>0</v>
      </c>
      <c r="U78">
        <f t="shared" si="13"/>
        <v>0</v>
      </c>
      <c r="W78" s="2">
        <f t="shared" si="14"/>
        <v>2.9916951048951148</v>
      </c>
      <c r="X78">
        <f t="shared" si="15"/>
        <v>9.0924737588652249</v>
      </c>
      <c r="Y78">
        <f t="shared" si="16"/>
        <v>13.990026688542514</v>
      </c>
      <c r="AA78" s="2">
        <f t="shared" si="17"/>
        <v>2.9916951048951148</v>
      </c>
      <c r="AB78" s="3">
        <f t="shared" si="18"/>
        <v>9.0924737588652249</v>
      </c>
      <c r="AC78">
        <f t="shared" si="19"/>
        <v>13.990026688542514</v>
      </c>
      <c r="AD78" s="2">
        <f t="shared" si="20"/>
        <v>8.9502396006533917</v>
      </c>
      <c r="AE78" s="3">
        <f t="shared" si="21"/>
        <v>82.673079055652707</v>
      </c>
      <c r="AF78" s="3">
        <f t="shared" si="22"/>
        <v>195.72084674613183</v>
      </c>
    </row>
    <row r="79" spans="1:32" x14ac:dyDescent="0.25">
      <c r="A79">
        <v>10.8687</v>
      </c>
      <c r="C79">
        <v>11.8484</v>
      </c>
      <c r="D79">
        <v>10.3743</v>
      </c>
      <c r="E79">
        <v>29</v>
      </c>
      <c r="F79">
        <v>11</v>
      </c>
      <c r="H79" s="5">
        <v>40.610500000000002</v>
      </c>
      <c r="I79">
        <v>32.786499999999997</v>
      </c>
      <c r="J79">
        <v>48.4345</v>
      </c>
      <c r="K79">
        <v>1</v>
      </c>
      <c r="L79" s="2">
        <v>37.539900000000003</v>
      </c>
      <c r="M79">
        <v>38.040799999999997</v>
      </c>
      <c r="N79">
        <v>41</v>
      </c>
      <c r="O79">
        <v>34</v>
      </c>
      <c r="P79" s="2">
        <f t="shared" ref="P79:P142" si="25">(M79-D$7)/D$6</f>
        <v>41.498876123876123</v>
      </c>
      <c r="Q79">
        <f t="shared" ref="Q79:Q142" si="26">(N79-E$7)/E$6</f>
        <v>29.074074074074069</v>
      </c>
      <c r="R79">
        <f t="shared" ref="R79:R142" si="27">(O79-F$7)/F$6</f>
        <v>47.35151763740771</v>
      </c>
      <c r="S79" s="2">
        <f t="shared" ref="S79:S142" si="28">IF(AND(P79&lt;J79, P79&gt;I79),1,0)</f>
        <v>1</v>
      </c>
      <c r="T79">
        <f t="shared" ref="T79:T142" si="29">IF(AND(Q79&lt;J79, Q79&gt;I79),1,0)</f>
        <v>0</v>
      </c>
      <c r="U79">
        <f t="shared" ref="U79:U142" si="30">IF(AND(R79&lt;J79, R79&gt;I79),1,0)</f>
        <v>1</v>
      </c>
      <c r="W79" s="2">
        <f t="shared" si="14"/>
        <v>0.88837612387612097</v>
      </c>
      <c r="X79">
        <f t="shared" si="15"/>
        <v>-11.536425925925933</v>
      </c>
      <c r="Y79">
        <f t="shared" si="16"/>
        <v>6.7410176374077082</v>
      </c>
      <c r="AA79" s="2">
        <f t="shared" si="17"/>
        <v>0.88837612387612097</v>
      </c>
      <c r="AB79" s="3">
        <f t="shared" si="18"/>
        <v>11.536425925925933</v>
      </c>
      <c r="AC79">
        <f t="shared" si="19"/>
        <v>6.7410176374077082</v>
      </c>
      <c r="AD79" s="2">
        <f t="shared" si="20"/>
        <v>0.78921213747316099</v>
      </c>
      <c r="AE79" s="3">
        <f t="shared" si="21"/>
        <v>133.089123144376</v>
      </c>
      <c r="AF79" s="3">
        <f t="shared" si="22"/>
        <v>45.441318787841801</v>
      </c>
    </row>
    <row r="80" spans="1:32" x14ac:dyDescent="0.25">
      <c r="A80">
        <v>20.998100000000001</v>
      </c>
      <c r="C80">
        <v>20.308</v>
      </c>
      <c r="D80">
        <v>17.218499999999999</v>
      </c>
      <c r="E80">
        <v>28</v>
      </c>
      <c r="F80">
        <v>11</v>
      </c>
      <c r="H80" s="5">
        <v>61.829700000000003</v>
      </c>
      <c r="I80">
        <v>51.290399999999998</v>
      </c>
      <c r="J80">
        <v>72.369</v>
      </c>
      <c r="K80">
        <v>1</v>
      </c>
      <c r="L80" s="2">
        <v>50.960599999999999</v>
      </c>
      <c r="M80">
        <v>55.283999999999999</v>
      </c>
      <c r="N80">
        <v>53</v>
      </c>
      <c r="O80">
        <v>42</v>
      </c>
      <c r="P80" s="2">
        <f t="shared" si="25"/>
        <v>63.031343656343658</v>
      </c>
      <c r="Q80">
        <f t="shared" si="26"/>
        <v>52.714736012608348</v>
      </c>
      <c r="R80">
        <f t="shared" si="27"/>
        <v>58.289444900191405</v>
      </c>
      <c r="S80" s="2">
        <f t="shared" si="28"/>
        <v>1</v>
      </c>
      <c r="T80">
        <f t="shared" si="29"/>
        <v>1</v>
      </c>
      <c r="U80">
        <f t="shared" si="30"/>
        <v>1</v>
      </c>
      <c r="W80" s="2">
        <f t="shared" ref="W80:W143" si="31">P80-$H80</f>
        <v>1.2016436563436557</v>
      </c>
      <c r="X80">
        <f t="shared" ref="X80:X143" si="32">Q80-$H80</f>
        <v>-9.1149639873916541</v>
      </c>
      <c r="Y80">
        <f t="shared" ref="Y80:Y143" si="33">R80-$H80</f>
        <v>-3.5402550998085971</v>
      </c>
      <c r="AA80" s="2">
        <f t="shared" ref="AA80:AA143" si="34">ABS(W80)</f>
        <v>1.2016436563436557</v>
      </c>
      <c r="AB80" s="3">
        <f t="shared" ref="AB80:AB143" si="35">ABS(X80)</f>
        <v>9.1149639873916541</v>
      </c>
      <c r="AC80">
        <f t="shared" ref="AC80:AC143" si="36">ABS(Y80)</f>
        <v>3.5402550998085971</v>
      </c>
      <c r="AD80" s="2">
        <f t="shared" ref="AD80:AD143" si="37">(W80)^2</f>
        <v>1.4439474768309497</v>
      </c>
      <c r="AE80" s="3">
        <f t="shared" ref="AE80:AE143" si="38">(X80)^2</f>
        <v>83.082568491446764</v>
      </c>
      <c r="AF80" s="3">
        <f t="shared" ref="AF80:AF143" si="39">(Y80)^2</f>
        <v>12.533406171720779</v>
      </c>
    </row>
    <row r="81" spans="1:32" x14ac:dyDescent="0.25">
      <c r="A81">
        <v>25.179600000000001</v>
      </c>
      <c r="C81">
        <v>21.8263</v>
      </c>
      <c r="D81">
        <v>23.1038</v>
      </c>
      <c r="E81">
        <v>35</v>
      </c>
      <c r="F81">
        <v>18</v>
      </c>
      <c r="H81" s="5">
        <v>57.996200000000002</v>
      </c>
      <c r="I81">
        <v>53.958100000000002</v>
      </c>
      <c r="J81">
        <v>62.034300000000002</v>
      </c>
      <c r="K81">
        <v>1</v>
      </c>
      <c r="L81" s="2">
        <v>54.111400000000003</v>
      </c>
      <c r="M81">
        <v>55.081400000000002</v>
      </c>
      <c r="N81">
        <v>57</v>
      </c>
      <c r="O81">
        <v>48</v>
      </c>
      <c r="P81" s="2">
        <f t="shared" si="25"/>
        <v>62.778346653346659</v>
      </c>
      <c r="Q81">
        <f t="shared" si="26"/>
        <v>60.594956658786437</v>
      </c>
      <c r="R81">
        <f t="shared" si="27"/>
        <v>66.492890347279186</v>
      </c>
      <c r="S81" s="2">
        <f t="shared" si="28"/>
        <v>0</v>
      </c>
      <c r="T81">
        <f t="shared" si="29"/>
        <v>1</v>
      </c>
      <c r="U81">
        <f t="shared" si="30"/>
        <v>0</v>
      </c>
      <c r="W81" s="2">
        <f t="shared" si="31"/>
        <v>4.7821466533466577</v>
      </c>
      <c r="X81">
        <f t="shared" si="32"/>
        <v>2.598756658786435</v>
      </c>
      <c r="Y81">
        <f t="shared" si="33"/>
        <v>8.4966903472791842</v>
      </c>
      <c r="AA81" s="2">
        <f t="shared" si="34"/>
        <v>4.7821466533466577</v>
      </c>
      <c r="AB81" s="3">
        <f t="shared" si="35"/>
        <v>2.598756658786435</v>
      </c>
      <c r="AC81">
        <f t="shared" si="36"/>
        <v>8.4966903472791842</v>
      </c>
      <c r="AD81" s="2">
        <f t="shared" si="37"/>
        <v>22.868926614114638</v>
      </c>
      <c r="AE81" s="3">
        <f t="shared" si="38"/>
        <v>6.7535361715868358</v>
      </c>
      <c r="AF81" s="3">
        <f t="shared" si="39"/>
        <v>72.193746857547268</v>
      </c>
    </row>
    <row r="82" spans="1:32" x14ac:dyDescent="0.25">
      <c r="A82">
        <v>12.585100000000001</v>
      </c>
      <c r="C82">
        <v>11.6425</v>
      </c>
      <c r="D82">
        <v>10.4785</v>
      </c>
      <c r="E82">
        <v>29</v>
      </c>
      <c r="F82">
        <v>8</v>
      </c>
      <c r="H82" s="5">
        <v>73.631699999999995</v>
      </c>
      <c r="I82">
        <v>64.661799999999999</v>
      </c>
      <c r="J82">
        <v>82.601500000000001</v>
      </c>
      <c r="K82">
        <v>1</v>
      </c>
      <c r="L82" s="2">
        <v>56.451099999999997</v>
      </c>
      <c r="M82">
        <v>60.993600000000001</v>
      </c>
      <c r="N82">
        <v>66</v>
      </c>
      <c r="O82">
        <v>56</v>
      </c>
      <c r="P82" s="2">
        <f t="shared" si="25"/>
        <v>70.161213786213793</v>
      </c>
      <c r="Q82">
        <f t="shared" si="26"/>
        <v>78.325453112687143</v>
      </c>
      <c r="R82">
        <f t="shared" si="27"/>
        <v>77.430817610062888</v>
      </c>
      <c r="S82" s="2">
        <f t="shared" si="28"/>
        <v>1</v>
      </c>
      <c r="T82">
        <f t="shared" si="29"/>
        <v>1</v>
      </c>
      <c r="U82">
        <f t="shared" si="30"/>
        <v>1</v>
      </c>
      <c r="W82" s="2">
        <f t="shared" si="31"/>
        <v>-3.4704862137862023</v>
      </c>
      <c r="X82">
        <f t="shared" si="32"/>
        <v>4.6937531126871477</v>
      </c>
      <c r="Y82">
        <f t="shared" si="33"/>
        <v>3.7991176100628934</v>
      </c>
      <c r="AA82" s="2">
        <f t="shared" si="34"/>
        <v>3.4704862137862023</v>
      </c>
      <c r="AB82" s="3">
        <f t="shared" si="35"/>
        <v>4.6937531126871477</v>
      </c>
      <c r="AC82">
        <f t="shared" si="36"/>
        <v>3.7991176100628934</v>
      </c>
      <c r="AD82" s="2">
        <f t="shared" si="37"/>
        <v>12.044274560080089</v>
      </c>
      <c r="AE82" s="3">
        <f t="shared" si="38"/>
        <v>22.031318282860287</v>
      </c>
      <c r="AF82" s="3">
        <f t="shared" si="39"/>
        <v>14.433294615089991</v>
      </c>
    </row>
    <row r="83" spans="1:32" x14ac:dyDescent="0.25">
      <c r="A83">
        <v>17.586099999999998</v>
      </c>
      <c r="C83">
        <v>14.1355</v>
      </c>
      <c r="D83">
        <v>13.500400000000001</v>
      </c>
      <c r="E83">
        <v>38</v>
      </c>
      <c r="F83">
        <v>10</v>
      </c>
      <c r="H83" s="5">
        <v>70.291499999999999</v>
      </c>
      <c r="I83">
        <v>63.764800000000001</v>
      </c>
      <c r="J83">
        <v>76.818200000000004</v>
      </c>
      <c r="K83">
        <v>1</v>
      </c>
      <c r="L83" s="2">
        <v>55.478400000000001</v>
      </c>
      <c r="M83">
        <v>59.6389</v>
      </c>
      <c r="N83">
        <v>67</v>
      </c>
      <c r="O83">
        <v>49</v>
      </c>
      <c r="P83" s="2">
        <f t="shared" si="25"/>
        <v>68.469530469530469</v>
      </c>
      <c r="Q83">
        <f t="shared" si="26"/>
        <v>80.295508274231665</v>
      </c>
      <c r="R83">
        <f t="shared" si="27"/>
        <v>67.860131255127143</v>
      </c>
      <c r="S83" s="2">
        <f t="shared" si="28"/>
        <v>1</v>
      </c>
      <c r="T83">
        <f t="shared" si="29"/>
        <v>0</v>
      </c>
      <c r="U83">
        <f t="shared" si="30"/>
        <v>1</v>
      </c>
      <c r="W83" s="2">
        <f t="shared" si="31"/>
        <v>-1.8219695304695307</v>
      </c>
      <c r="X83">
        <f t="shared" si="32"/>
        <v>10.004008274231666</v>
      </c>
      <c r="Y83">
        <f t="shared" si="33"/>
        <v>-2.4313687448728558</v>
      </c>
      <c r="AA83" s="2">
        <f t="shared" si="34"/>
        <v>1.8219695304695307</v>
      </c>
      <c r="AB83" s="3">
        <f t="shared" si="35"/>
        <v>10.004008274231666</v>
      </c>
      <c r="AC83">
        <f t="shared" si="36"/>
        <v>2.4313687448728558</v>
      </c>
      <c r="AD83" s="2">
        <f t="shared" si="37"/>
        <v>3.3195729699593621</v>
      </c>
      <c r="AE83" s="3">
        <f t="shared" si="38"/>
        <v>100.08018155089563</v>
      </c>
      <c r="AF83" s="3">
        <f t="shared" si="39"/>
        <v>5.9115539735446063</v>
      </c>
    </row>
    <row r="84" spans="1:32" x14ac:dyDescent="0.25">
      <c r="A84">
        <v>17.3431</v>
      </c>
      <c r="C84">
        <v>13.7601</v>
      </c>
      <c r="D84">
        <v>13.562099999999999</v>
      </c>
      <c r="E84">
        <v>35</v>
      </c>
      <c r="F84">
        <v>12</v>
      </c>
      <c r="H84" s="5">
        <v>74.283199999999994</v>
      </c>
      <c r="I84">
        <v>64.092799999999997</v>
      </c>
      <c r="J84">
        <v>84.473600000000005</v>
      </c>
      <c r="K84">
        <v>1</v>
      </c>
      <c r="L84" s="2">
        <v>57.3812</v>
      </c>
      <c r="M84">
        <v>60.373399999999997</v>
      </c>
      <c r="N84">
        <v>66</v>
      </c>
      <c r="O84">
        <v>51</v>
      </c>
      <c r="P84" s="2">
        <f t="shared" si="25"/>
        <v>69.386738261738259</v>
      </c>
      <c r="Q84">
        <f t="shared" si="26"/>
        <v>78.325453112687143</v>
      </c>
      <c r="R84">
        <f t="shared" si="27"/>
        <v>70.594613070823073</v>
      </c>
      <c r="S84" s="2">
        <f t="shared" si="28"/>
        <v>1</v>
      </c>
      <c r="T84">
        <f t="shared" si="29"/>
        <v>1</v>
      </c>
      <c r="U84">
        <f t="shared" si="30"/>
        <v>1</v>
      </c>
      <c r="W84" s="2">
        <f t="shared" si="31"/>
        <v>-4.8964617382617348</v>
      </c>
      <c r="X84">
        <f t="shared" si="32"/>
        <v>4.042253112687149</v>
      </c>
      <c r="Y84">
        <f t="shared" si="33"/>
        <v>-3.6885869291769211</v>
      </c>
      <c r="AA84" s="2">
        <f t="shared" si="34"/>
        <v>4.8964617382617348</v>
      </c>
      <c r="AB84" s="3">
        <f t="shared" si="35"/>
        <v>4.042253112687149</v>
      </c>
      <c r="AC84">
        <f t="shared" si="36"/>
        <v>3.6885869291769211</v>
      </c>
      <c r="AD84" s="2">
        <f t="shared" si="37"/>
        <v>23.975337554261131</v>
      </c>
      <c r="AE84" s="3">
        <f t="shared" si="38"/>
        <v>16.339810227028945</v>
      </c>
      <c r="AF84" s="3">
        <f t="shared" si="39"/>
        <v>13.605673534094828</v>
      </c>
    </row>
    <row r="85" spans="1:32" x14ac:dyDescent="0.25">
      <c r="A85">
        <v>24.8415</v>
      </c>
      <c r="C85">
        <v>19.9511</v>
      </c>
      <c r="D85">
        <v>20.488600000000002</v>
      </c>
      <c r="E85">
        <v>39</v>
      </c>
      <c r="F85">
        <v>18</v>
      </c>
      <c r="H85" s="5">
        <v>52.929099999999998</v>
      </c>
      <c r="I85">
        <v>42.3264</v>
      </c>
      <c r="J85">
        <v>63.531799999999997</v>
      </c>
      <c r="K85">
        <v>1</v>
      </c>
      <c r="L85" s="2">
        <v>44.205599999999997</v>
      </c>
      <c r="M85">
        <v>45.825699999999998</v>
      </c>
      <c r="N85">
        <v>49</v>
      </c>
      <c r="O85">
        <v>37</v>
      </c>
      <c r="P85" s="2">
        <f t="shared" si="25"/>
        <v>51.22027972027972</v>
      </c>
      <c r="Q85">
        <f t="shared" si="26"/>
        <v>44.834515366430253</v>
      </c>
      <c r="R85">
        <f t="shared" si="27"/>
        <v>51.453240360951597</v>
      </c>
      <c r="S85" s="2">
        <f t="shared" si="28"/>
        <v>1</v>
      </c>
      <c r="T85">
        <f t="shared" si="29"/>
        <v>1</v>
      </c>
      <c r="U85">
        <f t="shared" si="30"/>
        <v>1</v>
      </c>
      <c r="W85" s="2">
        <f t="shared" si="31"/>
        <v>-1.7088202797202783</v>
      </c>
      <c r="X85">
        <f t="shared" si="32"/>
        <v>-8.0945846335697453</v>
      </c>
      <c r="Y85">
        <f t="shared" si="33"/>
        <v>-1.4758596390484016</v>
      </c>
      <c r="AA85" s="2">
        <f t="shared" si="34"/>
        <v>1.7088202797202783</v>
      </c>
      <c r="AB85" s="3">
        <f t="shared" si="35"/>
        <v>8.0945846335697453</v>
      </c>
      <c r="AC85">
        <f t="shared" si="36"/>
        <v>1.4758596390484016</v>
      </c>
      <c r="AD85" s="2">
        <f t="shared" si="37"/>
        <v>2.9200667483832903</v>
      </c>
      <c r="AE85" s="3">
        <f t="shared" si="38"/>
        <v>65.522300390023446</v>
      </c>
      <c r="AF85" s="3">
        <f t="shared" si="39"/>
        <v>2.178161674172078</v>
      </c>
    </row>
    <row r="86" spans="1:32" x14ac:dyDescent="0.25">
      <c r="A86">
        <v>8.5295100000000001</v>
      </c>
      <c r="C86">
        <v>13.1317</v>
      </c>
      <c r="D86">
        <v>12.280099999999999</v>
      </c>
      <c r="E86">
        <v>30</v>
      </c>
      <c r="F86">
        <v>8</v>
      </c>
      <c r="H86" s="5">
        <v>56.975700000000003</v>
      </c>
      <c r="I86">
        <v>49.464500000000001</v>
      </c>
      <c r="J86">
        <v>64.486800000000002</v>
      </c>
      <c r="K86">
        <v>1</v>
      </c>
      <c r="L86" s="2">
        <v>44.883200000000002</v>
      </c>
      <c r="M86">
        <v>47.803199999999997</v>
      </c>
      <c r="N86">
        <v>49</v>
      </c>
      <c r="O86">
        <v>39</v>
      </c>
      <c r="P86" s="2">
        <f t="shared" si="25"/>
        <v>53.689685314685313</v>
      </c>
      <c r="Q86">
        <f t="shared" si="26"/>
        <v>44.834515366430253</v>
      </c>
      <c r="R86">
        <f t="shared" si="27"/>
        <v>54.187722176647519</v>
      </c>
      <c r="S86" s="2">
        <f t="shared" si="28"/>
        <v>1</v>
      </c>
      <c r="T86">
        <f t="shared" si="29"/>
        <v>0</v>
      </c>
      <c r="U86">
        <f t="shared" si="30"/>
        <v>1</v>
      </c>
      <c r="W86" s="2">
        <f t="shared" si="31"/>
        <v>-3.2860146853146901</v>
      </c>
      <c r="X86">
        <f t="shared" si="32"/>
        <v>-12.14118463356975</v>
      </c>
      <c r="Y86">
        <f t="shared" si="33"/>
        <v>-2.7879778233524846</v>
      </c>
      <c r="AA86" s="2">
        <f t="shared" si="34"/>
        <v>3.2860146853146901</v>
      </c>
      <c r="AB86" s="3">
        <f t="shared" si="35"/>
        <v>12.14118463356975</v>
      </c>
      <c r="AC86">
        <f t="shared" si="36"/>
        <v>2.7879778233524846</v>
      </c>
      <c r="AD86" s="2">
        <f t="shared" si="37"/>
        <v>10.797892512103802</v>
      </c>
      <c r="AE86" s="3">
        <f t="shared" si="38"/>
        <v>147.40836430643023</v>
      </c>
      <c r="AF86" s="3">
        <f t="shared" si="39"/>
        <v>7.7728203435052574</v>
      </c>
    </row>
    <row r="87" spans="1:32" x14ac:dyDescent="0.25">
      <c r="A87">
        <v>43.171700000000001</v>
      </c>
      <c r="C87">
        <v>34.3628</v>
      </c>
      <c r="D87">
        <v>35.639699999999998</v>
      </c>
      <c r="E87">
        <v>50</v>
      </c>
      <c r="F87">
        <v>21</v>
      </c>
      <c r="H87" s="5">
        <v>65.656199999999998</v>
      </c>
      <c r="I87">
        <v>58.836599999999997</v>
      </c>
      <c r="J87">
        <v>72.475700000000003</v>
      </c>
      <c r="K87">
        <v>1</v>
      </c>
      <c r="L87" s="2">
        <v>54.125999999999998</v>
      </c>
      <c r="M87">
        <v>57.887099999999997</v>
      </c>
      <c r="N87">
        <v>63</v>
      </c>
      <c r="O87">
        <v>54</v>
      </c>
      <c r="P87" s="2">
        <f t="shared" si="25"/>
        <v>66.281968031968034</v>
      </c>
      <c r="Q87">
        <f t="shared" si="26"/>
        <v>72.415287628053576</v>
      </c>
      <c r="R87">
        <f t="shared" si="27"/>
        <v>74.696335794366959</v>
      </c>
      <c r="S87" s="2">
        <f t="shared" si="28"/>
        <v>1</v>
      </c>
      <c r="T87">
        <f t="shared" si="29"/>
        <v>1</v>
      </c>
      <c r="U87">
        <f t="shared" si="30"/>
        <v>0</v>
      </c>
      <c r="W87" s="2">
        <f t="shared" si="31"/>
        <v>0.6257680319680361</v>
      </c>
      <c r="X87">
        <f t="shared" si="32"/>
        <v>6.7590876280535781</v>
      </c>
      <c r="Y87">
        <f t="shared" si="33"/>
        <v>9.0401357943669609</v>
      </c>
      <c r="AA87" s="2">
        <f t="shared" si="34"/>
        <v>0.6257680319680361</v>
      </c>
      <c r="AB87" s="3">
        <f t="shared" si="35"/>
        <v>6.7590876280535781</v>
      </c>
      <c r="AC87">
        <f t="shared" si="36"/>
        <v>9.0401357943669609</v>
      </c>
      <c r="AD87" s="2">
        <f t="shared" si="37"/>
        <v>0.39158562983314904</v>
      </c>
      <c r="AE87" s="3">
        <f t="shared" si="38"/>
        <v>45.685265563706942</v>
      </c>
      <c r="AF87" s="3">
        <f t="shared" si="39"/>
        <v>81.72405518059476</v>
      </c>
    </row>
    <row r="88" spans="1:32" x14ac:dyDescent="0.25">
      <c r="A88">
        <v>22.160499999999999</v>
      </c>
      <c r="C88">
        <v>21.902899999999999</v>
      </c>
      <c r="D88">
        <v>20.4358</v>
      </c>
      <c r="E88">
        <v>30</v>
      </c>
      <c r="F88">
        <v>12</v>
      </c>
      <c r="H88" s="5">
        <v>73.426599999999993</v>
      </c>
      <c r="I88">
        <v>66.700199999999995</v>
      </c>
      <c r="J88">
        <v>80.152900000000002</v>
      </c>
      <c r="K88">
        <v>1</v>
      </c>
      <c r="L88" s="2">
        <v>62.103000000000002</v>
      </c>
      <c r="M88">
        <v>65.571899999999999</v>
      </c>
      <c r="N88">
        <v>74</v>
      </c>
      <c r="O88">
        <v>55</v>
      </c>
      <c r="P88" s="2">
        <f t="shared" si="25"/>
        <v>75.878371628371625</v>
      </c>
      <c r="Q88">
        <f t="shared" si="26"/>
        <v>94.085894405043319</v>
      </c>
      <c r="R88">
        <f t="shared" si="27"/>
        <v>76.063576702214931</v>
      </c>
      <c r="S88" s="2">
        <f t="shared" si="28"/>
        <v>1</v>
      </c>
      <c r="T88">
        <f t="shared" si="29"/>
        <v>0</v>
      </c>
      <c r="U88">
        <f t="shared" si="30"/>
        <v>1</v>
      </c>
      <c r="W88" s="2">
        <f t="shared" si="31"/>
        <v>2.4517716283716311</v>
      </c>
      <c r="X88">
        <f t="shared" si="32"/>
        <v>20.659294405043326</v>
      </c>
      <c r="Y88">
        <f t="shared" si="33"/>
        <v>2.6369767022149375</v>
      </c>
      <c r="AA88" s="2">
        <f t="shared" si="34"/>
        <v>2.4517716283716311</v>
      </c>
      <c r="AB88" s="3">
        <f t="shared" si="35"/>
        <v>20.659294405043326</v>
      </c>
      <c r="AC88">
        <f t="shared" si="36"/>
        <v>2.6369767022149375</v>
      </c>
      <c r="AD88" s="2">
        <f t="shared" si="37"/>
        <v>6.0111841176880798</v>
      </c>
      <c r="AE88" s="3">
        <f t="shared" si="38"/>
        <v>426.80644531425446</v>
      </c>
      <c r="AF88" s="3">
        <f t="shared" si="39"/>
        <v>6.9536461280243671</v>
      </c>
    </row>
    <row r="89" spans="1:32" x14ac:dyDescent="0.25">
      <c r="A89">
        <v>23.588899999999999</v>
      </c>
      <c r="C89">
        <v>22.2149</v>
      </c>
      <c r="D89">
        <v>21.2791</v>
      </c>
      <c r="E89">
        <v>30</v>
      </c>
      <c r="F89">
        <v>10</v>
      </c>
      <c r="H89" s="5">
        <v>69.091899999999995</v>
      </c>
      <c r="I89">
        <v>58.642899999999997</v>
      </c>
      <c r="J89">
        <v>79.540899999999993</v>
      </c>
      <c r="K89">
        <v>1</v>
      </c>
      <c r="L89" s="2">
        <v>53.990900000000003</v>
      </c>
      <c r="M89">
        <v>58.540900000000001</v>
      </c>
      <c r="N89">
        <v>66</v>
      </c>
      <c r="O89">
        <v>59</v>
      </c>
      <c r="P89" s="2">
        <f t="shared" si="25"/>
        <v>67.098401598401594</v>
      </c>
      <c r="Q89">
        <f t="shared" si="26"/>
        <v>78.325453112687143</v>
      </c>
      <c r="R89">
        <f t="shared" si="27"/>
        <v>81.532540333606775</v>
      </c>
      <c r="S89" s="2">
        <f t="shared" si="28"/>
        <v>1</v>
      </c>
      <c r="T89">
        <f t="shared" si="29"/>
        <v>1</v>
      </c>
      <c r="U89">
        <f t="shared" si="30"/>
        <v>0</v>
      </c>
      <c r="W89" s="2">
        <f t="shared" si="31"/>
        <v>-1.9934984015984014</v>
      </c>
      <c r="X89">
        <f t="shared" si="32"/>
        <v>9.2335531126871473</v>
      </c>
      <c r="Y89">
        <f t="shared" si="33"/>
        <v>12.44064033360678</v>
      </c>
      <c r="AA89" s="2">
        <f t="shared" si="34"/>
        <v>1.9934984015984014</v>
      </c>
      <c r="AB89" s="3">
        <f t="shared" si="35"/>
        <v>9.2335531126871473</v>
      </c>
      <c r="AC89">
        <f t="shared" si="36"/>
        <v>12.44064033360678</v>
      </c>
      <c r="AD89" s="2">
        <f t="shared" si="37"/>
        <v>3.9740358771753814</v>
      </c>
      <c r="AE89" s="3">
        <f t="shared" si="38"/>
        <v>85.258503084814507</v>
      </c>
      <c r="AF89" s="3">
        <f t="shared" si="39"/>
        <v>154.76953191016381</v>
      </c>
    </row>
    <row r="90" spans="1:32" x14ac:dyDescent="0.25">
      <c r="A90">
        <v>27.355499999999999</v>
      </c>
      <c r="C90">
        <v>25.320799999999998</v>
      </c>
      <c r="D90">
        <v>23.9343</v>
      </c>
      <c r="E90">
        <v>30</v>
      </c>
      <c r="F90">
        <v>13</v>
      </c>
      <c r="H90" s="5">
        <v>77.436700000000002</v>
      </c>
      <c r="I90">
        <v>69.914199999999994</v>
      </c>
      <c r="J90">
        <v>84.959199999999996</v>
      </c>
      <c r="K90">
        <v>1</v>
      </c>
      <c r="L90" s="2">
        <v>64.801000000000002</v>
      </c>
      <c r="M90">
        <v>69.782300000000006</v>
      </c>
      <c r="N90">
        <v>79</v>
      </c>
      <c r="O90">
        <v>66</v>
      </c>
      <c r="P90" s="2">
        <f t="shared" si="25"/>
        <v>81.136113886113904</v>
      </c>
      <c r="Q90">
        <f t="shared" si="26"/>
        <v>103.93617021276594</v>
      </c>
      <c r="R90">
        <f t="shared" si="27"/>
        <v>91.10322668854252</v>
      </c>
      <c r="S90" s="2">
        <f t="shared" si="28"/>
        <v>1</v>
      </c>
      <c r="T90">
        <f t="shared" si="29"/>
        <v>0</v>
      </c>
      <c r="U90">
        <f t="shared" si="30"/>
        <v>0</v>
      </c>
      <c r="W90" s="2">
        <f t="shared" si="31"/>
        <v>3.6994138861139021</v>
      </c>
      <c r="X90">
        <f t="shared" si="32"/>
        <v>26.499470212765942</v>
      </c>
      <c r="Y90">
        <f t="shared" si="33"/>
        <v>13.666526688542518</v>
      </c>
      <c r="AA90" s="2">
        <f t="shared" si="34"/>
        <v>3.6994138861139021</v>
      </c>
      <c r="AB90" s="3">
        <f t="shared" si="35"/>
        <v>26.499470212765942</v>
      </c>
      <c r="AC90">
        <f t="shared" si="36"/>
        <v>13.666526688542518</v>
      </c>
      <c r="AD90" s="2">
        <f t="shared" si="37"/>
        <v>13.685663100772363</v>
      </c>
      <c r="AE90" s="3">
        <f t="shared" si="38"/>
        <v>702.22192155726941</v>
      </c>
      <c r="AF90" s="3">
        <f t="shared" si="39"/>
        <v>186.77395172864493</v>
      </c>
    </row>
    <row r="91" spans="1:32" x14ac:dyDescent="0.25">
      <c r="A91">
        <v>21.525600000000001</v>
      </c>
      <c r="C91">
        <v>19.047499999999999</v>
      </c>
      <c r="D91">
        <v>18.498200000000001</v>
      </c>
      <c r="E91">
        <v>30</v>
      </c>
      <c r="F91">
        <v>13</v>
      </c>
      <c r="H91" s="5">
        <v>56.482900000000001</v>
      </c>
      <c r="I91">
        <v>51.028300000000002</v>
      </c>
      <c r="J91">
        <v>61.937399999999997</v>
      </c>
      <c r="K91">
        <v>1</v>
      </c>
      <c r="L91" s="2">
        <v>48.351300000000002</v>
      </c>
      <c r="M91">
        <v>50.437100000000001</v>
      </c>
      <c r="N91">
        <v>53</v>
      </c>
      <c r="O91">
        <v>44</v>
      </c>
      <c r="P91" s="2">
        <f t="shared" si="25"/>
        <v>56.97877122877123</v>
      </c>
      <c r="Q91">
        <f t="shared" si="26"/>
        <v>52.714736012608348</v>
      </c>
      <c r="R91">
        <f t="shared" si="27"/>
        <v>61.023926715887335</v>
      </c>
      <c r="S91" s="2">
        <f t="shared" si="28"/>
        <v>1</v>
      </c>
      <c r="T91">
        <f t="shared" si="29"/>
        <v>1</v>
      </c>
      <c r="U91">
        <f t="shared" si="30"/>
        <v>1</v>
      </c>
      <c r="W91" s="2">
        <f t="shared" si="31"/>
        <v>0.4958712287712288</v>
      </c>
      <c r="X91">
        <f t="shared" si="32"/>
        <v>-3.7681639873916524</v>
      </c>
      <c r="Y91">
        <f t="shared" si="33"/>
        <v>4.5410267158873339</v>
      </c>
      <c r="AA91" s="2">
        <f t="shared" si="34"/>
        <v>0.4958712287712288</v>
      </c>
      <c r="AB91" s="3">
        <f t="shared" si="35"/>
        <v>3.7681639873916524</v>
      </c>
      <c r="AC91">
        <f t="shared" si="36"/>
        <v>4.5410267158873339</v>
      </c>
      <c r="AD91" s="2">
        <f t="shared" si="37"/>
        <v>0.24588827552308834</v>
      </c>
      <c r="AE91" s="3">
        <f t="shared" si="38"/>
        <v>14.199059835875357</v>
      </c>
      <c r="AF91" s="3">
        <f t="shared" si="39"/>
        <v>20.620923634402505</v>
      </c>
    </row>
    <row r="92" spans="1:32" x14ac:dyDescent="0.25">
      <c r="A92">
        <v>10.540900000000001</v>
      </c>
      <c r="C92">
        <v>9.0590600000000006</v>
      </c>
      <c r="D92">
        <v>8.2270199999999996</v>
      </c>
      <c r="E92">
        <v>19</v>
      </c>
      <c r="F92">
        <v>4</v>
      </c>
      <c r="H92" s="5">
        <v>54.9773</v>
      </c>
      <c r="I92">
        <v>45.793100000000003</v>
      </c>
      <c r="J92">
        <v>64.161500000000004</v>
      </c>
      <c r="K92">
        <v>1</v>
      </c>
      <c r="L92" s="2">
        <v>48.619900000000001</v>
      </c>
      <c r="M92">
        <v>51.029600000000002</v>
      </c>
      <c r="N92">
        <v>53</v>
      </c>
      <c r="O92">
        <v>48</v>
      </c>
      <c r="P92" s="2">
        <f t="shared" si="25"/>
        <v>57.718656343656349</v>
      </c>
      <c r="Q92">
        <f t="shared" si="26"/>
        <v>52.714736012608348</v>
      </c>
      <c r="R92">
        <f t="shared" si="27"/>
        <v>66.492890347279186</v>
      </c>
      <c r="S92" s="2">
        <f t="shared" si="28"/>
        <v>1</v>
      </c>
      <c r="T92">
        <f t="shared" si="29"/>
        <v>1</v>
      </c>
      <c r="U92">
        <f t="shared" si="30"/>
        <v>0</v>
      </c>
      <c r="W92" s="2">
        <f t="shared" si="31"/>
        <v>2.7413563436563493</v>
      </c>
      <c r="X92">
        <f t="shared" si="32"/>
        <v>-2.2625639873916512</v>
      </c>
      <c r="Y92">
        <f t="shared" si="33"/>
        <v>11.515590347279186</v>
      </c>
      <c r="AA92" s="2">
        <f t="shared" si="34"/>
        <v>2.7413563436563493</v>
      </c>
      <c r="AB92" s="3">
        <f t="shared" si="35"/>
        <v>2.2625639873916512</v>
      </c>
      <c r="AC92">
        <f t="shared" si="36"/>
        <v>11.515590347279186</v>
      </c>
      <c r="AD92" s="2">
        <f t="shared" si="37"/>
        <v>7.5150346029049082</v>
      </c>
      <c r="AE92" s="3">
        <f t="shared" si="38"/>
        <v>5.1191957970416082</v>
      </c>
      <c r="AF92" s="3">
        <f t="shared" si="39"/>
        <v>132.60882104634956</v>
      </c>
    </row>
    <row r="93" spans="1:32" x14ac:dyDescent="0.25">
      <c r="A93">
        <v>40.108600000000003</v>
      </c>
      <c r="C93">
        <v>40.017699999999998</v>
      </c>
      <c r="D93">
        <v>36.815199999999997</v>
      </c>
      <c r="E93">
        <v>46</v>
      </c>
      <c r="F93">
        <v>26</v>
      </c>
      <c r="H93" s="5">
        <v>46.588799999999999</v>
      </c>
      <c r="I93">
        <v>41.581800000000001</v>
      </c>
      <c r="J93">
        <v>51.595799999999997</v>
      </c>
      <c r="K93">
        <v>1</v>
      </c>
      <c r="L93" s="2">
        <v>39.445900000000002</v>
      </c>
      <c r="M93">
        <v>42.095100000000002</v>
      </c>
      <c r="N93">
        <v>46</v>
      </c>
      <c r="O93">
        <v>31</v>
      </c>
      <c r="P93" s="2">
        <f t="shared" si="25"/>
        <v>46.561688311688314</v>
      </c>
      <c r="Q93">
        <f t="shared" si="26"/>
        <v>38.924349881796687</v>
      </c>
      <c r="R93">
        <f t="shared" si="27"/>
        <v>43.249794913863816</v>
      </c>
      <c r="S93" s="2">
        <f t="shared" si="28"/>
        <v>1</v>
      </c>
      <c r="T93">
        <f t="shared" si="29"/>
        <v>0</v>
      </c>
      <c r="U93">
        <f t="shared" si="30"/>
        <v>1</v>
      </c>
      <c r="W93" s="2">
        <f t="shared" si="31"/>
        <v>-2.7111688311684645E-2</v>
      </c>
      <c r="X93">
        <f t="shared" si="32"/>
        <v>-7.6644501182033125</v>
      </c>
      <c r="Y93">
        <f t="shared" si="33"/>
        <v>-3.3390050861361829</v>
      </c>
      <c r="AA93" s="2">
        <f t="shared" si="34"/>
        <v>2.7111688311684645E-2</v>
      </c>
      <c r="AB93" s="3">
        <f t="shared" si="35"/>
        <v>7.6644501182033125</v>
      </c>
      <c r="AC93">
        <f t="shared" si="36"/>
        <v>3.3390050861361829</v>
      </c>
      <c r="AD93" s="2">
        <f t="shared" si="37"/>
        <v>7.3504364310993781E-4</v>
      </c>
      <c r="AE93" s="3">
        <f t="shared" si="38"/>
        <v>58.743795614426773</v>
      </c>
      <c r="AF93" s="3">
        <f t="shared" si="39"/>
        <v>11.148954965243298</v>
      </c>
    </row>
    <row r="94" spans="1:32" x14ac:dyDescent="0.25">
      <c r="A94">
        <v>38.611600000000003</v>
      </c>
      <c r="C94">
        <v>31.805399999999999</v>
      </c>
      <c r="D94">
        <v>31.786799999999999</v>
      </c>
      <c r="E94">
        <v>33</v>
      </c>
      <c r="F94">
        <v>17</v>
      </c>
      <c r="H94" s="5">
        <v>83.442800000000005</v>
      </c>
      <c r="I94">
        <v>79.7042</v>
      </c>
      <c r="J94">
        <v>87.1815</v>
      </c>
      <c r="K94">
        <v>1</v>
      </c>
      <c r="L94" s="2">
        <v>69.9345</v>
      </c>
      <c r="M94">
        <v>75.714100000000002</v>
      </c>
      <c r="N94">
        <v>75</v>
      </c>
      <c r="O94">
        <v>70</v>
      </c>
      <c r="P94" s="2">
        <f t="shared" si="25"/>
        <v>88.543456543456557</v>
      </c>
      <c r="Q94">
        <f t="shared" si="26"/>
        <v>96.055949566587842</v>
      </c>
      <c r="R94">
        <f t="shared" si="27"/>
        <v>96.572190319934379</v>
      </c>
      <c r="S94" s="2">
        <f t="shared" si="28"/>
        <v>0</v>
      </c>
      <c r="T94">
        <f t="shared" si="29"/>
        <v>0</v>
      </c>
      <c r="U94">
        <f t="shared" si="30"/>
        <v>0</v>
      </c>
      <c r="W94" s="2">
        <f t="shared" si="31"/>
        <v>5.1006565434565516</v>
      </c>
      <c r="X94">
        <f t="shared" si="32"/>
        <v>12.613149566587836</v>
      </c>
      <c r="Y94">
        <f t="shared" si="33"/>
        <v>13.129390319934373</v>
      </c>
      <c r="AA94" s="2">
        <f t="shared" si="34"/>
        <v>5.1006565434565516</v>
      </c>
      <c r="AB94" s="3">
        <f t="shared" si="35"/>
        <v>12.613149566587836</v>
      </c>
      <c r="AC94">
        <f t="shared" si="36"/>
        <v>13.129390319934373</v>
      </c>
      <c r="AD94" s="2">
        <f t="shared" si="37"/>
        <v>26.016697174306138</v>
      </c>
      <c r="AE94" s="3">
        <f t="shared" si="38"/>
        <v>159.09154198911492</v>
      </c>
      <c r="AF94" s="3">
        <f t="shared" si="39"/>
        <v>172.38089017318643</v>
      </c>
    </row>
    <row r="95" spans="1:32" x14ac:dyDescent="0.25">
      <c r="A95">
        <v>41.7639</v>
      </c>
      <c r="C95">
        <v>42.029800000000002</v>
      </c>
      <c r="D95">
        <v>40.682899999999997</v>
      </c>
      <c r="E95">
        <v>49</v>
      </c>
      <c r="F95">
        <v>23</v>
      </c>
      <c r="H95" s="5">
        <v>60.374299999999998</v>
      </c>
      <c r="I95">
        <v>53.843400000000003</v>
      </c>
      <c r="J95">
        <v>66.905299999999997</v>
      </c>
      <c r="K95">
        <v>1</v>
      </c>
      <c r="L95" s="2">
        <v>50.017299999999999</v>
      </c>
      <c r="M95">
        <v>52.302799999999998</v>
      </c>
      <c r="N95">
        <v>58</v>
      </c>
      <c r="O95">
        <v>52</v>
      </c>
      <c r="P95" s="2">
        <f t="shared" si="25"/>
        <v>59.308566433566433</v>
      </c>
      <c r="Q95">
        <f t="shared" si="26"/>
        <v>62.565011820330959</v>
      </c>
      <c r="R95">
        <f t="shared" si="27"/>
        <v>71.96185397867103</v>
      </c>
      <c r="S95" s="2">
        <f t="shared" si="28"/>
        <v>1</v>
      </c>
      <c r="T95">
        <f t="shared" si="29"/>
        <v>1</v>
      </c>
      <c r="U95">
        <f t="shared" si="30"/>
        <v>0</v>
      </c>
      <c r="W95" s="2">
        <f t="shared" si="31"/>
        <v>-1.0657335664335648</v>
      </c>
      <c r="X95">
        <f t="shared" si="32"/>
        <v>2.1907118203309608</v>
      </c>
      <c r="Y95">
        <f t="shared" si="33"/>
        <v>11.587553978671032</v>
      </c>
      <c r="AA95" s="2">
        <f t="shared" si="34"/>
        <v>1.0657335664335648</v>
      </c>
      <c r="AB95" s="3">
        <f t="shared" si="35"/>
        <v>2.1907118203309608</v>
      </c>
      <c r="AC95">
        <f t="shared" si="36"/>
        <v>11.587553978671032</v>
      </c>
      <c r="AD95" s="2">
        <f t="shared" si="37"/>
        <v>1.1357880346232054</v>
      </c>
      <c r="AE95" s="3">
        <f t="shared" si="38"/>
        <v>4.7992182797377918</v>
      </c>
      <c r="AF95" s="3">
        <f t="shared" si="39"/>
        <v>134.27140720861487</v>
      </c>
    </row>
    <row r="96" spans="1:32" x14ac:dyDescent="0.25">
      <c r="A96">
        <v>35.7012</v>
      </c>
      <c r="C96">
        <v>35.5627</v>
      </c>
      <c r="D96">
        <v>33.774999999999999</v>
      </c>
      <c r="E96">
        <v>45</v>
      </c>
      <c r="F96">
        <v>16</v>
      </c>
      <c r="H96" s="5">
        <v>63.875599999999999</v>
      </c>
      <c r="I96">
        <v>57.644300000000001</v>
      </c>
      <c r="J96">
        <v>70.106999999999999</v>
      </c>
      <c r="K96">
        <v>1</v>
      </c>
      <c r="L96" s="2">
        <v>55.036999999999999</v>
      </c>
      <c r="M96">
        <v>57.6511</v>
      </c>
      <c r="N96">
        <v>59</v>
      </c>
      <c r="O96">
        <v>53</v>
      </c>
      <c r="P96" s="2">
        <f t="shared" si="25"/>
        <v>65.987262737262739</v>
      </c>
      <c r="Q96">
        <f t="shared" si="26"/>
        <v>64.535066981875474</v>
      </c>
      <c r="R96">
        <f t="shared" si="27"/>
        <v>73.329094886519002</v>
      </c>
      <c r="S96" s="2">
        <f t="shared" si="28"/>
        <v>1</v>
      </c>
      <c r="T96">
        <f t="shared" si="29"/>
        <v>1</v>
      </c>
      <c r="U96">
        <f t="shared" si="30"/>
        <v>0</v>
      </c>
      <c r="W96" s="2">
        <f t="shared" si="31"/>
        <v>2.1116627372627406</v>
      </c>
      <c r="X96">
        <f t="shared" si="32"/>
        <v>0.65946698187547526</v>
      </c>
      <c r="Y96">
        <f t="shared" si="33"/>
        <v>9.4534948865190032</v>
      </c>
      <c r="AA96" s="2">
        <f t="shared" si="34"/>
        <v>2.1116627372627406</v>
      </c>
      <c r="AB96" s="3">
        <f t="shared" si="35"/>
        <v>0.65946698187547526</v>
      </c>
      <c r="AC96">
        <f t="shared" si="36"/>
        <v>9.4534948865190032</v>
      </c>
      <c r="AD96" s="2">
        <f t="shared" si="37"/>
        <v>4.4591195159439705</v>
      </c>
      <c r="AE96" s="3">
        <f t="shared" si="38"/>
        <v>0.43489670018394838</v>
      </c>
      <c r="AF96" s="3">
        <f t="shared" si="39"/>
        <v>89.368565569440946</v>
      </c>
    </row>
    <row r="97" spans="1:32" x14ac:dyDescent="0.25">
      <c r="A97">
        <v>38.239400000000003</v>
      </c>
      <c r="C97">
        <v>33.956800000000001</v>
      </c>
      <c r="D97">
        <v>33.778500000000001</v>
      </c>
      <c r="E97">
        <v>41</v>
      </c>
      <c r="F97">
        <v>23</v>
      </c>
      <c r="H97" s="5">
        <v>62.867800000000003</v>
      </c>
      <c r="I97">
        <v>61.844700000000003</v>
      </c>
      <c r="J97">
        <v>63.890999999999998</v>
      </c>
      <c r="K97">
        <v>1</v>
      </c>
      <c r="L97" s="2">
        <v>54.0764</v>
      </c>
      <c r="M97">
        <v>56.3172</v>
      </c>
      <c r="N97">
        <v>58</v>
      </c>
      <c r="O97">
        <v>52</v>
      </c>
      <c r="P97" s="2">
        <f t="shared" si="25"/>
        <v>64.321553446553452</v>
      </c>
      <c r="Q97">
        <f t="shared" si="26"/>
        <v>62.565011820330959</v>
      </c>
      <c r="R97">
        <f t="shared" si="27"/>
        <v>71.96185397867103</v>
      </c>
      <c r="S97" s="2">
        <f t="shared" si="28"/>
        <v>0</v>
      </c>
      <c r="T97">
        <f t="shared" si="29"/>
        <v>1</v>
      </c>
      <c r="U97">
        <f t="shared" si="30"/>
        <v>0</v>
      </c>
      <c r="W97" s="2">
        <f t="shared" si="31"/>
        <v>1.4537534465534492</v>
      </c>
      <c r="X97">
        <f t="shared" si="32"/>
        <v>-0.3027881796690437</v>
      </c>
      <c r="Y97">
        <f t="shared" si="33"/>
        <v>9.0940539786710275</v>
      </c>
      <c r="AA97" s="2">
        <f t="shared" si="34"/>
        <v>1.4537534465534492</v>
      </c>
      <c r="AB97" s="3">
        <f t="shared" si="35"/>
        <v>0.3027881796690437</v>
      </c>
      <c r="AC97">
        <f t="shared" si="36"/>
        <v>9.0940539786710275</v>
      </c>
      <c r="AD97" s="2">
        <f t="shared" si="37"/>
        <v>2.1133990833660321</v>
      </c>
      <c r="AE97" s="3">
        <f t="shared" si="38"/>
        <v>9.1680681747293089E-2</v>
      </c>
      <c r="AF97" s="3">
        <f t="shared" si="39"/>
        <v>82.701817766982344</v>
      </c>
    </row>
    <row r="98" spans="1:32" x14ac:dyDescent="0.25">
      <c r="A98">
        <v>36.8795</v>
      </c>
      <c r="C98">
        <v>35.325099999999999</v>
      </c>
      <c r="D98">
        <v>34.990299999999998</v>
      </c>
      <c r="E98">
        <v>44</v>
      </c>
      <c r="F98">
        <v>25</v>
      </c>
      <c r="H98" s="5">
        <v>63.530999999999999</v>
      </c>
      <c r="I98">
        <v>59.267000000000003</v>
      </c>
      <c r="J98">
        <v>67.795000000000002</v>
      </c>
      <c r="K98">
        <v>1</v>
      </c>
      <c r="L98" s="2">
        <v>55.628399999999999</v>
      </c>
      <c r="M98">
        <v>59.999099999999999</v>
      </c>
      <c r="N98">
        <v>65</v>
      </c>
      <c r="O98">
        <v>51</v>
      </c>
      <c r="P98" s="2">
        <f t="shared" si="25"/>
        <v>68.919330669330662</v>
      </c>
      <c r="Q98">
        <f t="shared" si="26"/>
        <v>76.355397951142621</v>
      </c>
      <c r="R98">
        <f t="shared" si="27"/>
        <v>70.594613070823073</v>
      </c>
      <c r="S98" s="2">
        <f t="shared" si="28"/>
        <v>0</v>
      </c>
      <c r="T98">
        <f t="shared" si="29"/>
        <v>0</v>
      </c>
      <c r="U98">
        <f t="shared" si="30"/>
        <v>0</v>
      </c>
      <c r="W98" s="2">
        <f t="shared" si="31"/>
        <v>5.3883306693306636</v>
      </c>
      <c r="X98">
        <f t="shared" si="32"/>
        <v>12.824397951142622</v>
      </c>
      <c r="Y98">
        <f t="shared" si="33"/>
        <v>7.0636130708230738</v>
      </c>
      <c r="AA98" s="2">
        <f t="shared" si="34"/>
        <v>5.3883306693306636</v>
      </c>
      <c r="AB98" s="3">
        <f t="shared" si="35"/>
        <v>12.824397951142622</v>
      </c>
      <c r="AC98">
        <f t="shared" si="36"/>
        <v>7.0636130708230738</v>
      </c>
      <c r="AD98" s="2">
        <f t="shared" si="37"/>
        <v>29.034107402049436</v>
      </c>
      <c r="AE98" s="3">
        <f t="shared" si="38"/>
        <v>164.46518280927108</v>
      </c>
      <c r="AF98" s="3">
        <f t="shared" si="39"/>
        <v>49.894629614302573</v>
      </c>
    </row>
    <row r="99" spans="1:32" x14ac:dyDescent="0.25">
      <c r="A99">
        <v>34.795000000000002</v>
      </c>
      <c r="C99">
        <v>31.980799999999999</v>
      </c>
      <c r="D99">
        <v>31.656600000000001</v>
      </c>
      <c r="E99">
        <v>35</v>
      </c>
      <c r="F99">
        <v>20</v>
      </c>
      <c r="H99" s="5">
        <v>62.750900000000001</v>
      </c>
      <c r="I99">
        <v>55.317999999999998</v>
      </c>
      <c r="J99">
        <v>70.183700000000002</v>
      </c>
      <c r="K99">
        <v>1</v>
      </c>
      <c r="L99" s="2">
        <v>56.825000000000003</v>
      </c>
      <c r="M99">
        <v>58.150399999999998</v>
      </c>
      <c r="N99">
        <v>60</v>
      </c>
      <c r="O99">
        <v>52</v>
      </c>
      <c r="P99" s="2">
        <f t="shared" si="25"/>
        <v>66.610764235764236</v>
      </c>
      <c r="Q99">
        <f t="shared" si="26"/>
        <v>66.505122143419996</v>
      </c>
      <c r="R99">
        <f t="shared" si="27"/>
        <v>71.96185397867103</v>
      </c>
      <c r="S99" s="2">
        <f t="shared" si="28"/>
        <v>1</v>
      </c>
      <c r="T99">
        <f t="shared" si="29"/>
        <v>1</v>
      </c>
      <c r="U99">
        <f t="shared" si="30"/>
        <v>0</v>
      </c>
      <c r="W99" s="2">
        <f t="shared" si="31"/>
        <v>3.8598642357642348</v>
      </c>
      <c r="X99">
        <f t="shared" si="32"/>
        <v>3.7542221434199945</v>
      </c>
      <c r="Y99">
        <f t="shared" si="33"/>
        <v>9.2109539786710286</v>
      </c>
      <c r="AA99" s="2">
        <f t="shared" si="34"/>
        <v>3.8598642357642348</v>
      </c>
      <c r="AB99" s="3">
        <f t="shared" si="35"/>
        <v>3.7542221434199945</v>
      </c>
      <c r="AC99">
        <f t="shared" si="36"/>
        <v>9.2109539786710286</v>
      </c>
      <c r="AD99" s="2">
        <f t="shared" si="37"/>
        <v>14.898551918531821</v>
      </c>
      <c r="AE99" s="3">
        <f t="shared" si="38"/>
        <v>14.094183902145017</v>
      </c>
      <c r="AF99" s="3">
        <f t="shared" si="39"/>
        <v>84.841673197195647</v>
      </c>
    </row>
    <row r="100" spans="1:32" x14ac:dyDescent="0.25">
      <c r="A100">
        <v>29.992799999999999</v>
      </c>
      <c r="C100">
        <v>31.834800000000001</v>
      </c>
      <c r="D100">
        <v>30.199100000000001</v>
      </c>
      <c r="E100">
        <v>36</v>
      </c>
      <c r="F100">
        <v>27</v>
      </c>
      <c r="H100" s="5">
        <v>77.5625</v>
      </c>
      <c r="I100">
        <v>67.063999999999993</v>
      </c>
      <c r="J100">
        <v>88.061000000000007</v>
      </c>
      <c r="K100">
        <v>1</v>
      </c>
      <c r="L100" s="2">
        <v>65.681899999999999</v>
      </c>
      <c r="M100">
        <v>67.605599999999995</v>
      </c>
      <c r="N100">
        <v>67</v>
      </c>
      <c r="O100">
        <v>62</v>
      </c>
      <c r="P100" s="2">
        <f t="shared" si="25"/>
        <v>78.417957042957042</v>
      </c>
      <c r="Q100">
        <f t="shared" si="26"/>
        <v>80.295508274231665</v>
      </c>
      <c r="R100">
        <f t="shared" si="27"/>
        <v>85.634263057150662</v>
      </c>
      <c r="S100" s="2">
        <f t="shared" si="28"/>
        <v>1</v>
      </c>
      <c r="T100">
        <f t="shared" si="29"/>
        <v>1</v>
      </c>
      <c r="U100">
        <f t="shared" si="30"/>
        <v>1</v>
      </c>
      <c r="W100" s="2">
        <f t="shared" si="31"/>
        <v>0.85545704295704184</v>
      </c>
      <c r="X100">
        <f t="shared" si="32"/>
        <v>2.7330082742316648</v>
      </c>
      <c r="Y100">
        <f t="shared" si="33"/>
        <v>8.0717630571506618</v>
      </c>
      <c r="AA100" s="2">
        <f t="shared" si="34"/>
        <v>0.85545704295704184</v>
      </c>
      <c r="AB100" s="3">
        <f t="shared" si="35"/>
        <v>2.7330082742316648</v>
      </c>
      <c r="AC100">
        <f t="shared" si="36"/>
        <v>8.0717630571506618</v>
      </c>
      <c r="AD100" s="2">
        <f t="shared" si="37"/>
        <v>0.73180675234480608</v>
      </c>
      <c r="AE100" s="3">
        <f t="shared" si="38"/>
        <v>7.4693342270187424</v>
      </c>
      <c r="AF100" s="3">
        <f t="shared" si="39"/>
        <v>65.153358850782197</v>
      </c>
    </row>
    <row r="101" spans="1:32" x14ac:dyDescent="0.25">
      <c r="A101">
        <v>44.794899999999998</v>
      </c>
      <c r="C101">
        <v>46.514499999999998</v>
      </c>
      <c r="D101">
        <v>45.139400000000002</v>
      </c>
      <c r="E101">
        <v>57</v>
      </c>
      <c r="F101">
        <v>29</v>
      </c>
      <c r="H101" s="5">
        <v>72.122500000000002</v>
      </c>
      <c r="I101">
        <v>67.919600000000003</v>
      </c>
      <c r="J101">
        <v>76.325400000000002</v>
      </c>
      <c r="K101">
        <v>1</v>
      </c>
      <c r="L101" s="2">
        <v>60.9253</v>
      </c>
      <c r="M101">
        <v>63.487000000000002</v>
      </c>
      <c r="N101">
        <v>62</v>
      </c>
      <c r="O101">
        <v>68</v>
      </c>
      <c r="P101" s="2">
        <f t="shared" si="25"/>
        <v>73.274850149850153</v>
      </c>
      <c r="Q101">
        <f t="shared" si="26"/>
        <v>70.44523246650904</v>
      </c>
      <c r="R101">
        <f t="shared" si="27"/>
        <v>93.837708504238449</v>
      </c>
      <c r="S101" s="2">
        <f t="shared" si="28"/>
        <v>1</v>
      </c>
      <c r="T101">
        <f t="shared" si="29"/>
        <v>1</v>
      </c>
      <c r="U101">
        <f t="shared" si="30"/>
        <v>0</v>
      </c>
      <c r="W101" s="2">
        <f t="shared" si="31"/>
        <v>1.1523501498501503</v>
      </c>
      <c r="X101">
        <f t="shared" si="32"/>
        <v>-1.6772675334909621</v>
      </c>
      <c r="Y101">
        <f t="shared" si="33"/>
        <v>21.715208504238447</v>
      </c>
      <c r="AA101" s="2">
        <f t="shared" si="34"/>
        <v>1.1523501498501503</v>
      </c>
      <c r="AB101" s="3">
        <f t="shared" si="35"/>
        <v>1.6772675334909621</v>
      </c>
      <c r="AC101">
        <f t="shared" si="36"/>
        <v>21.715208504238447</v>
      </c>
      <c r="AD101" s="2">
        <f t="shared" si="37"/>
        <v>1.3279108678596638</v>
      </c>
      <c r="AE101" s="3">
        <f t="shared" si="38"/>
        <v>2.813226378902856</v>
      </c>
      <c r="AF101" s="3">
        <f t="shared" si="39"/>
        <v>471.55028038254977</v>
      </c>
    </row>
    <row r="102" spans="1:32" x14ac:dyDescent="0.25">
      <c r="A102">
        <v>43.034799999999997</v>
      </c>
      <c r="C102">
        <v>42.171199999999999</v>
      </c>
      <c r="D102">
        <v>42.764600000000002</v>
      </c>
      <c r="E102">
        <v>53</v>
      </c>
      <c r="F102">
        <v>29</v>
      </c>
      <c r="H102" s="5">
        <v>69.521799999999999</v>
      </c>
      <c r="I102">
        <v>61.610799999999998</v>
      </c>
      <c r="J102">
        <v>77.432900000000004</v>
      </c>
      <c r="K102">
        <v>1</v>
      </c>
      <c r="L102" s="2">
        <v>56.892000000000003</v>
      </c>
      <c r="M102">
        <v>58.305</v>
      </c>
      <c r="N102">
        <v>67</v>
      </c>
      <c r="O102">
        <v>58</v>
      </c>
      <c r="P102" s="2">
        <f t="shared" si="25"/>
        <v>66.803821178821181</v>
      </c>
      <c r="Q102">
        <f t="shared" si="26"/>
        <v>80.295508274231665</v>
      </c>
      <c r="R102">
        <f t="shared" si="27"/>
        <v>80.165299425758818</v>
      </c>
      <c r="S102" s="2">
        <f t="shared" si="28"/>
        <v>1</v>
      </c>
      <c r="T102">
        <f t="shared" si="29"/>
        <v>0</v>
      </c>
      <c r="U102">
        <f t="shared" si="30"/>
        <v>0</v>
      </c>
      <c r="W102" s="2">
        <f t="shared" si="31"/>
        <v>-2.7179788211788178</v>
      </c>
      <c r="X102">
        <f t="shared" si="32"/>
        <v>10.773708274231666</v>
      </c>
      <c r="Y102">
        <f t="shared" si="33"/>
        <v>10.643499425758819</v>
      </c>
      <c r="AA102" s="2">
        <f t="shared" si="34"/>
        <v>2.7179788211788178</v>
      </c>
      <c r="AB102" s="3">
        <f t="shared" si="35"/>
        <v>10.773708274231666</v>
      </c>
      <c r="AC102">
        <f t="shared" si="36"/>
        <v>10.643499425758819</v>
      </c>
      <c r="AD102" s="2">
        <f t="shared" si="37"/>
        <v>7.3874088723765965</v>
      </c>
      <c r="AE102" s="3">
        <f t="shared" si="38"/>
        <v>116.07278997824785</v>
      </c>
      <c r="AF102" s="3">
        <f t="shared" si="39"/>
        <v>113.28408002612831</v>
      </c>
    </row>
    <row r="103" spans="1:32" x14ac:dyDescent="0.25">
      <c r="A103">
        <v>58.337800000000001</v>
      </c>
      <c r="C103">
        <v>51.022300000000001</v>
      </c>
      <c r="D103">
        <v>52.850700000000003</v>
      </c>
      <c r="E103">
        <v>66</v>
      </c>
      <c r="F103">
        <v>36</v>
      </c>
      <c r="H103" s="5">
        <v>75.566400000000002</v>
      </c>
      <c r="I103">
        <v>70.458100000000002</v>
      </c>
      <c r="J103">
        <v>80.674700000000001</v>
      </c>
      <c r="K103">
        <v>1</v>
      </c>
      <c r="L103" s="2">
        <v>66.242599999999996</v>
      </c>
      <c r="M103">
        <v>69.729399999999998</v>
      </c>
      <c r="N103">
        <v>69</v>
      </c>
      <c r="O103">
        <v>62</v>
      </c>
      <c r="P103" s="2">
        <f t="shared" si="25"/>
        <v>81.070054945054949</v>
      </c>
      <c r="Q103">
        <f t="shared" si="26"/>
        <v>84.235618597320709</v>
      </c>
      <c r="R103">
        <f t="shared" si="27"/>
        <v>85.634263057150662</v>
      </c>
      <c r="S103" s="2">
        <f t="shared" si="28"/>
        <v>0</v>
      </c>
      <c r="T103">
        <f t="shared" si="29"/>
        <v>0</v>
      </c>
      <c r="U103">
        <f t="shared" si="30"/>
        <v>0</v>
      </c>
      <c r="W103" s="2">
        <f t="shared" si="31"/>
        <v>5.5036549450549472</v>
      </c>
      <c r="X103">
        <f t="shared" si="32"/>
        <v>8.6692185973207074</v>
      </c>
      <c r="Y103">
        <f t="shared" si="33"/>
        <v>10.06786305715066</v>
      </c>
      <c r="AA103" s="2">
        <f t="shared" si="34"/>
        <v>5.5036549450549472</v>
      </c>
      <c r="AB103" s="3">
        <f t="shared" si="35"/>
        <v>8.6692185973207074</v>
      </c>
      <c r="AC103">
        <f t="shared" si="36"/>
        <v>10.06786305715066</v>
      </c>
      <c r="AD103" s="2">
        <f t="shared" si="37"/>
        <v>30.290217754227776</v>
      </c>
      <c r="AE103" s="3">
        <f t="shared" si="38"/>
        <v>75.155351088131212</v>
      </c>
      <c r="AF103" s="3">
        <f t="shared" si="39"/>
        <v>101.36186653753904</v>
      </c>
    </row>
    <row r="104" spans="1:32" x14ac:dyDescent="0.25">
      <c r="A104">
        <v>42.602200000000003</v>
      </c>
      <c r="C104">
        <v>42.892299999999999</v>
      </c>
      <c r="D104">
        <v>43.342199999999998</v>
      </c>
      <c r="E104">
        <v>53</v>
      </c>
      <c r="F104">
        <v>34</v>
      </c>
      <c r="H104" s="5">
        <v>73.012</v>
      </c>
      <c r="I104">
        <v>67.815700000000007</v>
      </c>
      <c r="J104">
        <v>78.208200000000005</v>
      </c>
      <c r="K104">
        <v>1</v>
      </c>
      <c r="L104" s="2">
        <v>60.173900000000003</v>
      </c>
      <c r="M104">
        <v>63.267600000000002</v>
      </c>
      <c r="N104">
        <v>58</v>
      </c>
      <c r="O104">
        <v>49</v>
      </c>
      <c r="P104" s="2">
        <f t="shared" si="25"/>
        <v>73.000874125874134</v>
      </c>
      <c r="Q104">
        <f t="shared" si="26"/>
        <v>62.565011820330959</v>
      </c>
      <c r="R104">
        <f t="shared" si="27"/>
        <v>67.860131255127143</v>
      </c>
      <c r="S104" s="2">
        <f t="shared" si="28"/>
        <v>1</v>
      </c>
      <c r="T104">
        <f t="shared" si="29"/>
        <v>0</v>
      </c>
      <c r="U104">
        <f t="shared" si="30"/>
        <v>1</v>
      </c>
      <c r="W104" s="2">
        <f t="shared" si="31"/>
        <v>-1.112587412586663E-2</v>
      </c>
      <c r="X104">
        <f t="shared" si="32"/>
        <v>-10.446988179669042</v>
      </c>
      <c r="Y104">
        <f t="shared" si="33"/>
        <v>-5.1518687448728571</v>
      </c>
      <c r="AA104" s="2">
        <f t="shared" si="34"/>
        <v>1.112587412586663E-2</v>
      </c>
      <c r="AB104" s="3">
        <f t="shared" si="35"/>
        <v>10.446988179669042</v>
      </c>
      <c r="AC104">
        <f t="shared" si="36"/>
        <v>5.1518687448728571</v>
      </c>
      <c r="AD104" s="2">
        <f t="shared" si="37"/>
        <v>1.2378507506462857E-4</v>
      </c>
      <c r="AE104" s="3">
        <f t="shared" si="38"/>
        <v>109.13956202614467</v>
      </c>
      <c r="AF104" s="3">
        <f t="shared" si="39"/>
        <v>26.541751564397828</v>
      </c>
    </row>
    <row r="105" spans="1:32" x14ac:dyDescent="0.25">
      <c r="A105">
        <v>31.9681</v>
      </c>
      <c r="C105">
        <v>32.1</v>
      </c>
      <c r="D105">
        <v>31.619599999999998</v>
      </c>
      <c r="E105">
        <v>37</v>
      </c>
      <c r="F105">
        <v>22</v>
      </c>
      <c r="H105" s="5">
        <v>65.190299999999993</v>
      </c>
      <c r="I105">
        <v>59.3354</v>
      </c>
      <c r="J105">
        <v>71.045100000000005</v>
      </c>
      <c r="K105">
        <v>1</v>
      </c>
      <c r="L105" s="2">
        <v>57.950600000000001</v>
      </c>
      <c r="M105">
        <v>57.983800000000002</v>
      </c>
      <c r="N105">
        <v>65</v>
      </c>
      <c r="O105">
        <v>49</v>
      </c>
      <c r="P105" s="2">
        <f t="shared" si="25"/>
        <v>66.402722277722276</v>
      </c>
      <c r="Q105">
        <f t="shared" si="26"/>
        <v>76.355397951142621</v>
      </c>
      <c r="R105">
        <f t="shared" si="27"/>
        <v>67.860131255127143</v>
      </c>
      <c r="S105" s="2">
        <f t="shared" si="28"/>
        <v>1</v>
      </c>
      <c r="T105">
        <f t="shared" si="29"/>
        <v>0</v>
      </c>
      <c r="U105">
        <f t="shared" si="30"/>
        <v>1</v>
      </c>
      <c r="W105" s="2">
        <f t="shared" si="31"/>
        <v>1.2124222777222826</v>
      </c>
      <c r="X105">
        <f t="shared" si="32"/>
        <v>11.165097951142627</v>
      </c>
      <c r="Y105">
        <f t="shared" si="33"/>
        <v>2.6698312551271499</v>
      </c>
      <c r="AA105" s="2">
        <f t="shared" si="34"/>
        <v>1.2124222777222826</v>
      </c>
      <c r="AB105" s="3">
        <f t="shared" si="35"/>
        <v>11.165097951142627</v>
      </c>
      <c r="AC105">
        <f t="shared" si="36"/>
        <v>2.6698312551271499</v>
      </c>
      <c r="AD105" s="2">
        <f t="shared" si="37"/>
        <v>1.4699677795172879</v>
      </c>
      <c r="AE105" s="3">
        <f t="shared" si="38"/>
        <v>124.65941225860929</v>
      </c>
      <c r="AF105" s="3">
        <f t="shared" si="39"/>
        <v>7.1279989308538125</v>
      </c>
    </row>
    <row r="106" spans="1:32" x14ac:dyDescent="0.25">
      <c r="A106">
        <v>31.580200000000001</v>
      </c>
      <c r="C106">
        <v>29.764099999999999</v>
      </c>
      <c r="D106">
        <v>28.904499999999999</v>
      </c>
      <c r="E106">
        <v>39</v>
      </c>
      <c r="F106">
        <v>18</v>
      </c>
      <c r="H106" s="5">
        <v>67.919799999999995</v>
      </c>
      <c r="I106">
        <v>64.332999999999998</v>
      </c>
      <c r="J106">
        <v>71.506600000000006</v>
      </c>
      <c r="K106">
        <v>1</v>
      </c>
      <c r="L106" s="2">
        <v>55.890300000000003</v>
      </c>
      <c r="M106">
        <v>57.93</v>
      </c>
      <c r="N106">
        <v>63</v>
      </c>
      <c r="O106">
        <v>53</v>
      </c>
      <c r="P106" s="2">
        <f t="shared" si="25"/>
        <v>66.335539460539465</v>
      </c>
      <c r="Q106">
        <f t="shared" si="26"/>
        <v>72.415287628053576</v>
      </c>
      <c r="R106">
        <f t="shared" si="27"/>
        <v>73.329094886519002</v>
      </c>
      <c r="S106" s="2">
        <f t="shared" si="28"/>
        <v>1</v>
      </c>
      <c r="T106">
        <f t="shared" si="29"/>
        <v>0</v>
      </c>
      <c r="U106">
        <f t="shared" si="30"/>
        <v>0</v>
      </c>
      <c r="W106" s="2">
        <f t="shared" si="31"/>
        <v>-1.58426053946053</v>
      </c>
      <c r="X106">
        <f t="shared" si="32"/>
        <v>4.4954876280535814</v>
      </c>
      <c r="Y106">
        <f t="shared" si="33"/>
        <v>5.4092948865190067</v>
      </c>
      <c r="AA106" s="2">
        <f t="shared" si="34"/>
        <v>1.58426053946053</v>
      </c>
      <c r="AB106" s="3">
        <f t="shared" si="35"/>
        <v>4.4954876280535814</v>
      </c>
      <c r="AC106">
        <f t="shared" si="36"/>
        <v>5.4092948865190067</v>
      </c>
      <c r="AD106" s="2">
        <f t="shared" si="37"/>
        <v>2.5098814568917698</v>
      </c>
      <c r="AE106" s="3">
        <f t="shared" si="38"/>
        <v>20.209409013982814</v>
      </c>
      <c r="AF106" s="3">
        <f t="shared" si="39"/>
        <v>29.260471169320674</v>
      </c>
    </row>
    <row r="107" spans="1:32" x14ac:dyDescent="0.25">
      <c r="A107">
        <v>33.634599999999999</v>
      </c>
      <c r="C107">
        <v>34.785899999999998</v>
      </c>
      <c r="D107">
        <v>34.088200000000001</v>
      </c>
      <c r="E107">
        <v>39</v>
      </c>
      <c r="F107">
        <v>27</v>
      </c>
      <c r="H107" s="5">
        <v>72.170400000000001</v>
      </c>
      <c r="I107">
        <v>68.623400000000004</v>
      </c>
      <c r="J107">
        <v>75.717500000000001</v>
      </c>
      <c r="K107">
        <v>1</v>
      </c>
      <c r="L107" s="2">
        <v>60.918999999999997</v>
      </c>
      <c r="M107">
        <v>62.783499999999997</v>
      </c>
      <c r="N107">
        <v>64</v>
      </c>
      <c r="O107">
        <v>53</v>
      </c>
      <c r="P107" s="2">
        <f t="shared" si="25"/>
        <v>72.396353646353646</v>
      </c>
      <c r="Q107">
        <f t="shared" si="26"/>
        <v>74.385342789598099</v>
      </c>
      <c r="R107">
        <f t="shared" si="27"/>
        <v>73.329094886519002</v>
      </c>
      <c r="S107" s="2">
        <f t="shared" si="28"/>
        <v>1</v>
      </c>
      <c r="T107">
        <f t="shared" si="29"/>
        <v>1</v>
      </c>
      <c r="U107">
        <f t="shared" si="30"/>
        <v>1</v>
      </c>
      <c r="W107" s="2">
        <f t="shared" si="31"/>
        <v>0.2259536463536449</v>
      </c>
      <c r="X107">
        <f t="shared" si="32"/>
        <v>2.2149427895980978</v>
      </c>
      <c r="Y107">
        <f t="shared" si="33"/>
        <v>1.158694886519001</v>
      </c>
      <c r="AA107" s="2">
        <f t="shared" si="34"/>
        <v>0.2259536463536449</v>
      </c>
      <c r="AB107" s="3">
        <f t="shared" si="35"/>
        <v>2.2149427895980978</v>
      </c>
      <c r="AC107">
        <f t="shared" si="36"/>
        <v>1.158694886519001</v>
      </c>
      <c r="AD107" s="2">
        <f t="shared" si="37"/>
        <v>5.1055050300508026E-2</v>
      </c>
      <c r="AE107" s="3">
        <f t="shared" si="38"/>
        <v>4.9059715611926036</v>
      </c>
      <c r="AF107" s="3">
        <f t="shared" si="39"/>
        <v>1.3425738400452807</v>
      </c>
    </row>
    <row r="108" spans="1:32" x14ac:dyDescent="0.25">
      <c r="A108">
        <v>37.155000000000001</v>
      </c>
      <c r="C108">
        <v>33.246699999999997</v>
      </c>
      <c r="D108">
        <v>34.270699999999998</v>
      </c>
      <c r="E108">
        <v>40</v>
      </c>
      <c r="F108">
        <v>23</v>
      </c>
      <c r="H108" s="5">
        <v>68.2072</v>
      </c>
      <c r="I108">
        <v>64.468299999999999</v>
      </c>
      <c r="J108">
        <v>71.946200000000005</v>
      </c>
      <c r="K108">
        <v>1</v>
      </c>
      <c r="L108" s="2">
        <v>58.872999999999998</v>
      </c>
      <c r="M108">
        <v>60.848599999999998</v>
      </c>
      <c r="N108">
        <v>69</v>
      </c>
      <c r="O108">
        <v>62</v>
      </c>
      <c r="P108" s="2">
        <f t="shared" si="25"/>
        <v>69.980144855144857</v>
      </c>
      <c r="Q108">
        <f t="shared" si="26"/>
        <v>84.235618597320709</v>
      </c>
      <c r="R108">
        <f t="shared" si="27"/>
        <v>85.634263057150662</v>
      </c>
      <c r="S108" s="2">
        <f t="shared" si="28"/>
        <v>1</v>
      </c>
      <c r="T108">
        <f t="shared" si="29"/>
        <v>0</v>
      </c>
      <c r="U108">
        <f t="shared" si="30"/>
        <v>0</v>
      </c>
      <c r="W108" s="2">
        <f t="shared" si="31"/>
        <v>1.772944855144857</v>
      </c>
      <c r="X108">
        <f t="shared" si="32"/>
        <v>16.028418597320709</v>
      </c>
      <c r="Y108">
        <f t="shared" si="33"/>
        <v>17.427063057150662</v>
      </c>
      <c r="AA108" s="2">
        <f t="shared" si="34"/>
        <v>1.772944855144857</v>
      </c>
      <c r="AB108" s="3">
        <f t="shared" si="35"/>
        <v>16.028418597320709</v>
      </c>
      <c r="AC108">
        <f t="shared" si="36"/>
        <v>17.427063057150662</v>
      </c>
      <c r="AD108" s="2">
        <f t="shared" si="37"/>
        <v>3.1433334593846181</v>
      </c>
      <c r="AE108" s="3">
        <f t="shared" si="38"/>
        <v>256.91020273093636</v>
      </c>
      <c r="AF108" s="3">
        <f t="shared" si="39"/>
        <v>303.70252679790536</v>
      </c>
    </row>
    <row r="109" spans="1:32" x14ac:dyDescent="0.25">
      <c r="A109">
        <v>41.753799999999998</v>
      </c>
      <c r="C109">
        <v>42.031300000000002</v>
      </c>
      <c r="D109">
        <v>41.724299999999999</v>
      </c>
      <c r="E109">
        <v>47</v>
      </c>
      <c r="F109">
        <v>33</v>
      </c>
      <c r="H109" s="5">
        <v>46.9895</v>
      </c>
      <c r="I109">
        <v>44.247</v>
      </c>
      <c r="J109">
        <v>49.731900000000003</v>
      </c>
      <c r="K109">
        <v>1</v>
      </c>
      <c r="L109" s="2">
        <v>39.729599999999998</v>
      </c>
      <c r="M109">
        <v>42.165100000000002</v>
      </c>
      <c r="N109">
        <v>49</v>
      </c>
      <c r="O109">
        <v>31</v>
      </c>
      <c r="P109" s="2">
        <f t="shared" si="25"/>
        <v>46.649100899100901</v>
      </c>
      <c r="Q109">
        <f t="shared" si="26"/>
        <v>44.834515366430253</v>
      </c>
      <c r="R109">
        <f t="shared" si="27"/>
        <v>43.249794913863816</v>
      </c>
      <c r="S109" s="2">
        <f t="shared" si="28"/>
        <v>1</v>
      </c>
      <c r="T109">
        <f t="shared" si="29"/>
        <v>1</v>
      </c>
      <c r="U109">
        <f t="shared" si="30"/>
        <v>0</v>
      </c>
      <c r="W109" s="2">
        <f t="shared" si="31"/>
        <v>-0.34039910089909853</v>
      </c>
      <c r="X109">
        <f t="shared" si="32"/>
        <v>-2.1549846335697467</v>
      </c>
      <c r="Y109">
        <f t="shared" si="33"/>
        <v>-3.7397050861361834</v>
      </c>
      <c r="AA109" s="2">
        <f t="shared" si="34"/>
        <v>0.34039910089909853</v>
      </c>
      <c r="AB109" s="3">
        <f t="shared" si="35"/>
        <v>2.1549846335697467</v>
      </c>
      <c r="AC109">
        <f t="shared" si="36"/>
        <v>3.7397050861361834</v>
      </c>
      <c r="AD109" s="2">
        <f t="shared" si="37"/>
        <v>0.11587154789291466</v>
      </c>
      <c r="AE109" s="3">
        <f t="shared" si="38"/>
        <v>4.6439587709217349</v>
      </c>
      <c r="AF109" s="3">
        <f t="shared" si="39"/>
        <v>13.985394131272839</v>
      </c>
    </row>
    <row r="110" spans="1:32" x14ac:dyDescent="0.25">
      <c r="A110">
        <v>40.875999999999998</v>
      </c>
      <c r="C110">
        <v>39.508200000000002</v>
      </c>
      <c r="D110">
        <v>38.271000000000001</v>
      </c>
      <c r="E110">
        <v>53</v>
      </c>
      <c r="F110">
        <v>21</v>
      </c>
      <c r="H110" s="5">
        <v>60.984299999999998</v>
      </c>
      <c r="I110">
        <v>55.443399999999997</v>
      </c>
      <c r="J110">
        <v>66.525199999999998</v>
      </c>
      <c r="K110">
        <v>1</v>
      </c>
      <c r="L110" s="2">
        <v>51.7971</v>
      </c>
      <c r="M110">
        <v>53.208100000000002</v>
      </c>
      <c r="N110">
        <v>59</v>
      </c>
      <c r="O110">
        <v>50</v>
      </c>
      <c r="P110" s="2">
        <f t="shared" si="25"/>
        <v>60.439060939060944</v>
      </c>
      <c r="Q110">
        <f t="shared" si="26"/>
        <v>64.535066981875474</v>
      </c>
      <c r="R110">
        <f t="shared" si="27"/>
        <v>69.227372162975115</v>
      </c>
      <c r="S110" s="2">
        <f t="shared" si="28"/>
        <v>1</v>
      </c>
      <c r="T110">
        <f t="shared" si="29"/>
        <v>1</v>
      </c>
      <c r="U110">
        <f t="shared" si="30"/>
        <v>0</v>
      </c>
      <c r="W110" s="2">
        <f t="shared" si="31"/>
        <v>-0.54523906093905339</v>
      </c>
      <c r="X110">
        <f t="shared" si="32"/>
        <v>3.5507669818754763</v>
      </c>
      <c r="Y110">
        <f t="shared" si="33"/>
        <v>8.2430721629751176</v>
      </c>
      <c r="AA110" s="2">
        <f t="shared" si="34"/>
        <v>0.54523906093905339</v>
      </c>
      <c r="AB110" s="3">
        <f t="shared" si="35"/>
        <v>3.5507669818754763</v>
      </c>
      <c r="AC110">
        <f t="shared" si="36"/>
        <v>8.2430721629751176</v>
      </c>
      <c r="AD110" s="2">
        <f t="shared" si="37"/>
        <v>0.29728563357370075</v>
      </c>
      <c r="AE110" s="3">
        <f t="shared" si="38"/>
        <v>12.607946159577079</v>
      </c>
      <c r="AF110" s="3">
        <f t="shared" si="39"/>
        <v>67.94823868401528</v>
      </c>
    </row>
    <row r="111" spans="1:32" x14ac:dyDescent="0.25">
      <c r="A111">
        <v>29.132899999999999</v>
      </c>
      <c r="C111">
        <v>28.299199999999999</v>
      </c>
      <c r="D111">
        <v>27.538900000000002</v>
      </c>
      <c r="E111">
        <v>34</v>
      </c>
      <c r="F111">
        <v>16</v>
      </c>
      <c r="H111" s="5">
        <v>55.7791</v>
      </c>
      <c r="I111">
        <v>51.195</v>
      </c>
      <c r="J111">
        <v>60.363300000000002</v>
      </c>
      <c r="K111">
        <v>1</v>
      </c>
      <c r="L111" s="2">
        <v>53.722900000000003</v>
      </c>
      <c r="M111">
        <v>55.627899999999997</v>
      </c>
      <c r="N111">
        <v>54</v>
      </c>
      <c r="O111">
        <v>53</v>
      </c>
      <c r="P111" s="2">
        <f t="shared" si="25"/>
        <v>63.460789210789208</v>
      </c>
      <c r="Q111">
        <f t="shared" si="26"/>
        <v>54.68479117415287</v>
      </c>
      <c r="R111">
        <f t="shared" si="27"/>
        <v>73.329094886519002</v>
      </c>
      <c r="S111" s="2">
        <f t="shared" si="28"/>
        <v>0</v>
      </c>
      <c r="T111">
        <f t="shared" si="29"/>
        <v>1</v>
      </c>
      <c r="U111">
        <f t="shared" si="30"/>
        <v>0</v>
      </c>
      <c r="W111" s="2">
        <f t="shared" si="31"/>
        <v>7.6816892107892087</v>
      </c>
      <c r="X111">
        <f t="shared" si="32"/>
        <v>-1.0943088258471292</v>
      </c>
      <c r="Y111">
        <f t="shared" si="33"/>
        <v>17.549994886519002</v>
      </c>
      <c r="AA111" s="2">
        <f t="shared" si="34"/>
        <v>7.6816892107892087</v>
      </c>
      <c r="AB111" s="3">
        <f t="shared" si="35"/>
        <v>1.0943088258471292</v>
      </c>
      <c r="AC111">
        <f t="shared" si="36"/>
        <v>17.549994886519002</v>
      </c>
      <c r="AD111" s="2">
        <f t="shared" si="37"/>
        <v>59.008349131155335</v>
      </c>
      <c r="AE111" s="3">
        <f t="shared" si="38"/>
        <v>1.1975118063269226</v>
      </c>
      <c r="AF111" s="3">
        <f t="shared" si="39"/>
        <v>308.0023205168431</v>
      </c>
    </row>
    <row r="112" spans="1:32" x14ac:dyDescent="0.25">
      <c r="A112">
        <v>30.363099999999999</v>
      </c>
      <c r="C112">
        <v>25.595300000000002</v>
      </c>
      <c r="D112">
        <v>23.697299999999998</v>
      </c>
      <c r="E112">
        <v>37</v>
      </c>
      <c r="F112">
        <v>13</v>
      </c>
      <c r="H112" s="5">
        <v>60.310400000000001</v>
      </c>
      <c r="I112">
        <v>56.595599999999997</v>
      </c>
      <c r="J112">
        <v>64.025300000000001</v>
      </c>
      <c r="K112">
        <v>1</v>
      </c>
      <c r="L112" s="2">
        <v>57.338999999999999</v>
      </c>
      <c r="M112">
        <v>59.961300000000001</v>
      </c>
      <c r="N112">
        <v>58</v>
      </c>
      <c r="O112">
        <v>57</v>
      </c>
      <c r="P112" s="2">
        <f t="shared" si="25"/>
        <v>68.872127872127876</v>
      </c>
      <c r="Q112">
        <f t="shared" si="26"/>
        <v>62.565011820330959</v>
      </c>
      <c r="R112">
        <f t="shared" si="27"/>
        <v>78.798058517910846</v>
      </c>
      <c r="S112" s="2">
        <f t="shared" si="28"/>
        <v>0</v>
      </c>
      <c r="T112">
        <f t="shared" si="29"/>
        <v>1</v>
      </c>
      <c r="U112">
        <f t="shared" si="30"/>
        <v>0</v>
      </c>
      <c r="W112" s="2">
        <f t="shared" si="31"/>
        <v>8.5617278721278751</v>
      </c>
      <c r="X112">
        <f t="shared" si="32"/>
        <v>2.2546118203309575</v>
      </c>
      <c r="Y112">
        <f t="shared" si="33"/>
        <v>18.487658517910845</v>
      </c>
      <c r="AA112" s="2">
        <f t="shared" si="34"/>
        <v>8.5617278721278751</v>
      </c>
      <c r="AB112" s="3">
        <f t="shared" si="35"/>
        <v>2.2546118203309575</v>
      </c>
      <c r="AC112">
        <f t="shared" si="36"/>
        <v>18.487658517910845</v>
      </c>
      <c r="AD112" s="2">
        <f t="shared" si="37"/>
        <v>73.303184156371316</v>
      </c>
      <c r="AE112" s="3">
        <f t="shared" si="38"/>
        <v>5.0832744603760736</v>
      </c>
      <c r="AF112" s="3">
        <f t="shared" si="39"/>
        <v>341.79351747488141</v>
      </c>
    </row>
    <row r="113" spans="1:32" x14ac:dyDescent="0.25">
      <c r="A113">
        <v>19.478200000000001</v>
      </c>
      <c r="C113">
        <v>21.425000000000001</v>
      </c>
      <c r="D113">
        <v>19.889800000000001</v>
      </c>
      <c r="E113">
        <v>32</v>
      </c>
      <c r="F113">
        <v>14</v>
      </c>
      <c r="H113" s="5">
        <v>51.511200000000002</v>
      </c>
      <c r="I113">
        <v>49.988300000000002</v>
      </c>
      <c r="J113">
        <v>53.034100000000002</v>
      </c>
      <c r="K113">
        <v>1</v>
      </c>
      <c r="L113" s="2">
        <v>49.498699999999999</v>
      </c>
      <c r="M113">
        <v>51.263599999999997</v>
      </c>
      <c r="N113">
        <v>55</v>
      </c>
      <c r="O113">
        <v>46</v>
      </c>
      <c r="P113" s="2">
        <f t="shared" si="25"/>
        <v>58.010864135864132</v>
      </c>
      <c r="Q113">
        <f t="shared" si="26"/>
        <v>56.654846335697393</v>
      </c>
      <c r="R113">
        <f t="shared" si="27"/>
        <v>63.758408531583257</v>
      </c>
      <c r="S113" s="2">
        <f t="shared" si="28"/>
        <v>0</v>
      </c>
      <c r="T113">
        <f t="shared" si="29"/>
        <v>0</v>
      </c>
      <c r="U113">
        <f t="shared" si="30"/>
        <v>0</v>
      </c>
      <c r="W113" s="2">
        <f t="shared" si="31"/>
        <v>6.4996641358641298</v>
      </c>
      <c r="X113">
        <f t="shared" si="32"/>
        <v>5.1436463356973903</v>
      </c>
      <c r="Y113">
        <f t="shared" si="33"/>
        <v>12.247208531583254</v>
      </c>
      <c r="AA113" s="2">
        <f t="shared" si="34"/>
        <v>6.4996641358641298</v>
      </c>
      <c r="AB113" s="3">
        <f t="shared" si="35"/>
        <v>5.1436463356973903</v>
      </c>
      <c r="AC113">
        <f t="shared" si="36"/>
        <v>12.247208531583254</v>
      </c>
      <c r="AD113" s="2">
        <f t="shared" si="37"/>
        <v>42.245633879038408</v>
      </c>
      <c r="AE113" s="3">
        <f t="shared" si="38"/>
        <v>26.457097626733191</v>
      </c>
      <c r="AF113" s="3">
        <f t="shared" si="39"/>
        <v>149.99411681608566</v>
      </c>
    </row>
    <row r="114" spans="1:32" x14ac:dyDescent="0.25">
      <c r="A114">
        <v>7.7647000000000004</v>
      </c>
      <c r="C114">
        <v>9.2241400000000002</v>
      </c>
      <c r="D114">
        <v>8.0044699999999995</v>
      </c>
      <c r="E114">
        <v>27</v>
      </c>
      <c r="F114">
        <v>9</v>
      </c>
      <c r="H114" s="5">
        <v>56.356499999999997</v>
      </c>
      <c r="I114">
        <v>49.57</v>
      </c>
      <c r="J114">
        <v>63.143099999999997</v>
      </c>
      <c r="K114">
        <v>1</v>
      </c>
      <c r="L114" s="2">
        <v>50.532400000000003</v>
      </c>
      <c r="M114">
        <v>53.268099999999997</v>
      </c>
      <c r="N114">
        <v>55</v>
      </c>
      <c r="O114">
        <v>53</v>
      </c>
      <c r="P114" s="2">
        <f t="shared" si="25"/>
        <v>60.513986013986013</v>
      </c>
      <c r="Q114">
        <f t="shared" si="26"/>
        <v>56.654846335697393</v>
      </c>
      <c r="R114">
        <f t="shared" si="27"/>
        <v>73.329094886519002</v>
      </c>
      <c r="S114" s="2">
        <f t="shared" si="28"/>
        <v>1</v>
      </c>
      <c r="T114">
        <f t="shared" si="29"/>
        <v>1</v>
      </c>
      <c r="U114">
        <f t="shared" si="30"/>
        <v>0</v>
      </c>
      <c r="W114" s="2">
        <f t="shared" si="31"/>
        <v>4.1574860139860164</v>
      </c>
      <c r="X114">
        <f t="shared" si="32"/>
        <v>0.29834633569739566</v>
      </c>
      <c r="Y114">
        <f t="shared" si="33"/>
        <v>16.972594886519005</v>
      </c>
      <c r="AA114" s="2">
        <f t="shared" si="34"/>
        <v>4.1574860139860164</v>
      </c>
      <c r="AB114" s="3">
        <f t="shared" si="35"/>
        <v>0.29834633569739566</v>
      </c>
      <c r="AC114">
        <f t="shared" si="36"/>
        <v>16.972594886519005</v>
      </c>
      <c r="AD114" s="2">
        <f t="shared" si="37"/>
        <v>17.284689956489334</v>
      </c>
      <c r="AE114" s="3">
        <f t="shared" si="38"/>
        <v>8.90105360240631E-2</v>
      </c>
      <c r="AF114" s="3">
        <f t="shared" si="39"/>
        <v>288.06897718189106</v>
      </c>
    </row>
    <row r="115" spans="1:32" x14ac:dyDescent="0.25">
      <c r="A115">
        <v>45.7453</v>
      </c>
      <c r="C115">
        <v>39.664299999999997</v>
      </c>
      <c r="D115">
        <v>39.900399999999998</v>
      </c>
      <c r="E115">
        <v>56</v>
      </c>
      <c r="F115">
        <v>34</v>
      </c>
      <c r="H115" s="5">
        <v>50.951799999999999</v>
      </c>
      <c r="I115">
        <v>42.905799999999999</v>
      </c>
      <c r="J115">
        <v>58.997900000000001</v>
      </c>
      <c r="K115">
        <v>1</v>
      </c>
      <c r="L115" s="2">
        <v>46.674100000000003</v>
      </c>
      <c r="M115">
        <v>48.135599999999997</v>
      </c>
      <c r="N115">
        <v>50</v>
      </c>
      <c r="O115">
        <v>43</v>
      </c>
      <c r="P115" s="2">
        <f t="shared" si="25"/>
        <v>54.104770229770224</v>
      </c>
      <c r="Q115">
        <f t="shared" si="26"/>
        <v>46.804570527974775</v>
      </c>
      <c r="R115">
        <f t="shared" si="27"/>
        <v>59.65668580803937</v>
      </c>
      <c r="S115" s="2">
        <f t="shared" si="28"/>
        <v>1</v>
      </c>
      <c r="T115">
        <f t="shared" si="29"/>
        <v>1</v>
      </c>
      <c r="U115">
        <f t="shared" si="30"/>
        <v>0</v>
      </c>
      <c r="W115" s="2">
        <f t="shared" si="31"/>
        <v>3.1529702297702258</v>
      </c>
      <c r="X115">
        <f t="shared" si="32"/>
        <v>-4.1472294720252236</v>
      </c>
      <c r="Y115">
        <f t="shared" si="33"/>
        <v>8.7048858080393714</v>
      </c>
      <c r="AA115" s="2">
        <f t="shared" si="34"/>
        <v>3.1529702297702258</v>
      </c>
      <c r="AB115" s="3">
        <f t="shared" si="35"/>
        <v>4.1472294720252236</v>
      </c>
      <c r="AC115">
        <f t="shared" si="36"/>
        <v>8.7048858080393714</v>
      </c>
      <c r="AD115" s="2">
        <f t="shared" si="37"/>
        <v>9.9412212698173104</v>
      </c>
      <c r="AE115" s="3">
        <f t="shared" si="38"/>
        <v>17.199512293634616</v>
      </c>
      <c r="AF115" s="3">
        <f t="shared" si="39"/>
        <v>75.77503693100526</v>
      </c>
    </row>
    <row r="116" spans="1:32" x14ac:dyDescent="0.25">
      <c r="A116">
        <v>33.414700000000003</v>
      </c>
      <c r="C116">
        <v>29.763100000000001</v>
      </c>
      <c r="D116">
        <v>28.469000000000001</v>
      </c>
      <c r="E116">
        <v>33</v>
      </c>
      <c r="F116">
        <v>16</v>
      </c>
      <c r="H116" s="5">
        <v>37.129300000000001</v>
      </c>
      <c r="I116">
        <v>30.487400000000001</v>
      </c>
      <c r="J116">
        <v>43.771299999999997</v>
      </c>
      <c r="K116">
        <v>1</v>
      </c>
      <c r="L116" s="2">
        <v>36.137599999999999</v>
      </c>
      <c r="M116">
        <v>37.0471</v>
      </c>
      <c r="N116">
        <v>42</v>
      </c>
      <c r="O116">
        <v>32</v>
      </c>
      <c r="P116" s="2">
        <f t="shared" si="25"/>
        <v>40.257992007992009</v>
      </c>
      <c r="Q116">
        <f t="shared" si="26"/>
        <v>31.044129235618591</v>
      </c>
      <c r="R116">
        <f t="shared" si="27"/>
        <v>44.617035821711781</v>
      </c>
      <c r="S116" s="2">
        <f t="shared" si="28"/>
        <v>1</v>
      </c>
      <c r="T116">
        <f t="shared" si="29"/>
        <v>1</v>
      </c>
      <c r="U116">
        <f t="shared" si="30"/>
        <v>0</v>
      </c>
      <c r="W116" s="2">
        <f t="shared" si="31"/>
        <v>3.128692007992008</v>
      </c>
      <c r="X116">
        <f t="shared" si="32"/>
        <v>-6.0851707643814095</v>
      </c>
      <c r="Y116">
        <f t="shared" si="33"/>
        <v>7.4877358217117802</v>
      </c>
      <c r="AA116" s="2">
        <f t="shared" si="34"/>
        <v>3.128692007992008</v>
      </c>
      <c r="AB116" s="3">
        <f t="shared" si="35"/>
        <v>6.0851707643814095</v>
      </c>
      <c r="AC116">
        <f t="shared" si="36"/>
        <v>7.4877358217117802</v>
      </c>
      <c r="AD116" s="2">
        <f t="shared" si="37"/>
        <v>9.7887136808730624</v>
      </c>
      <c r="AE116" s="3">
        <f t="shared" si="38"/>
        <v>37.029303231682228</v>
      </c>
      <c r="AF116" s="3">
        <f t="shared" si="39"/>
        <v>56.066187735745785</v>
      </c>
    </row>
    <row r="117" spans="1:32" x14ac:dyDescent="0.25">
      <c r="A117">
        <v>24.898099999999999</v>
      </c>
      <c r="C117">
        <v>22.542999999999999</v>
      </c>
      <c r="D117">
        <v>22.519100000000002</v>
      </c>
      <c r="E117">
        <v>34</v>
      </c>
      <c r="F117">
        <v>14</v>
      </c>
      <c r="H117" s="5">
        <v>49.828099999999999</v>
      </c>
      <c r="I117">
        <v>45.841299999999997</v>
      </c>
      <c r="J117">
        <v>53.814900000000002</v>
      </c>
      <c r="K117">
        <v>1</v>
      </c>
      <c r="L117" s="2">
        <v>46.995199999999997</v>
      </c>
      <c r="M117">
        <v>47.778199999999998</v>
      </c>
      <c r="N117">
        <v>49</v>
      </c>
      <c r="O117">
        <v>39</v>
      </c>
      <c r="P117" s="2">
        <f t="shared" si="25"/>
        <v>53.65846653346653</v>
      </c>
      <c r="Q117">
        <f t="shared" si="26"/>
        <v>44.834515366430253</v>
      </c>
      <c r="R117">
        <f t="shared" si="27"/>
        <v>54.187722176647519</v>
      </c>
      <c r="S117" s="2">
        <f t="shared" si="28"/>
        <v>1</v>
      </c>
      <c r="T117">
        <f t="shared" si="29"/>
        <v>0</v>
      </c>
      <c r="U117">
        <f t="shared" si="30"/>
        <v>0</v>
      </c>
      <c r="W117" s="2">
        <f t="shared" si="31"/>
        <v>3.8303665334665311</v>
      </c>
      <c r="X117">
        <f t="shared" si="32"/>
        <v>-4.9935846335697462</v>
      </c>
      <c r="Y117">
        <f t="shared" si="33"/>
        <v>4.3596221766475196</v>
      </c>
      <c r="AA117" s="2">
        <f t="shared" si="34"/>
        <v>3.8303665334665311</v>
      </c>
      <c r="AB117" s="3">
        <f t="shared" si="35"/>
        <v>4.9935846335697462</v>
      </c>
      <c r="AC117">
        <f t="shared" si="36"/>
        <v>4.3596221766475196</v>
      </c>
      <c r="AD117" s="2">
        <f t="shared" si="37"/>
        <v>14.671707780700411</v>
      </c>
      <c r="AE117" s="3">
        <f t="shared" si="38"/>
        <v>24.935887492623898</v>
      </c>
      <c r="AF117" s="3">
        <f t="shared" si="39"/>
        <v>19.006305523116858</v>
      </c>
    </row>
    <row r="118" spans="1:32" x14ac:dyDescent="0.25">
      <c r="A118">
        <v>29.379799999999999</v>
      </c>
      <c r="C118">
        <v>20.940300000000001</v>
      </c>
      <c r="D118">
        <v>22.089300000000001</v>
      </c>
      <c r="E118">
        <v>32</v>
      </c>
      <c r="F118">
        <v>11</v>
      </c>
      <c r="H118" s="5">
        <v>52.064599999999999</v>
      </c>
      <c r="I118">
        <v>43.821399999999997</v>
      </c>
      <c r="J118">
        <v>60.3078</v>
      </c>
      <c r="K118">
        <v>1</v>
      </c>
      <c r="L118" s="2">
        <v>48.792099999999998</v>
      </c>
      <c r="M118">
        <v>50.793300000000002</v>
      </c>
      <c r="N118">
        <v>62</v>
      </c>
      <c r="O118">
        <v>40</v>
      </c>
      <c r="P118" s="2">
        <f t="shared" si="25"/>
        <v>57.423576423576428</v>
      </c>
      <c r="Q118">
        <f t="shared" si="26"/>
        <v>70.44523246650904</v>
      </c>
      <c r="R118">
        <f t="shared" si="27"/>
        <v>55.554963084495483</v>
      </c>
      <c r="S118" s="2">
        <f t="shared" si="28"/>
        <v>1</v>
      </c>
      <c r="T118">
        <f t="shared" si="29"/>
        <v>0</v>
      </c>
      <c r="U118">
        <f t="shared" si="30"/>
        <v>1</v>
      </c>
      <c r="W118" s="2">
        <f t="shared" si="31"/>
        <v>5.3589764235764292</v>
      </c>
      <c r="X118">
        <f t="shared" si="32"/>
        <v>18.380632466509041</v>
      </c>
      <c r="Y118">
        <f t="shared" si="33"/>
        <v>3.4903630844954847</v>
      </c>
      <c r="AA118" s="2">
        <f t="shared" si="34"/>
        <v>5.3589764235764292</v>
      </c>
      <c r="AB118" s="3">
        <f t="shared" si="35"/>
        <v>18.380632466509041</v>
      </c>
      <c r="AC118">
        <f t="shared" si="36"/>
        <v>3.4903630844954847</v>
      </c>
      <c r="AD118" s="2">
        <f t="shared" si="37"/>
        <v>28.718628308448015</v>
      </c>
      <c r="AE118" s="3">
        <f t="shared" si="38"/>
        <v>337.84764986888626</v>
      </c>
      <c r="AF118" s="3">
        <f t="shared" si="39"/>
        <v>12.182634461608835</v>
      </c>
    </row>
    <row r="119" spans="1:32" x14ac:dyDescent="0.25">
      <c r="A119">
        <v>52.295499999999997</v>
      </c>
      <c r="C119">
        <v>45.591799999999999</v>
      </c>
      <c r="D119">
        <v>45.383699999999997</v>
      </c>
      <c r="E119">
        <v>58</v>
      </c>
      <c r="F119">
        <v>30</v>
      </c>
      <c r="H119" s="5">
        <v>37.860500000000002</v>
      </c>
      <c r="I119">
        <v>35.1693</v>
      </c>
      <c r="J119">
        <v>40.5518</v>
      </c>
      <c r="K119">
        <v>1</v>
      </c>
      <c r="L119" s="2">
        <v>38.817700000000002</v>
      </c>
      <c r="M119">
        <v>39.257399999999997</v>
      </c>
      <c r="N119">
        <v>45</v>
      </c>
      <c r="O119">
        <v>32</v>
      </c>
      <c r="P119" s="2">
        <f t="shared" si="25"/>
        <v>43.018106893106889</v>
      </c>
      <c r="Q119">
        <f t="shared" si="26"/>
        <v>36.954294720252165</v>
      </c>
      <c r="R119">
        <f t="shared" si="27"/>
        <v>44.617035821711781</v>
      </c>
      <c r="S119" s="2">
        <f t="shared" si="28"/>
        <v>0</v>
      </c>
      <c r="T119">
        <f t="shared" si="29"/>
        <v>1</v>
      </c>
      <c r="U119">
        <f t="shared" si="30"/>
        <v>0</v>
      </c>
      <c r="W119" s="2">
        <f t="shared" si="31"/>
        <v>5.1576068931068875</v>
      </c>
      <c r="X119">
        <f t="shared" si="32"/>
        <v>-0.90620527974783727</v>
      </c>
      <c r="Y119">
        <f t="shared" si="33"/>
        <v>6.756535821711779</v>
      </c>
      <c r="AA119" s="2">
        <f t="shared" si="34"/>
        <v>5.1576068931068875</v>
      </c>
      <c r="AB119" s="3">
        <f t="shared" si="35"/>
        <v>0.90620527974783727</v>
      </c>
      <c r="AC119">
        <f t="shared" si="36"/>
        <v>6.756535821711779</v>
      </c>
      <c r="AD119" s="2">
        <f t="shared" si="37"/>
        <v>26.60090886382368</v>
      </c>
      <c r="AE119" s="3">
        <f t="shared" si="38"/>
        <v>0.82120800904285596</v>
      </c>
      <c r="AF119" s="3">
        <f t="shared" si="39"/>
        <v>45.650776310074463</v>
      </c>
    </row>
    <row r="120" spans="1:32" x14ac:dyDescent="0.25">
      <c r="A120">
        <v>7.48874</v>
      </c>
      <c r="C120">
        <v>9.2484000000000002</v>
      </c>
      <c r="D120">
        <v>7.7412000000000001</v>
      </c>
      <c r="E120">
        <v>31</v>
      </c>
      <c r="F120">
        <v>1</v>
      </c>
      <c r="H120" s="5">
        <v>41.767200000000003</v>
      </c>
      <c r="I120">
        <v>38.040199999999999</v>
      </c>
      <c r="J120">
        <v>45.494300000000003</v>
      </c>
      <c r="K120">
        <v>1</v>
      </c>
      <c r="L120" s="2">
        <v>40.429400000000001</v>
      </c>
      <c r="M120">
        <v>41.814700000000002</v>
      </c>
      <c r="N120">
        <v>45</v>
      </c>
      <c r="O120">
        <v>35</v>
      </c>
      <c r="P120" s="2">
        <f t="shared" si="25"/>
        <v>46.211538461538467</v>
      </c>
      <c r="Q120">
        <f t="shared" si="26"/>
        <v>36.954294720252165</v>
      </c>
      <c r="R120">
        <f t="shared" si="27"/>
        <v>48.718758545255668</v>
      </c>
      <c r="S120" s="2">
        <f t="shared" si="28"/>
        <v>0</v>
      </c>
      <c r="T120">
        <f t="shared" si="29"/>
        <v>0</v>
      </c>
      <c r="U120">
        <f t="shared" si="30"/>
        <v>0</v>
      </c>
      <c r="W120" s="2">
        <f t="shared" si="31"/>
        <v>4.4443384615384645</v>
      </c>
      <c r="X120">
        <f t="shared" si="32"/>
        <v>-4.812905279747838</v>
      </c>
      <c r="Y120">
        <f t="shared" si="33"/>
        <v>6.951558545255665</v>
      </c>
      <c r="AA120" s="2">
        <f t="shared" si="34"/>
        <v>4.4443384615384645</v>
      </c>
      <c r="AB120" s="3">
        <f t="shared" si="35"/>
        <v>4.812905279747838</v>
      </c>
      <c r="AC120">
        <f t="shared" si="36"/>
        <v>6.951558545255665</v>
      </c>
      <c r="AD120" s="2">
        <f t="shared" si="37"/>
        <v>19.752144360710084</v>
      </c>
      <c r="AE120" s="3">
        <f t="shared" si="38"/>
        <v>23.164057231824614</v>
      </c>
      <c r="AF120" s="3">
        <f t="shared" si="39"/>
        <v>48.324166208117056</v>
      </c>
    </row>
    <row r="121" spans="1:32" x14ac:dyDescent="0.25">
      <c r="A121">
        <v>29.124300000000002</v>
      </c>
      <c r="C121">
        <v>29.207999999999998</v>
      </c>
      <c r="D121">
        <v>28.93</v>
      </c>
      <c r="E121">
        <v>38</v>
      </c>
      <c r="F121">
        <v>25</v>
      </c>
      <c r="H121" s="5">
        <v>50.790700000000001</v>
      </c>
      <c r="I121">
        <v>43.5702</v>
      </c>
      <c r="J121">
        <v>58.011299999999999</v>
      </c>
      <c r="K121">
        <v>1</v>
      </c>
      <c r="L121" s="2">
        <v>51.311999999999998</v>
      </c>
      <c r="M121">
        <v>51.891199999999998</v>
      </c>
      <c r="N121">
        <v>57</v>
      </c>
      <c r="O121">
        <v>49</v>
      </c>
      <c r="P121" s="2">
        <f t="shared" si="25"/>
        <v>58.79458041958042</v>
      </c>
      <c r="Q121">
        <f t="shared" si="26"/>
        <v>60.594956658786437</v>
      </c>
      <c r="R121">
        <f t="shared" si="27"/>
        <v>67.860131255127143</v>
      </c>
      <c r="S121" s="2">
        <f t="shared" si="28"/>
        <v>0</v>
      </c>
      <c r="T121">
        <f t="shared" si="29"/>
        <v>0</v>
      </c>
      <c r="U121">
        <f t="shared" si="30"/>
        <v>0</v>
      </c>
      <c r="W121" s="2">
        <f t="shared" si="31"/>
        <v>8.003880419580419</v>
      </c>
      <c r="X121">
        <f t="shared" si="32"/>
        <v>9.8042566587864357</v>
      </c>
      <c r="Y121">
        <f t="shared" si="33"/>
        <v>17.069431255127142</v>
      </c>
      <c r="AA121" s="2">
        <f t="shared" si="34"/>
        <v>8.003880419580419</v>
      </c>
      <c r="AB121" s="3">
        <f t="shared" si="35"/>
        <v>9.8042566587864357</v>
      </c>
      <c r="AC121">
        <f t="shared" si="36"/>
        <v>17.069431255127142</v>
      </c>
      <c r="AD121" s="2">
        <f t="shared" si="37"/>
        <v>64.062101770942817</v>
      </c>
      <c r="AE121" s="3">
        <f t="shared" si="38"/>
        <v>96.123448631358158</v>
      </c>
      <c r="AF121" s="3">
        <f t="shared" si="39"/>
        <v>291.36548337351138</v>
      </c>
    </row>
    <row r="122" spans="1:32" x14ac:dyDescent="0.25">
      <c r="A122">
        <v>20.840800000000002</v>
      </c>
      <c r="C122">
        <v>20.034800000000001</v>
      </c>
      <c r="D122">
        <v>18.546900000000001</v>
      </c>
      <c r="E122">
        <v>28</v>
      </c>
      <c r="F122">
        <v>9</v>
      </c>
      <c r="H122" s="5">
        <v>35.501600000000003</v>
      </c>
      <c r="I122">
        <v>31.337399999999999</v>
      </c>
      <c r="J122">
        <v>39.665799999999997</v>
      </c>
      <c r="K122">
        <v>1</v>
      </c>
      <c r="L122" s="2">
        <v>33.691600000000001</v>
      </c>
      <c r="M122">
        <v>34.726799999999997</v>
      </c>
      <c r="N122">
        <v>29</v>
      </c>
      <c r="O122">
        <v>30</v>
      </c>
      <c r="P122" s="2">
        <f t="shared" si="25"/>
        <v>37.360514485514479</v>
      </c>
      <c r="Q122">
        <f t="shared" si="26"/>
        <v>5.4334121355397924</v>
      </c>
      <c r="R122">
        <f t="shared" si="27"/>
        <v>41.882554006015859</v>
      </c>
      <c r="S122" s="2">
        <f t="shared" si="28"/>
        <v>1</v>
      </c>
      <c r="T122">
        <f t="shared" si="29"/>
        <v>0</v>
      </c>
      <c r="U122">
        <f t="shared" si="30"/>
        <v>0</v>
      </c>
      <c r="W122" s="2">
        <f t="shared" si="31"/>
        <v>1.8589144855144752</v>
      </c>
      <c r="X122">
        <f t="shared" si="32"/>
        <v>-30.06818786446021</v>
      </c>
      <c r="Y122">
        <f t="shared" si="33"/>
        <v>6.3809540060158554</v>
      </c>
      <c r="AA122" s="2">
        <f t="shared" si="34"/>
        <v>1.8589144855144752</v>
      </c>
      <c r="AB122" s="3">
        <f t="shared" si="35"/>
        <v>30.06818786446021</v>
      </c>
      <c r="AC122">
        <f t="shared" si="36"/>
        <v>6.3809540060158554</v>
      </c>
      <c r="AD122" s="2">
        <f t="shared" si="37"/>
        <v>3.4555630644555464</v>
      </c>
      <c r="AE122" s="3">
        <f t="shared" si="38"/>
        <v>904.09592145247223</v>
      </c>
      <c r="AF122" s="3">
        <f t="shared" si="39"/>
        <v>40.716574026889795</v>
      </c>
    </row>
    <row r="123" spans="1:32" x14ac:dyDescent="0.25">
      <c r="A123">
        <v>12.0299</v>
      </c>
      <c r="C123">
        <v>12.9648</v>
      </c>
      <c r="D123">
        <v>12.9125</v>
      </c>
      <c r="E123">
        <v>31</v>
      </c>
      <c r="F123">
        <v>11</v>
      </c>
      <c r="H123" s="5">
        <v>29.380299999999998</v>
      </c>
      <c r="I123">
        <v>27.733000000000001</v>
      </c>
      <c r="J123">
        <v>31.0276</v>
      </c>
      <c r="K123">
        <v>1</v>
      </c>
      <c r="L123" s="2">
        <v>31.9114</v>
      </c>
      <c r="M123">
        <v>32.499200000000002</v>
      </c>
      <c r="N123">
        <v>39</v>
      </c>
      <c r="O123">
        <v>25</v>
      </c>
      <c r="P123" s="2">
        <f t="shared" si="25"/>
        <v>34.578796203796202</v>
      </c>
      <c r="Q123">
        <f t="shared" si="26"/>
        <v>25.133963750985025</v>
      </c>
      <c r="R123">
        <f t="shared" si="27"/>
        <v>35.046349466776043</v>
      </c>
      <c r="S123" s="2">
        <f t="shared" si="28"/>
        <v>0</v>
      </c>
      <c r="T123">
        <f t="shared" si="29"/>
        <v>0</v>
      </c>
      <c r="U123">
        <f t="shared" si="30"/>
        <v>0</v>
      </c>
      <c r="W123" s="2">
        <f t="shared" si="31"/>
        <v>5.1984962037962035</v>
      </c>
      <c r="X123">
        <f t="shared" si="32"/>
        <v>-4.2463362490149734</v>
      </c>
      <c r="Y123">
        <f t="shared" si="33"/>
        <v>5.6660494667760446</v>
      </c>
      <c r="AA123" s="2">
        <f t="shared" si="34"/>
        <v>5.1984962037962035</v>
      </c>
      <c r="AB123" s="3">
        <f t="shared" si="35"/>
        <v>4.2463362490149734</v>
      </c>
      <c r="AC123">
        <f t="shared" si="36"/>
        <v>5.6660494667760446</v>
      </c>
      <c r="AD123" s="2">
        <f t="shared" si="37"/>
        <v>27.024362780883539</v>
      </c>
      <c r="AE123" s="3">
        <f t="shared" si="38"/>
        <v>18.031371539698554</v>
      </c>
      <c r="AF123" s="3">
        <f t="shared" si="39"/>
        <v>32.104116559953098</v>
      </c>
    </row>
    <row r="124" spans="1:32" x14ac:dyDescent="0.25">
      <c r="A124">
        <v>4.9353100000000003</v>
      </c>
      <c r="C124">
        <v>4.7610299999999999</v>
      </c>
      <c r="D124">
        <v>3.4550999999999998</v>
      </c>
      <c r="E124">
        <v>39</v>
      </c>
      <c r="F124">
        <v>3</v>
      </c>
      <c r="H124" s="5">
        <v>63.6297</v>
      </c>
      <c r="I124">
        <v>57.4863</v>
      </c>
      <c r="J124">
        <v>69.773200000000003</v>
      </c>
      <c r="K124">
        <v>1</v>
      </c>
      <c r="L124" s="2">
        <v>58.3673</v>
      </c>
      <c r="M124">
        <v>61.994900000000001</v>
      </c>
      <c r="N124">
        <v>61</v>
      </c>
      <c r="O124">
        <v>43</v>
      </c>
      <c r="P124" s="2">
        <f t="shared" si="25"/>
        <v>71.411588411588411</v>
      </c>
      <c r="Q124">
        <f t="shared" si="26"/>
        <v>68.475177304964518</v>
      </c>
      <c r="R124">
        <f t="shared" si="27"/>
        <v>59.65668580803937</v>
      </c>
      <c r="S124" s="2">
        <f t="shared" si="28"/>
        <v>0</v>
      </c>
      <c r="T124">
        <f t="shared" si="29"/>
        <v>1</v>
      </c>
      <c r="U124">
        <f t="shared" si="30"/>
        <v>1</v>
      </c>
      <c r="W124" s="2">
        <f t="shared" si="31"/>
        <v>7.7818884115884117</v>
      </c>
      <c r="X124">
        <f t="shared" si="32"/>
        <v>4.8454773049645183</v>
      </c>
      <c r="Y124">
        <f t="shared" si="33"/>
        <v>-3.9730141919606297</v>
      </c>
      <c r="AA124" s="2">
        <f t="shared" si="34"/>
        <v>7.7818884115884117</v>
      </c>
      <c r="AB124" s="3">
        <f t="shared" si="35"/>
        <v>4.8454773049645183</v>
      </c>
      <c r="AC124">
        <f t="shared" si="36"/>
        <v>3.9730141919606297</v>
      </c>
      <c r="AD124" s="2">
        <f t="shared" si="37"/>
        <v>60.557787250414016</v>
      </c>
      <c r="AE124" s="3">
        <f t="shared" si="38"/>
        <v>23.478650312926213</v>
      </c>
      <c r="AF124" s="3">
        <f t="shared" si="39"/>
        <v>15.784841769520575</v>
      </c>
    </row>
    <row r="125" spans="1:32" x14ac:dyDescent="0.25">
      <c r="A125">
        <v>11.792199999999999</v>
      </c>
      <c r="C125">
        <v>11.862500000000001</v>
      </c>
      <c r="D125">
        <v>10.415800000000001</v>
      </c>
      <c r="E125">
        <v>33</v>
      </c>
      <c r="F125">
        <v>9</v>
      </c>
      <c r="H125" s="5">
        <v>63.191400000000002</v>
      </c>
      <c r="I125">
        <v>59.063600000000001</v>
      </c>
      <c r="J125">
        <v>67.319100000000006</v>
      </c>
      <c r="K125">
        <v>1</v>
      </c>
      <c r="L125" s="2">
        <v>54.7926</v>
      </c>
      <c r="M125">
        <v>57.155900000000003</v>
      </c>
      <c r="N125">
        <v>57</v>
      </c>
      <c r="O125">
        <v>54</v>
      </c>
      <c r="P125" s="2">
        <f t="shared" si="25"/>
        <v>65.36888111888112</v>
      </c>
      <c r="Q125">
        <f t="shared" si="26"/>
        <v>60.594956658786437</v>
      </c>
      <c r="R125">
        <f t="shared" si="27"/>
        <v>74.696335794366959</v>
      </c>
      <c r="S125" s="2">
        <f t="shared" si="28"/>
        <v>1</v>
      </c>
      <c r="T125">
        <f t="shared" si="29"/>
        <v>1</v>
      </c>
      <c r="U125">
        <f t="shared" si="30"/>
        <v>0</v>
      </c>
      <c r="W125" s="2">
        <f t="shared" si="31"/>
        <v>2.1774811188811185</v>
      </c>
      <c r="X125">
        <f t="shared" si="32"/>
        <v>-2.5964433412135648</v>
      </c>
      <c r="Y125">
        <f t="shared" si="33"/>
        <v>11.504935794366958</v>
      </c>
      <c r="AA125" s="2">
        <f t="shared" si="34"/>
        <v>2.1774811188811185</v>
      </c>
      <c r="AB125" s="3">
        <f t="shared" si="35"/>
        <v>2.5964433412135648</v>
      </c>
      <c r="AC125">
        <f t="shared" si="36"/>
        <v>11.504935794366958</v>
      </c>
      <c r="AD125" s="2">
        <f t="shared" si="37"/>
        <v>4.7414240230837681</v>
      </c>
      <c r="AE125" s="3">
        <f t="shared" si="38"/>
        <v>6.7415180241322599</v>
      </c>
      <c r="AF125" s="3">
        <f t="shared" si="39"/>
        <v>132.36354763250606</v>
      </c>
    </row>
    <row r="126" spans="1:32" x14ac:dyDescent="0.25">
      <c r="A126">
        <v>7.5645899999999999</v>
      </c>
      <c r="C126">
        <v>7.5160900000000002</v>
      </c>
      <c r="D126">
        <v>6.6657700000000002</v>
      </c>
      <c r="E126">
        <v>20</v>
      </c>
      <c r="F126">
        <v>6</v>
      </c>
      <c r="H126" s="5">
        <v>45.479100000000003</v>
      </c>
      <c r="I126">
        <v>40.105899999999998</v>
      </c>
      <c r="J126">
        <v>50.8523</v>
      </c>
      <c r="K126">
        <v>1</v>
      </c>
      <c r="L126" s="2">
        <v>40.424399999999999</v>
      </c>
      <c r="M126">
        <v>42.429000000000002</v>
      </c>
      <c r="N126">
        <v>44</v>
      </c>
      <c r="O126">
        <v>40</v>
      </c>
      <c r="P126" s="2">
        <f t="shared" si="25"/>
        <v>46.978646353646354</v>
      </c>
      <c r="Q126">
        <f t="shared" si="26"/>
        <v>34.984239558707635</v>
      </c>
      <c r="R126">
        <f t="shared" si="27"/>
        <v>55.554963084495483</v>
      </c>
      <c r="S126" s="2">
        <f t="shared" si="28"/>
        <v>1</v>
      </c>
      <c r="T126">
        <f t="shared" si="29"/>
        <v>0</v>
      </c>
      <c r="U126">
        <f t="shared" si="30"/>
        <v>0</v>
      </c>
      <c r="W126" s="2">
        <f t="shared" si="31"/>
        <v>1.4995463536463518</v>
      </c>
      <c r="X126">
        <f t="shared" si="32"/>
        <v>-10.494860441292367</v>
      </c>
      <c r="Y126">
        <f t="shared" si="33"/>
        <v>10.075863084495481</v>
      </c>
      <c r="AA126" s="2">
        <f t="shared" si="34"/>
        <v>1.4995463536463518</v>
      </c>
      <c r="AB126" s="3">
        <f t="shared" si="35"/>
        <v>10.494860441292367</v>
      </c>
      <c r="AC126">
        <f t="shared" si="36"/>
        <v>10.075863084495481</v>
      </c>
      <c r="AD126" s="2">
        <f t="shared" si="37"/>
        <v>2.2486392667340698</v>
      </c>
      <c r="AE126" s="3">
        <f t="shared" si="38"/>
        <v>110.14209568220342</v>
      </c>
      <c r="AF126" s="3">
        <f t="shared" si="39"/>
        <v>101.52301689749879</v>
      </c>
    </row>
    <row r="127" spans="1:32" x14ac:dyDescent="0.25">
      <c r="A127">
        <v>33.927500000000002</v>
      </c>
      <c r="C127">
        <v>32.353200000000001</v>
      </c>
      <c r="D127">
        <v>30.996400000000001</v>
      </c>
      <c r="E127">
        <v>40</v>
      </c>
      <c r="F127">
        <v>20</v>
      </c>
      <c r="H127" s="5">
        <v>69.864599999999996</v>
      </c>
      <c r="I127">
        <v>66.066199999999995</v>
      </c>
      <c r="J127">
        <v>73.662999999999997</v>
      </c>
      <c r="K127">
        <v>1</v>
      </c>
      <c r="L127" s="2">
        <v>61.33</v>
      </c>
      <c r="M127">
        <v>65.269300000000001</v>
      </c>
      <c r="N127">
        <v>74</v>
      </c>
      <c r="O127">
        <v>65</v>
      </c>
      <c r="P127" s="2">
        <f t="shared" si="25"/>
        <v>75.500499500499501</v>
      </c>
      <c r="Q127">
        <f t="shared" si="26"/>
        <v>94.085894405043319</v>
      </c>
      <c r="R127">
        <f t="shared" si="27"/>
        <v>89.735985780694563</v>
      </c>
      <c r="S127" s="2">
        <f t="shared" si="28"/>
        <v>0</v>
      </c>
      <c r="T127">
        <f t="shared" si="29"/>
        <v>0</v>
      </c>
      <c r="U127">
        <f t="shared" si="30"/>
        <v>0</v>
      </c>
      <c r="W127" s="2">
        <f t="shared" si="31"/>
        <v>5.6358995004995052</v>
      </c>
      <c r="X127">
        <f t="shared" si="32"/>
        <v>24.221294405043324</v>
      </c>
      <c r="Y127">
        <f t="shared" si="33"/>
        <v>19.871385780694567</v>
      </c>
      <c r="AA127" s="2">
        <f t="shared" si="34"/>
        <v>5.6358995004995052</v>
      </c>
      <c r="AB127" s="3">
        <f t="shared" si="35"/>
        <v>24.221294405043324</v>
      </c>
      <c r="AC127">
        <f t="shared" si="36"/>
        <v>19.871385780694567</v>
      </c>
      <c r="AD127" s="2">
        <f t="shared" si="37"/>
        <v>31.763363179730572</v>
      </c>
      <c r="AE127" s="3">
        <f t="shared" si="38"/>
        <v>586.67110265578299</v>
      </c>
      <c r="AF127" s="3">
        <f t="shared" si="39"/>
        <v>394.87197284519021</v>
      </c>
    </row>
    <row r="128" spans="1:32" x14ac:dyDescent="0.25">
      <c r="A128">
        <v>23.481300000000001</v>
      </c>
      <c r="C128">
        <v>25.515699999999999</v>
      </c>
      <c r="D128">
        <v>24.332000000000001</v>
      </c>
      <c r="E128">
        <v>26</v>
      </c>
      <c r="F128">
        <v>19</v>
      </c>
      <c r="H128" s="5">
        <v>24.949300000000001</v>
      </c>
      <c r="I128">
        <v>17.102599999999999</v>
      </c>
      <c r="J128">
        <v>32.795999999999999</v>
      </c>
      <c r="K128">
        <v>1</v>
      </c>
      <c r="L128" s="2">
        <v>26.683499999999999</v>
      </c>
      <c r="M128">
        <v>25.2028</v>
      </c>
      <c r="N128">
        <v>36</v>
      </c>
      <c r="O128">
        <v>18</v>
      </c>
      <c r="P128" s="2">
        <f t="shared" si="25"/>
        <v>25.467407592407596</v>
      </c>
      <c r="Q128">
        <f t="shared" si="26"/>
        <v>19.223798266351455</v>
      </c>
      <c r="R128">
        <f t="shared" si="27"/>
        <v>25.475663111840305</v>
      </c>
      <c r="S128" s="2">
        <f t="shared" si="28"/>
        <v>1</v>
      </c>
      <c r="T128">
        <f t="shared" si="29"/>
        <v>1</v>
      </c>
      <c r="U128">
        <f t="shared" si="30"/>
        <v>1</v>
      </c>
      <c r="W128" s="2">
        <f t="shared" si="31"/>
        <v>0.51810759240759552</v>
      </c>
      <c r="X128">
        <f t="shared" si="32"/>
        <v>-5.7255017336485459</v>
      </c>
      <c r="Y128">
        <f t="shared" si="33"/>
        <v>0.52636311184030404</v>
      </c>
      <c r="AA128" s="2">
        <f t="shared" si="34"/>
        <v>0.51810759240759552</v>
      </c>
      <c r="AB128" s="3">
        <f t="shared" si="35"/>
        <v>5.7255017336485459</v>
      </c>
      <c r="AC128">
        <f t="shared" si="36"/>
        <v>0.52636311184030404</v>
      </c>
      <c r="AD128" s="2">
        <f t="shared" si="37"/>
        <v>0.26843547731039513</v>
      </c>
      <c r="AE128" s="3">
        <f t="shared" si="38"/>
        <v>32.781370102012502</v>
      </c>
      <c r="AF128" s="3">
        <f t="shared" si="39"/>
        <v>0.2770581255062084</v>
      </c>
    </row>
    <row r="129" spans="1:32" x14ac:dyDescent="0.25">
      <c r="A129">
        <v>32.091900000000003</v>
      </c>
      <c r="C129">
        <v>30.3261</v>
      </c>
      <c r="D129">
        <v>29.832899999999999</v>
      </c>
      <c r="E129">
        <v>38</v>
      </c>
      <c r="F129">
        <v>21</v>
      </c>
      <c r="H129" s="5">
        <v>68.102400000000003</v>
      </c>
      <c r="I129">
        <v>59.690100000000001</v>
      </c>
      <c r="J129">
        <v>76.514700000000005</v>
      </c>
      <c r="K129">
        <v>1</v>
      </c>
      <c r="L129" s="2">
        <v>64.357600000000005</v>
      </c>
      <c r="M129">
        <v>68.58</v>
      </c>
      <c r="N129">
        <v>64</v>
      </c>
      <c r="O129">
        <v>61</v>
      </c>
      <c r="P129" s="2">
        <f t="shared" si="25"/>
        <v>79.634740259740255</v>
      </c>
      <c r="Q129">
        <f t="shared" si="26"/>
        <v>74.385342789598099</v>
      </c>
      <c r="R129">
        <f t="shared" si="27"/>
        <v>84.267022149302704</v>
      </c>
      <c r="S129" s="2">
        <f t="shared" si="28"/>
        <v>0</v>
      </c>
      <c r="T129">
        <f t="shared" si="29"/>
        <v>1</v>
      </c>
      <c r="U129">
        <f t="shared" si="30"/>
        <v>0</v>
      </c>
      <c r="W129" s="2">
        <f t="shared" si="31"/>
        <v>11.532340259740252</v>
      </c>
      <c r="X129">
        <f t="shared" si="32"/>
        <v>6.2829427895980956</v>
      </c>
      <c r="Y129">
        <f t="shared" si="33"/>
        <v>16.164622149302701</v>
      </c>
      <c r="AA129" s="2">
        <f t="shared" si="34"/>
        <v>11.532340259740252</v>
      </c>
      <c r="AB129" s="3">
        <f t="shared" si="35"/>
        <v>6.2829427895980956</v>
      </c>
      <c r="AC129">
        <f t="shared" si="36"/>
        <v>16.164622149302701</v>
      </c>
      <c r="AD129" s="2">
        <f t="shared" si="37"/>
        <v>132.99487186642585</v>
      </c>
      <c r="AE129" s="3">
        <f t="shared" si="38"/>
        <v>39.475370097362699</v>
      </c>
      <c r="AF129" s="3">
        <f t="shared" si="39"/>
        <v>261.2950092297275</v>
      </c>
    </row>
    <row r="130" spans="1:32" x14ac:dyDescent="0.25">
      <c r="A130">
        <v>38.985100000000003</v>
      </c>
      <c r="C130">
        <v>33.757399999999997</v>
      </c>
      <c r="D130">
        <v>33.748899999999999</v>
      </c>
      <c r="E130">
        <v>42</v>
      </c>
      <c r="F130">
        <v>16</v>
      </c>
      <c r="H130" s="5">
        <v>78.536699999999996</v>
      </c>
      <c r="I130">
        <v>64.398399999999995</v>
      </c>
      <c r="J130">
        <v>92.674999999999997</v>
      </c>
      <c r="K130">
        <v>1</v>
      </c>
      <c r="L130" s="2">
        <v>65.892600000000002</v>
      </c>
      <c r="M130">
        <v>68.924499999999995</v>
      </c>
      <c r="N130">
        <v>71</v>
      </c>
      <c r="O130">
        <v>56</v>
      </c>
      <c r="P130" s="2">
        <f t="shared" si="25"/>
        <v>80.064935064935071</v>
      </c>
      <c r="Q130">
        <f t="shared" si="26"/>
        <v>88.175728920409753</v>
      </c>
      <c r="R130">
        <f t="shared" si="27"/>
        <v>77.430817610062888</v>
      </c>
      <c r="S130" s="2">
        <f t="shared" si="28"/>
        <v>1</v>
      </c>
      <c r="T130">
        <f t="shared" si="29"/>
        <v>1</v>
      </c>
      <c r="U130">
        <f t="shared" si="30"/>
        <v>1</v>
      </c>
      <c r="W130" s="2">
        <f t="shared" si="31"/>
        <v>1.5282350649350747</v>
      </c>
      <c r="X130">
        <f t="shared" si="32"/>
        <v>9.639028920409757</v>
      </c>
      <c r="Y130">
        <f t="shared" si="33"/>
        <v>-1.1058823899371077</v>
      </c>
      <c r="AA130" s="2">
        <f t="shared" si="34"/>
        <v>1.5282350649350747</v>
      </c>
      <c r="AB130" s="3">
        <f t="shared" si="35"/>
        <v>9.639028920409757</v>
      </c>
      <c r="AC130">
        <f t="shared" si="36"/>
        <v>1.1058823899371077</v>
      </c>
      <c r="AD130" s="2">
        <f t="shared" si="37"/>
        <v>2.3355024136971116</v>
      </c>
      <c r="AE130" s="3">
        <f t="shared" si="38"/>
        <v>92.910878528495687</v>
      </c>
      <c r="AF130" s="3">
        <f t="shared" si="39"/>
        <v>1.2229758603730092</v>
      </c>
    </row>
    <row r="131" spans="1:32" x14ac:dyDescent="0.25">
      <c r="A131">
        <v>13.4597</v>
      </c>
      <c r="C131">
        <v>15.1692</v>
      </c>
      <c r="D131">
        <v>15.057</v>
      </c>
      <c r="E131">
        <v>43</v>
      </c>
      <c r="F131">
        <v>15</v>
      </c>
      <c r="H131" s="5">
        <v>66.329300000000003</v>
      </c>
      <c r="I131">
        <v>64.3108</v>
      </c>
      <c r="J131">
        <v>68.347700000000003</v>
      </c>
      <c r="K131">
        <v>1</v>
      </c>
      <c r="L131" s="2">
        <v>57.758000000000003</v>
      </c>
      <c r="M131">
        <v>59.657299999999999</v>
      </c>
      <c r="N131">
        <v>63</v>
      </c>
      <c r="O131">
        <v>54</v>
      </c>
      <c r="P131" s="2">
        <f t="shared" si="25"/>
        <v>68.492507492507499</v>
      </c>
      <c r="Q131">
        <f t="shared" si="26"/>
        <v>72.415287628053576</v>
      </c>
      <c r="R131">
        <f t="shared" si="27"/>
        <v>74.696335794366959</v>
      </c>
      <c r="S131" s="2">
        <f t="shared" si="28"/>
        <v>0</v>
      </c>
      <c r="T131">
        <f t="shared" si="29"/>
        <v>0</v>
      </c>
      <c r="U131">
        <f t="shared" si="30"/>
        <v>0</v>
      </c>
      <c r="W131" s="2">
        <f t="shared" si="31"/>
        <v>2.163207492507496</v>
      </c>
      <c r="X131">
        <f t="shared" si="32"/>
        <v>6.085987628053573</v>
      </c>
      <c r="Y131">
        <f t="shared" si="33"/>
        <v>8.3670357943669558</v>
      </c>
      <c r="AA131" s="2">
        <f t="shared" si="34"/>
        <v>2.163207492507496</v>
      </c>
      <c r="AB131" s="3">
        <f t="shared" si="35"/>
        <v>6.085987628053573</v>
      </c>
      <c r="AC131">
        <f t="shared" si="36"/>
        <v>8.3670357943669558</v>
      </c>
      <c r="AD131" s="2">
        <f t="shared" si="37"/>
        <v>4.6794666556405682</v>
      </c>
      <c r="AE131" s="3">
        <f t="shared" si="38"/>
        <v>37.039245408821152</v>
      </c>
      <c r="AF131" s="3">
        <f t="shared" si="39"/>
        <v>70.007287984217868</v>
      </c>
    </row>
    <row r="132" spans="1:32" x14ac:dyDescent="0.25">
      <c r="A132">
        <v>11.0878</v>
      </c>
      <c r="C132">
        <v>11.500500000000001</v>
      </c>
      <c r="D132">
        <v>11.096</v>
      </c>
      <c r="E132">
        <v>23</v>
      </c>
      <c r="F132">
        <v>7</v>
      </c>
      <c r="H132" s="5">
        <v>63.791899999999998</v>
      </c>
      <c r="I132">
        <v>56.107300000000002</v>
      </c>
      <c r="J132">
        <v>71.476600000000005</v>
      </c>
      <c r="K132">
        <v>1</v>
      </c>
      <c r="L132" s="2">
        <v>57.558999999999997</v>
      </c>
      <c r="M132">
        <v>57.643599999999999</v>
      </c>
      <c r="N132">
        <v>60</v>
      </c>
      <c r="O132">
        <v>53</v>
      </c>
      <c r="P132" s="2">
        <f t="shared" si="25"/>
        <v>65.977897102897103</v>
      </c>
      <c r="Q132">
        <f t="shared" si="26"/>
        <v>66.505122143419996</v>
      </c>
      <c r="R132">
        <f t="shared" si="27"/>
        <v>73.329094886519002</v>
      </c>
      <c r="S132" s="2">
        <f t="shared" si="28"/>
        <v>1</v>
      </c>
      <c r="T132">
        <f t="shared" si="29"/>
        <v>1</v>
      </c>
      <c r="U132">
        <f t="shared" si="30"/>
        <v>0</v>
      </c>
      <c r="W132" s="2">
        <f t="shared" si="31"/>
        <v>2.1859971028971046</v>
      </c>
      <c r="X132">
        <f t="shared" si="32"/>
        <v>2.7132221434199977</v>
      </c>
      <c r="Y132">
        <f t="shared" si="33"/>
        <v>9.5371948865190035</v>
      </c>
      <c r="AA132" s="2">
        <f t="shared" si="34"/>
        <v>2.1859971028971046</v>
      </c>
      <c r="AB132" s="3">
        <f t="shared" si="35"/>
        <v>2.7132221434199977</v>
      </c>
      <c r="AC132">
        <f t="shared" si="36"/>
        <v>9.5371948865190035</v>
      </c>
      <c r="AD132" s="2">
        <f t="shared" si="37"/>
        <v>4.7785833338745345</v>
      </c>
      <c r="AE132" s="3">
        <f t="shared" si="38"/>
        <v>7.3615743995446064</v>
      </c>
      <c r="AF132" s="3">
        <f t="shared" si="39"/>
        <v>90.958086303444233</v>
      </c>
    </row>
    <row r="133" spans="1:32" x14ac:dyDescent="0.25">
      <c r="A133">
        <v>3.1367799999999999</v>
      </c>
      <c r="C133">
        <v>5.6798200000000003</v>
      </c>
      <c r="D133">
        <v>4.0611499999999996</v>
      </c>
      <c r="E133">
        <v>31</v>
      </c>
      <c r="F133">
        <v>6</v>
      </c>
      <c r="H133" s="5">
        <v>49.5505</v>
      </c>
      <c r="I133">
        <v>47.013800000000003</v>
      </c>
      <c r="J133">
        <v>52.087299999999999</v>
      </c>
      <c r="K133">
        <v>1</v>
      </c>
      <c r="L133" s="2">
        <v>43.678699999999999</v>
      </c>
      <c r="M133">
        <v>43.8504</v>
      </c>
      <c r="N133">
        <v>43</v>
      </c>
      <c r="O133">
        <v>31</v>
      </c>
      <c r="P133" s="2">
        <f t="shared" si="25"/>
        <v>48.753621378621382</v>
      </c>
      <c r="Q133">
        <f t="shared" si="26"/>
        <v>33.014184397163113</v>
      </c>
      <c r="R133">
        <f t="shared" si="27"/>
        <v>43.249794913863816</v>
      </c>
      <c r="S133" s="2">
        <f t="shared" si="28"/>
        <v>1</v>
      </c>
      <c r="T133">
        <f t="shared" si="29"/>
        <v>0</v>
      </c>
      <c r="U133">
        <f t="shared" si="30"/>
        <v>0</v>
      </c>
      <c r="W133" s="2">
        <f t="shared" si="31"/>
        <v>-0.79687862137861742</v>
      </c>
      <c r="X133">
        <f t="shared" si="32"/>
        <v>-16.536315602836886</v>
      </c>
      <c r="Y133">
        <f t="shared" si="33"/>
        <v>-6.3007050861361833</v>
      </c>
      <c r="AA133" s="2">
        <f t="shared" si="34"/>
        <v>0.79687862137861742</v>
      </c>
      <c r="AB133" s="3">
        <f t="shared" si="35"/>
        <v>16.536315602836886</v>
      </c>
      <c r="AC133">
        <f t="shared" si="36"/>
        <v>6.3007050861361833</v>
      </c>
      <c r="AD133" s="2">
        <f t="shared" si="37"/>
        <v>0.63501553721028592</v>
      </c>
      <c r="AE133" s="3">
        <f t="shared" si="38"/>
        <v>273.44973371662667</v>
      </c>
      <c r="AF133" s="3">
        <f t="shared" si="39"/>
        <v>39.69888458246237</v>
      </c>
    </row>
    <row r="134" spans="1:32" x14ac:dyDescent="0.25">
      <c r="A134">
        <v>8.9295500000000008</v>
      </c>
      <c r="C134">
        <v>11.6538</v>
      </c>
      <c r="D134">
        <v>10.4832</v>
      </c>
      <c r="E134">
        <v>32</v>
      </c>
      <c r="F134">
        <v>12</v>
      </c>
      <c r="H134" s="5">
        <v>62.017699999999998</v>
      </c>
      <c r="I134">
        <v>59.1374</v>
      </c>
      <c r="J134">
        <v>64.898099999999999</v>
      </c>
      <c r="K134">
        <v>1</v>
      </c>
      <c r="L134" s="2">
        <v>53.471499999999999</v>
      </c>
      <c r="M134">
        <v>56.486600000000003</v>
      </c>
      <c r="N134">
        <v>55</v>
      </c>
      <c r="O134">
        <v>50</v>
      </c>
      <c r="P134" s="2">
        <f t="shared" si="25"/>
        <v>64.533091908091919</v>
      </c>
      <c r="Q134">
        <f t="shared" si="26"/>
        <v>56.654846335697393</v>
      </c>
      <c r="R134">
        <f t="shared" si="27"/>
        <v>69.227372162975115</v>
      </c>
      <c r="S134" s="2">
        <f t="shared" si="28"/>
        <v>1</v>
      </c>
      <c r="T134">
        <f t="shared" si="29"/>
        <v>0</v>
      </c>
      <c r="U134">
        <f t="shared" si="30"/>
        <v>0</v>
      </c>
      <c r="W134" s="2">
        <f t="shared" si="31"/>
        <v>2.5153919080919209</v>
      </c>
      <c r="X134">
        <f t="shared" si="32"/>
        <v>-5.3628536643026052</v>
      </c>
      <c r="Y134">
        <f t="shared" si="33"/>
        <v>7.2096721629751173</v>
      </c>
      <c r="AA134" s="2">
        <f t="shared" si="34"/>
        <v>2.5153919080919209</v>
      </c>
      <c r="AB134" s="3">
        <f t="shared" si="35"/>
        <v>5.3628536643026052</v>
      </c>
      <c r="AC134">
        <f t="shared" si="36"/>
        <v>7.2096721629751173</v>
      </c>
      <c r="AD134" s="2">
        <f t="shared" si="37"/>
        <v>6.3271964512943146</v>
      </c>
      <c r="AE134" s="3">
        <f t="shared" si="38"/>
        <v>28.760199424723879</v>
      </c>
      <c r="AF134" s="3">
        <f t="shared" si="39"/>
        <v>51.979372697578306</v>
      </c>
    </row>
    <row r="135" spans="1:32" x14ac:dyDescent="0.25">
      <c r="A135">
        <v>18.260999999999999</v>
      </c>
      <c r="C135">
        <v>19.639399999999998</v>
      </c>
      <c r="D135">
        <v>19.479199999999999</v>
      </c>
      <c r="E135">
        <v>32</v>
      </c>
      <c r="F135">
        <v>13</v>
      </c>
      <c r="H135" s="5">
        <v>79.939800000000005</v>
      </c>
      <c r="I135">
        <v>75.034899999999993</v>
      </c>
      <c r="J135">
        <v>84.844700000000003</v>
      </c>
      <c r="K135">
        <v>1</v>
      </c>
      <c r="L135" s="2">
        <v>69.604100000000003</v>
      </c>
      <c r="M135">
        <v>74.342100000000002</v>
      </c>
      <c r="N135">
        <v>80</v>
      </c>
      <c r="O135">
        <v>70</v>
      </c>
      <c r="P135" s="2">
        <f t="shared" si="25"/>
        <v>86.830169830169837</v>
      </c>
      <c r="Q135">
        <f t="shared" si="26"/>
        <v>105.90622537431047</v>
      </c>
      <c r="R135">
        <f t="shared" si="27"/>
        <v>96.572190319934379</v>
      </c>
      <c r="S135" s="2">
        <f t="shared" si="28"/>
        <v>0</v>
      </c>
      <c r="T135">
        <f t="shared" si="29"/>
        <v>0</v>
      </c>
      <c r="U135">
        <f t="shared" si="30"/>
        <v>0</v>
      </c>
      <c r="W135" s="2">
        <f t="shared" si="31"/>
        <v>6.8903698301698313</v>
      </c>
      <c r="X135">
        <f t="shared" si="32"/>
        <v>25.966425374310461</v>
      </c>
      <c r="Y135">
        <f t="shared" si="33"/>
        <v>16.632390319934373</v>
      </c>
      <c r="AA135" s="2">
        <f t="shared" si="34"/>
        <v>6.8903698301698313</v>
      </c>
      <c r="AB135" s="3">
        <f t="shared" si="35"/>
        <v>25.966425374310461</v>
      </c>
      <c r="AC135">
        <f t="shared" si="36"/>
        <v>16.632390319934373</v>
      </c>
      <c r="AD135" s="2">
        <f t="shared" si="37"/>
        <v>47.477196396514628</v>
      </c>
      <c r="AE135" s="3">
        <f t="shared" si="38"/>
        <v>674.25524671963421</v>
      </c>
      <c r="AF135" s="3">
        <f t="shared" si="39"/>
        <v>276.63640775464665</v>
      </c>
    </row>
    <row r="136" spans="1:32" x14ac:dyDescent="0.25">
      <c r="A136">
        <v>34.118699999999997</v>
      </c>
      <c r="C136">
        <v>31.9175</v>
      </c>
      <c r="D136">
        <v>31.599699999999999</v>
      </c>
      <c r="E136">
        <v>43</v>
      </c>
      <c r="F136">
        <v>17</v>
      </c>
      <c r="H136" s="5">
        <v>69.482600000000005</v>
      </c>
      <c r="I136">
        <v>67.615700000000004</v>
      </c>
      <c r="J136">
        <v>71.349500000000006</v>
      </c>
      <c r="K136">
        <v>1</v>
      </c>
      <c r="L136" s="2">
        <v>60.7408</v>
      </c>
      <c r="M136">
        <v>63.455599999999997</v>
      </c>
      <c r="N136">
        <v>70</v>
      </c>
      <c r="O136">
        <v>57</v>
      </c>
      <c r="P136" s="2">
        <f t="shared" si="25"/>
        <v>73.235639360639354</v>
      </c>
      <c r="Q136">
        <f t="shared" si="26"/>
        <v>86.205673758865231</v>
      </c>
      <c r="R136">
        <f t="shared" si="27"/>
        <v>78.798058517910846</v>
      </c>
      <c r="S136" s="2">
        <f t="shared" si="28"/>
        <v>0</v>
      </c>
      <c r="T136">
        <f t="shared" si="29"/>
        <v>0</v>
      </c>
      <c r="U136">
        <f t="shared" si="30"/>
        <v>0</v>
      </c>
      <c r="W136" s="2">
        <f t="shared" si="31"/>
        <v>3.7530393606393488</v>
      </c>
      <c r="X136">
        <f t="shared" si="32"/>
        <v>16.723073758865226</v>
      </c>
      <c r="Y136">
        <f t="shared" si="33"/>
        <v>9.3154585179108409</v>
      </c>
      <c r="AA136" s="2">
        <f t="shared" si="34"/>
        <v>3.7530393606393488</v>
      </c>
      <c r="AB136" s="3">
        <f t="shared" si="35"/>
        <v>16.723073758865226</v>
      </c>
      <c r="AC136">
        <f t="shared" si="36"/>
        <v>9.3154585179108409</v>
      </c>
      <c r="AD136" s="2">
        <f t="shared" si="37"/>
        <v>14.085304442508212</v>
      </c>
      <c r="AE136" s="3">
        <f t="shared" si="38"/>
        <v>279.66119594444672</v>
      </c>
      <c r="AF136" s="3">
        <f t="shared" si="39"/>
        <v>86.777767398917646</v>
      </c>
    </row>
    <row r="137" spans="1:32" x14ac:dyDescent="0.25">
      <c r="A137">
        <v>25.329499999999999</v>
      </c>
      <c r="C137">
        <v>29.564399999999999</v>
      </c>
      <c r="D137">
        <v>28.811599999999999</v>
      </c>
      <c r="E137">
        <v>42</v>
      </c>
      <c r="F137">
        <v>18</v>
      </c>
      <c r="H137" s="5">
        <v>53.850099999999998</v>
      </c>
      <c r="I137">
        <v>44.752099999999999</v>
      </c>
      <c r="J137">
        <v>62.948</v>
      </c>
      <c r="K137">
        <v>1</v>
      </c>
      <c r="L137" s="2">
        <v>45.3872</v>
      </c>
      <c r="M137">
        <v>47.491999999999997</v>
      </c>
      <c r="N137">
        <v>54</v>
      </c>
      <c r="O137">
        <v>32</v>
      </c>
      <c r="P137" s="2">
        <f t="shared" si="25"/>
        <v>53.301073926073926</v>
      </c>
      <c r="Q137">
        <f t="shared" si="26"/>
        <v>54.68479117415287</v>
      </c>
      <c r="R137">
        <f t="shared" si="27"/>
        <v>44.617035821711781</v>
      </c>
      <c r="S137" s="2">
        <f t="shared" si="28"/>
        <v>1</v>
      </c>
      <c r="T137">
        <f t="shared" si="29"/>
        <v>1</v>
      </c>
      <c r="U137">
        <f t="shared" si="30"/>
        <v>0</v>
      </c>
      <c r="W137" s="2">
        <f t="shared" si="31"/>
        <v>-0.54902607392607194</v>
      </c>
      <c r="X137">
        <f t="shared" si="32"/>
        <v>0.83469117415287286</v>
      </c>
      <c r="Y137">
        <f t="shared" si="33"/>
        <v>-9.2330641782882168</v>
      </c>
      <c r="AA137" s="2">
        <f t="shared" si="34"/>
        <v>0.54902607392607194</v>
      </c>
      <c r="AB137" s="3">
        <f t="shared" si="35"/>
        <v>0.83469117415287286</v>
      </c>
      <c r="AC137">
        <f t="shared" si="36"/>
        <v>9.2330641782882168</v>
      </c>
      <c r="AD137" s="2">
        <f t="shared" si="37"/>
        <v>0.30142962985067662</v>
      </c>
      <c r="AE137" s="3">
        <f t="shared" si="38"/>
        <v>0.69670935620870156</v>
      </c>
      <c r="AF137" s="3">
        <f t="shared" si="39"/>
        <v>85.249474120389067</v>
      </c>
    </row>
    <row r="138" spans="1:32" x14ac:dyDescent="0.25">
      <c r="A138">
        <v>21.160499999999999</v>
      </c>
      <c r="C138">
        <v>22.717300000000002</v>
      </c>
      <c r="D138">
        <v>21.266999999999999</v>
      </c>
      <c r="E138">
        <v>29</v>
      </c>
      <c r="F138">
        <v>14</v>
      </c>
      <c r="H138" s="5">
        <v>53.135100000000001</v>
      </c>
      <c r="I138">
        <v>48.182000000000002</v>
      </c>
      <c r="J138">
        <v>58.088200000000001</v>
      </c>
      <c r="K138">
        <v>1</v>
      </c>
      <c r="L138" s="2">
        <v>50.086500000000001</v>
      </c>
      <c r="M138">
        <v>50.819000000000003</v>
      </c>
      <c r="N138">
        <v>51</v>
      </c>
      <c r="O138">
        <v>49</v>
      </c>
      <c r="P138" s="2">
        <f t="shared" si="25"/>
        <v>57.455669330669338</v>
      </c>
      <c r="Q138">
        <f t="shared" si="26"/>
        <v>48.774625689519297</v>
      </c>
      <c r="R138">
        <f t="shared" si="27"/>
        <v>67.860131255127143</v>
      </c>
      <c r="S138" s="2">
        <f t="shared" si="28"/>
        <v>1</v>
      </c>
      <c r="T138">
        <f t="shared" si="29"/>
        <v>1</v>
      </c>
      <c r="U138">
        <f t="shared" si="30"/>
        <v>0</v>
      </c>
      <c r="W138" s="2">
        <f t="shared" si="31"/>
        <v>4.3205693306693362</v>
      </c>
      <c r="X138">
        <f t="shared" si="32"/>
        <v>-4.3604743104807042</v>
      </c>
      <c r="Y138">
        <f t="shared" si="33"/>
        <v>14.725031255127142</v>
      </c>
      <c r="AA138" s="2">
        <f t="shared" si="34"/>
        <v>4.3205693306693362</v>
      </c>
      <c r="AB138" s="3">
        <f t="shared" si="35"/>
        <v>4.3604743104807042</v>
      </c>
      <c r="AC138">
        <f t="shared" si="36"/>
        <v>14.725031255127142</v>
      </c>
      <c r="AD138" s="2">
        <f t="shared" si="37"/>
        <v>18.667319341120475</v>
      </c>
      <c r="AE138" s="3">
        <f t="shared" si="38"/>
        <v>19.013736212362172</v>
      </c>
      <c r="AF138" s="3">
        <f t="shared" si="39"/>
        <v>216.82654546447122</v>
      </c>
    </row>
    <row r="139" spans="1:32" x14ac:dyDescent="0.25">
      <c r="A139">
        <v>20.936900000000001</v>
      </c>
      <c r="C139">
        <v>21.480599999999999</v>
      </c>
      <c r="D139">
        <v>21.7774</v>
      </c>
      <c r="E139">
        <v>34</v>
      </c>
      <c r="F139">
        <v>11</v>
      </c>
      <c r="H139" s="5">
        <v>56.719499999999996</v>
      </c>
      <c r="I139">
        <v>52.6858</v>
      </c>
      <c r="J139">
        <v>60.7532</v>
      </c>
      <c r="K139">
        <v>1</v>
      </c>
      <c r="L139" s="2">
        <v>53.690800000000003</v>
      </c>
      <c r="M139">
        <v>55.933799999999998</v>
      </c>
      <c r="N139">
        <v>60</v>
      </c>
      <c r="O139">
        <v>49</v>
      </c>
      <c r="P139" s="2">
        <f t="shared" si="25"/>
        <v>63.842782217782215</v>
      </c>
      <c r="Q139">
        <f t="shared" si="26"/>
        <v>66.505122143419996</v>
      </c>
      <c r="R139">
        <f t="shared" si="27"/>
        <v>67.860131255127143</v>
      </c>
      <c r="S139" s="2">
        <f t="shared" si="28"/>
        <v>0</v>
      </c>
      <c r="T139">
        <f t="shared" si="29"/>
        <v>0</v>
      </c>
      <c r="U139">
        <f t="shared" si="30"/>
        <v>0</v>
      </c>
      <c r="W139" s="2">
        <f t="shared" si="31"/>
        <v>7.1232822177822186</v>
      </c>
      <c r="X139">
        <f t="shared" si="32"/>
        <v>9.7856221434199995</v>
      </c>
      <c r="Y139">
        <f t="shared" si="33"/>
        <v>11.140631255127147</v>
      </c>
      <c r="AA139" s="2">
        <f t="shared" si="34"/>
        <v>7.1232822177822186</v>
      </c>
      <c r="AB139" s="3">
        <f t="shared" si="35"/>
        <v>9.7856221434199995</v>
      </c>
      <c r="AC139">
        <f t="shared" si="36"/>
        <v>11.140631255127147</v>
      </c>
      <c r="AD139" s="2">
        <f t="shared" si="37"/>
        <v>50.74114955417236</v>
      </c>
      <c r="AE139" s="3">
        <f t="shared" si="38"/>
        <v>95.758400733791831</v>
      </c>
      <c r="AF139" s="3">
        <f t="shared" si="39"/>
        <v>124.11366476271587</v>
      </c>
    </row>
    <row r="140" spans="1:32" x14ac:dyDescent="0.25">
      <c r="A140">
        <v>22.654900000000001</v>
      </c>
      <c r="C140">
        <v>24.093900000000001</v>
      </c>
      <c r="D140">
        <v>24.069099999999999</v>
      </c>
      <c r="E140">
        <v>39</v>
      </c>
      <c r="F140">
        <v>17</v>
      </c>
      <c r="H140" s="5">
        <v>53.562199999999997</v>
      </c>
      <c r="I140">
        <v>50.437100000000001</v>
      </c>
      <c r="J140">
        <v>56.6873</v>
      </c>
      <c r="K140">
        <v>1</v>
      </c>
      <c r="L140" s="2">
        <v>51.722900000000003</v>
      </c>
      <c r="M140">
        <v>53.783700000000003</v>
      </c>
      <c r="N140">
        <v>54</v>
      </c>
      <c r="O140">
        <v>54</v>
      </c>
      <c r="P140" s="2">
        <f t="shared" si="25"/>
        <v>61.157842157842161</v>
      </c>
      <c r="Q140">
        <f t="shared" si="26"/>
        <v>54.68479117415287</v>
      </c>
      <c r="R140">
        <f t="shared" si="27"/>
        <v>74.696335794366959</v>
      </c>
      <c r="S140" s="2">
        <f t="shared" si="28"/>
        <v>0</v>
      </c>
      <c r="T140">
        <f t="shared" si="29"/>
        <v>1</v>
      </c>
      <c r="U140">
        <f t="shared" si="30"/>
        <v>0</v>
      </c>
      <c r="W140" s="2">
        <f t="shared" si="31"/>
        <v>7.595642157842164</v>
      </c>
      <c r="X140">
        <f t="shared" si="32"/>
        <v>1.1225911741528734</v>
      </c>
      <c r="Y140">
        <f t="shared" si="33"/>
        <v>21.134135794366962</v>
      </c>
      <c r="AA140" s="2">
        <f t="shared" si="34"/>
        <v>7.595642157842164</v>
      </c>
      <c r="AB140" s="3">
        <f t="shared" si="35"/>
        <v>1.1225911741528734</v>
      </c>
      <c r="AC140">
        <f t="shared" si="36"/>
        <v>21.134135794366962</v>
      </c>
      <c r="AD140" s="2">
        <f t="shared" si="37"/>
        <v>57.693779789989165</v>
      </c>
      <c r="AE140" s="3">
        <f t="shared" si="38"/>
        <v>1.2602109442859268</v>
      </c>
      <c r="AF140" s="3">
        <f t="shared" si="39"/>
        <v>446.65169577474285</v>
      </c>
    </row>
    <row r="141" spans="1:32" x14ac:dyDescent="0.25">
      <c r="A141">
        <v>26.638000000000002</v>
      </c>
      <c r="C141">
        <v>29.380199999999999</v>
      </c>
      <c r="D141">
        <v>27.847799999999999</v>
      </c>
      <c r="E141">
        <v>33</v>
      </c>
      <c r="F141">
        <v>10</v>
      </c>
      <c r="H141" s="5">
        <v>67.384</v>
      </c>
      <c r="I141">
        <v>63.353999999999999</v>
      </c>
      <c r="J141">
        <v>71.414000000000001</v>
      </c>
      <c r="K141">
        <v>1</v>
      </c>
      <c r="L141" s="2">
        <v>59.601799999999997</v>
      </c>
      <c r="M141">
        <v>60.516100000000002</v>
      </c>
      <c r="N141">
        <v>68</v>
      </c>
      <c r="O141">
        <v>60</v>
      </c>
      <c r="P141" s="2">
        <f t="shared" si="25"/>
        <v>69.564935064935071</v>
      </c>
      <c r="Q141">
        <f t="shared" si="26"/>
        <v>82.265563435776187</v>
      </c>
      <c r="R141">
        <f t="shared" si="27"/>
        <v>82.899781241454733</v>
      </c>
      <c r="S141" s="2">
        <f t="shared" si="28"/>
        <v>1</v>
      </c>
      <c r="T141">
        <f t="shared" si="29"/>
        <v>0</v>
      </c>
      <c r="U141">
        <f t="shared" si="30"/>
        <v>0</v>
      </c>
      <c r="W141" s="2">
        <f t="shared" si="31"/>
        <v>2.1809350649350705</v>
      </c>
      <c r="X141">
        <f t="shared" si="32"/>
        <v>14.881563435776187</v>
      </c>
      <c r="Y141">
        <f t="shared" si="33"/>
        <v>15.515781241454732</v>
      </c>
      <c r="AA141" s="2">
        <f t="shared" si="34"/>
        <v>2.1809350649350705</v>
      </c>
      <c r="AB141" s="3">
        <f t="shared" si="35"/>
        <v>14.881563435776187</v>
      </c>
      <c r="AC141">
        <f t="shared" si="36"/>
        <v>15.515781241454732</v>
      </c>
      <c r="AD141" s="2">
        <f t="shared" si="37"/>
        <v>4.7564777574633403</v>
      </c>
      <c r="AE141" s="3">
        <f t="shared" si="38"/>
        <v>221.46093029303074</v>
      </c>
      <c r="AF141" s="3">
        <f t="shared" si="39"/>
        <v>240.73946753267856</v>
      </c>
    </row>
    <row r="142" spans="1:32" x14ac:dyDescent="0.25">
      <c r="A142">
        <v>24.642399999999999</v>
      </c>
      <c r="C142">
        <v>26.418399999999998</v>
      </c>
      <c r="D142">
        <v>26.765999999999998</v>
      </c>
      <c r="E142">
        <v>32</v>
      </c>
      <c r="F142">
        <v>16</v>
      </c>
      <c r="H142" s="5">
        <v>73.125100000000003</v>
      </c>
      <c r="I142">
        <v>66.343299999999999</v>
      </c>
      <c r="J142">
        <v>79.906999999999996</v>
      </c>
      <c r="K142">
        <v>1</v>
      </c>
      <c r="L142" s="2">
        <v>63.1252</v>
      </c>
      <c r="M142">
        <v>65.866799999999998</v>
      </c>
      <c r="N142">
        <v>65</v>
      </c>
      <c r="O142">
        <v>65</v>
      </c>
      <c r="P142" s="2">
        <f t="shared" si="25"/>
        <v>76.246628371628375</v>
      </c>
      <c r="Q142">
        <f t="shared" si="26"/>
        <v>76.355397951142621</v>
      </c>
      <c r="R142">
        <f t="shared" si="27"/>
        <v>89.735985780694563</v>
      </c>
      <c r="S142" s="2">
        <f t="shared" si="28"/>
        <v>1</v>
      </c>
      <c r="T142">
        <f t="shared" si="29"/>
        <v>1</v>
      </c>
      <c r="U142">
        <f t="shared" si="30"/>
        <v>0</v>
      </c>
      <c r="W142" s="2">
        <f t="shared" si="31"/>
        <v>3.1215283716283722</v>
      </c>
      <c r="X142">
        <f t="shared" si="32"/>
        <v>3.2302979511426173</v>
      </c>
      <c r="Y142">
        <f t="shared" si="33"/>
        <v>16.610885780694559</v>
      </c>
      <c r="AA142" s="2">
        <f t="shared" si="34"/>
        <v>3.1215283716283722</v>
      </c>
      <c r="AB142" s="3">
        <f t="shared" si="35"/>
        <v>3.2302979511426173</v>
      </c>
      <c r="AC142">
        <f t="shared" si="36"/>
        <v>16.610885780694559</v>
      </c>
      <c r="AD142" s="2">
        <f t="shared" si="37"/>
        <v>9.7439393748808758</v>
      </c>
      <c r="AE142" s="3">
        <f t="shared" si="38"/>
        <v>10.434824853156192</v>
      </c>
      <c r="AF142" s="3">
        <f t="shared" si="39"/>
        <v>275.92152641928072</v>
      </c>
    </row>
    <row r="143" spans="1:32" x14ac:dyDescent="0.25">
      <c r="A143">
        <v>26.8947</v>
      </c>
      <c r="C143">
        <v>26.999099999999999</v>
      </c>
      <c r="D143">
        <v>25.451799999999999</v>
      </c>
      <c r="E143">
        <v>36</v>
      </c>
      <c r="F143">
        <v>25</v>
      </c>
      <c r="H143" s="5">
        <v>50.073300000000003</v>
      </c>
      <c r="I143">
        <v>47.6676</v>
      </c>
      <c r="J143">
        <v>52.478999999999999</v>
      </c>
      <c r="K143">
        <v>1</v>
      </c>
      <c r="L143" s="2">
        <v>45.940399999999997</v>
      </c>
      <c r="M143">
        <v>48.980200000000004</v>
      </c>
      <c r="N143">
        <v>50</v>
      </c>
      <c r="O143">
        <v>42</v>
      </c>
      <c r="P143" s="2">
        <f t="shared" ref="P143:P206" si="40">(M143-D$7)/D$6</f>
        <v>55.159465534465539</v>
      </c>
      <c r="Q143">
        <f t="shared" ref="Q143:Q206" si="41">(N143-E$7)/E$6</f>
        <v>46.804570527974775</v>
      </c>
      <c r="R143">
        <f t="shared" ref="R143:R206" si="42">(O143-F$7)/F$6</f>
        <v>58.289444900191405</v>
      </c>
      <c r="S143" s="2">
        <f t="shared" ref="S143:S206" si="43">IF(AND(P143&lt;J143, P143&gt;I143),1,0)</f>
        <v>0</v>
      </c>
      <c r="T143">
        <f t="shared" ref="T143:T206" si="44">IF(AND(Q143&lt;J143, Q143&gt;I143),1,0)</f>
        <v>0</v>
      </c>
      <c r="U143">
        <f t="shared" ref="U143:U206" si="45">IF(AND(R143&lt;J143, R143&gt;I143),1,0)</f>
        <v>0</v>
      </c>
      <c r="W143" s="2">
        <f t="shared" si="31"/>
        <v>5.0861655344655361</v>
      </c>
      <c r="X143">
        <f t="shared" si="32"/>
        <v>-3.2687294720252282</v>
      </c>
      <c r="Y143">
        <f t="shared" si="33"/>
        <v>8.2161449001914022</v>
      </c>
      <c r="AA143" s="2">
        <f t="shared" si="34"/>
        <v>5.0861655344655361</v>
      </c>
      <c r="AB143" s="3">
        <f t="shared" si="35"/>
        <v>3.2687294720252282</v>
      </c>
      <c r="AC143">
        <f t="shared" si="36"/>
        <v>8.2161449001914022</v>
      </c>
      <c r="AD143" s="2">
        <f t="shared" si="37"/>
        <v>25.869079843985091</v>
      </c>
      <c r="AE143" s="3">
        <f t="shared" si="38"/>
        <v>10.684592361286327</v>
      </c>
      <c r="AF143" s="3">
        <f t="shared" si="39"/>
        <v>67.505037020941188</v>
      </c>
    </row>
    <row r="144" spans="1:32" x14ac:dyDescent="0.25">
      <c r="A144">
        <v>25.767299999999999</v>
      </c>
      <c r="C144">
        <v>19.8734</v>
      </c>
      <c r="D144">
        <v>18.545000000000002</v>
      </c>
      <c r="E144">
        <v>21</v>
      </c>
      <c r="F144">
        <v>15</v>
      </c>
      <c r="H144" s="5">
        <v>55.396099999999997</v>
      </c>
      <c r="I144">
        <v>44.841299999999997</v>
      </c>
      <c r="J144">
        <v>65.950900000000004</v>
      </c>
      <c r="K144">
        <v>1</v>
      </c>
      <c r="L144" s="2">
        <v>52.380800000000001</v>
      </c>
      <c r="M144">
        <v>55.619500000000002</v>
      </c>
      <c r="N144">
        <v>54</v>
      </c>
      <c r="O144">
        <v>49</v>
      </c>
      <c r="P144" s="2">
        <f t="shared" si="40"/>
        <v>63.450299700299702</v>
      </c>
      <c r="Q144">
        <f t="shared" si="41"/>
        <v>54.68479117415287</v>
      </c>
      <c r="R144">
        <f t="shared" si="42"/>
        <v>67.860131255127143</v>
      </c>
      <c r="S144" s="2">
        <f t="shared" si="43"/>
        <v>1</v>
      </c>
      <c r="T144">
        <f t="shared" si="44"/>
        <v>1</v>
      </c>
      <c r="U144">
        <f t="shared" si="45"/>
        <v>0</v>
      </c>
      <c r="W144" s="2">
        <f t="shared" ref="W144:W207" si="46">P144-$H144</f>
        <v>8.054199700299705</v>
      </c>
      <c r="X144">
        <f t="shared" ref="X144:X207" si="47">Q144-$H144</f>
        <v>-0.71130882584712651</v>
      </c>
      <c r="Y144">
        <f t="shared" ref="Y144:Y207" si="48">R144-$H144</f>
        <v>12.464031255127146</v>
      </c>
      <c r="AA144" s="2">
        <f t="shared" ref="AA144:AA207" si="49">ABS(W144)</f>
        <v>8.054199700299705</v>
      </c>
      <c r="AB144" s="3">
        <f t="shared" ref="AB144:AB207" si="50">ABS(X144)</f>
        <v>0.71130882584712651</v>
      </c>
      <c r="AC144">
        <f t="shared" ref="AC144:AC207" si="51">ABS(Y144)</f>
        <v>12.464031255127146</v>
      </c>
      <c r="AD144" s="2">
        <f t="shared" ref="AD144:AD207" si="52">(W144)^2</f>
        <v>64.870132812307858</v>
      </c>
      <c r="AE144" s="3">
        <f t="shared" ref="AE144:AE207" si="53">(X144)^2</f>
        <v>0.50596024572801779</v>
      </c>
      <c r="AF144" s="3">
        <f t="shared" ref="AF144:AF207" si="54">(Y144)^2</f>
        <v>155.3520751287864</v>
      </c>
    </row>
    <row r="145" spans="1:32" x14ac:dyDescent="0.25">
      <c r="A145">
        <v>20.654599999999999</v>
      </c>
      <c r="C145">
        <v>21.879100000000001</v>
      </c>
      <c r="D145">
        <v>20.0611</v>
      </c>
      <c r="E145">
        <v>36</v>
      </c>
      <c r="F145">
        <v>5</v>
      </c>
      <c r="H145" s="5">
        <v>41.8324</v>
      </c>
      <c r="I145">
        <v>35.895299999999999</v>
      </c>
      <c r="J145">
        <v>47.769599999999997</v>
      </c>
      <c r="K145">
        <v>1</v>
      </c>
      <c r="L145" s="2">
        <v>45.843899999999998</v>
      </c>
      <c r="M145">
        <v>46.3095</v>
      </c>
      <c r="N145">
        <v>48</v>
      </c>
      <c r="O145">
        <v>39</v>
      </c>
      <c r="P145" s="2">
        <f t="shared" si="40"/>
        <v>51.824425574425575</v>
      </c>
      <c r="Q145">
        <f t="shared" si="41"/>
        <v>42.864460204885731</v>
      </c>
      <c r="R145">
        <f t="shared" si="42"/>
        <v>54.187722176647519</v>
      </c>
      <c r="S145" s="2">
        <f t="shared" si="43"/>
        <v>0</v>
      </c>
      <c r="T145">
        <f t="shared" si="44"/>
        <v>1</v>
      </c>
      <c r="U145">
        <f t="shared" si="45"/>
        <v>0</v>
      </c>
      <c r="W145" s="2">
        <f t="shared" si="46"/>
        <v>9.9920255744255755</v>
      </c>
      <c r="X145">
        <f t="shared" si="47"/>
        <v>1.032060204885731</v>
      </c>
      <c r="Y145">
        <f t="shared" si="48"/>
        <v>12.355322176647519</v>
      </c>
      <c r="AA145" s="2">
        <f t="shared" si="49"/>
        <v>9.9920255744255755</v>
      </c>
      <c r="AB145" s="3">
        <f t="shared" si="50"/>
        <v>1.032060204885731</v>
      </c>
      <c r="AC145">
        <f t="shared" si="51"/>
        <v>12.355322176647519</v>
      </c>
      <c r="AD145" s="2">
        <f t="shared" si="52"/>
        <v>99.840575079974755</v>
      </c>
      <c r="AE145" s="3">
        <f t="shared" si="53"/>
        <v>1.065148266508777</v>
      </c>
      <c r="AF145" s="3">
        <f t="shared" si="54"/>
        <v>152.65398608875799</v>
      </c>
    </row>
    <row r="146" spans="1:32" x14ac:dyDescent="0.25">
      <c r="A146">
        <v>9.3689499999999999</v>
      </c>
      <c r="C146">
        <v>11.437900000000001</v>
      </c>
      <c r="D146">
        <v>9.7401900000000001</v>
      </c>
      <c r="E146">
        <v>32</v>
      </c>
      <c r="F146">
        <v>9</v>
      </c>
      <c r="H146" s="5">
        <v>50.764699999999998</v>
      </c>
      <c r="I146">
        <v>46.963299999999997</v>
      </c>
      <c r="J146">
        <v>54.566099999999999</v>
      </c>
      <c r="K146">
        <v>1</v>
      </c>
      <c r="L146" s="2">
        <v>42.822699999999998</v>
      </c>
      <c r="M146">
        <v>44.651000000000003</v>
      </c>
      <c r="N146">
        <v>45</v>
      </c>
      <c r="O146">
        <v>35</v>
      </c>
      <c r="P146" s="2">
        <f t="shared" si="40"/>
        <v>49.753371628371632</v>
      </c>
      <c r="Q146">
        <f t="shared" si="41"/>
        <v>36.954294720252165</v>
      </c>
      <c r="R146">
        <f t="shared" si="42"/>
        <v>48.718758545255668</v>
      </c>
      <c r="S146" s="2">
        <f t="shared" si="43"/>
        <v>1</v>
      </c>
      <c r="T146">
        <f t="shared" si="44"/>
        <v>0</v>
      </c>
      <c r="U146">
        <f t="shared" si="45"/>
        <v>1</v>
      </c>
      <c r="W146" s="2">
        <f t="shared" si="46"/>
        <v>-1.0113283716283661</v>
      </c>
      <c r="X146">
        <f t="shared" si="47"/>
        <v>-13.810405279747833</v>
      </c>
      <c r="Y146">
        <f t="shared" si="48"/>
        <v>-2.0459414547443302</v>
      </c>
      <c r="AA146" s="2">
        <f t="shared" si="49"/>
        <v>1.0113283716283661</v>
      </c>
      <c r="AB146" s="3">
        <f t="shared" si="50"/>
        <v>13.810405279747833</v>
      </c>
      <c r="AC146">
        <f t="shared" si="51"/>
        <v>2.0459414547443302</v>
      </c>
      <c r="AD146" s="2">
        <f t="shared" si="52"/>
        <v>1.0227850752604826</v>
      </c>
      <c r="AE146" s="3">
        <f t="shared" si="53"/>
        <v>190.72729399088684</v>
      </c>
      <c r="AF146" s="3">
        <f t="shared" si="54"/>
        <v>4.1858764362413465</v>
      </c>
    </row>
    <row r="147" spans="1:32" x14ac:dyDescent="0.25">
      <c r="A147">
        <v>14.618499999999999</v>
      </c>
      <c r="C147">
        <v>14.6859</v>
      </c>
      <c r="D147">
        <v>12.6578</v>
      </c>
      <c r="E147">
        <v>23</v>
      </c>
      <c r="F147">
        <v>11</v>
      </c>
      <c r="H147" s="5">
        <v>60.490200000000002</v>
      </c>
      <c r="I147">
        <v>53.140999999999998</v>
      </c>
      <c r="J147">
        <v>67.839399999999998</v>
      </c>
      <c r="K147">
        <v>1</v>
      </c>
      <c r="L147" s="2">
        <v>53.444299999999998</v>
      </c>
      <c r="M147">
        <v>55.968899999999998</v>
      </c>
      <c r="N147">
        <v>60</v>
      </c>
      <c r="O147">
        <v>51</v>
      </c>
      <c r="P147" s="2">
        <f t="shared" si="40"/>
        <v>63.886613386613384</v>
      </c>
      <c r="Q147">
        <f t="shared" si="41"/>
        <v>66.505122143419996</v>
      </c>
      <c r="R147">
        <f t="shared" si="42"/>
        <v>70.594613070823073</v>
      </c>
      <c r="S147" s="2">
        <f t="shared" si="43"/>
        <v>1</v>
      </c>
      <c r="T147">
        <f t="shared" si="44"/>
        <v>1</v>
      </c>
      <c r="U147">
        <f t="shared" si="45"/>
        <v>0</v>
      </c>
      <c r="W147" s="2">
        <f t="shared" si="46"/>
        <v>3.3964133866133821</v>
      </c>
      <c r="X147">
        <f t="shared" si="47"/>
        <v>6.0149221434199944</v>
      </c>
      <c r="Y147">
        <f t="shared" si="48"/>
        <v>10.104413070823071</v>
      </c>
      <c r="AA147" s="2">
        <f t="shared" si="49"/>
        <v>3.3964133866133821</v>
      </c>
      <c r="AB147" s="3">
        <f t="shared" si="50"/>
        <v>6.0149221434199944</v>
      </c>
      <c r="AC147">
        <f t="shared" si="51"/>
        <v>10.104413070823071</v>
      </c>
      <c r="AD147" s="2">
        <f t="shared" si="52"/>
        <v>11.535623892766584</v>
      </c>
      <c r="AE147" s="3">
        <f t="shared" si="53"/>
        <v>36.179288391404178</v>
      </c>
      <c r="AF147" s="3">
        <f t="shared" si="54"/>
        <v>102.09916350582013</v>
      </c>
    </row>
    <row r="148" spans="1:32" x14ac:dyDescent="0.25">
      <c r="A148">
        <v>16.3614</v>
      </c>
      <c r="C148">
        <v>17.945799999999998</v>
      </c>
      <c r="D148">
        <v>16.59</v>
      </c>
      <c r="E148">
        <v>36</v>
      </c>
      <c r="F148">
        <v>15</v>
      </c>
      <c r="H148" s="5">
        <v>60.802</v>
      </c>
      <c r="I148">
        <v>53.722799999999999</v>
      </c>
      <c r="J148">
        <v>67.881200000000007</v>
      </c>
      <c r="K148">
        <v>1</v>
      </c>
      <c r="L148" s="2">
        <v>54.853700000000003</v>
      </c>
      <c r="M148">
        <v>57.078099999999999</v>
      </c>
      <c r="N148">
        <v>54</v>
      </c>
      <c r="O148">
        <v>52</v>
      </c>
      <c r="P148" s="2">
        <f t="shared" si="40"/>
        <v>65.271728271728279</v>
      </c>
      <c r="Q148">
        <f t="shared" si="41"/>
        <v>54.68479117415287</v>
      </c>
      <c r="R148">
        <f t="shared" si="42"/>
        <v>71.96185397867103</v>
      </c>
      <c r="S148" s="2">
        <f t="shared" si="43"/>
        <v>1</v>
      </c>
      <c r="T148">
        <f t="shared" si="44"/>
        <v>1</v>
      </c>
      <c r="U148">
        <f t="shared" si="45"/>
        <v>0</v>
      </c>
      <c r="W148" s="2">
        <f t="shared" si="46"/>
        <v>4.4697282717282789</v>
      </c>
      <c r="X148">
        <f t="shared" si="47"/>
        <v>-6.1172088258471291</v>
      </c>
      <c r="Y148">
        <f t="shared" si="48"/>
        <v>11.15985397867103</v>
      </c>
      <c r="AA148" s="2">
        <f t="shared" si="49"/>
        <v>4.4697282717282789</v>
      </c>
      <c r="AB148" s="3">
        <f t="shared" si="50"/>
        <v>6.1172088258471291</v>
      </c>
      <c r="AC148">
        <f t="shared" si="51"/>
        <v>11.15985397867103</v>
      </c>
      <c r="AD148" s="2">
        <f t="shared" si="52"/>
        <v>19.978470823087068</v>
      </c>
      <c r="AE148" s="3">
        <f t="shared" si="53"/>
        <v>37.420243819022012</v>
      </c>
      <c r="AF148" s="3">
        <f t="shared" si="54"/>
        <v>124.54234082525963</v>
      </c>
    </row>
    <row r="149" spans="1:32" x14ac:dyDescent="0.25">
      <c r="A149">
        <v>15.884600000000001</v>
      </c>
      <c r="C149">
        <v>15.6713</v>
      </c>
      <c r="D149">
        <v>13.1113</v>
      </c>
      <c r="E149">
        <v>25</v>
      </c>
      <c r="F149">
        <v>9</v>
      </c>
      <c r="H149" s="5">
        <v>60.376100000000001</v>
      </c>
      <c r="I149">
        <v>54.390700000000002</v>
      </c>
      <c r="J149">
        <v>66.361599999999996</v>
      </c>
      <c r="K149">
        <v>1</v>
      </c>
      <c r="L149" s="2">
        <v>53.6858</v>
      </c>
      <c r="M149">
        <v>54.681399999999996</v>
      </c>
      <c r="N149">
        <v>58</v>
      </c>
      <c r="O149">
        <v>52</v>
      </c>
      <c r="P149" s="2">
        <f t="shared" si="40"/>
        <v>62.278846153846153</v>
      </c>
      <c r="Q149">
        <f t="shared" si="41"/>
        <v>62.565011820330959</v>
      </c>
      <c r="R149">
        <f t="shared" si="42"/>
        <v>71.96185397867103</v>
      </c>
      <c r="S149" s="2">
        <f t="shared" si="43"/>
        <v>1</v>
      </c>
      <c r="T149">
        <f t="shared" si="44"/>
        <v>1</v>
      </c>
      <c r="U149">
        <f t="shared" si="45"/>
        <v>0</v>
      </c>
      <c r="W149" s="2">
        <f t="shared" si="46"/>
        <v>1.9027461538461523</v>
      </c>
      <c r="X149">
        <f t="shared" si="47"/>
        <v>2.1889118203309579</v>
      </c>
      <c r="Y149">
        <f t="shared" si="48"/>
        <v>11.585753978671029</v>
      </c>
      <c r="AA149" s="2">
        <f t="shared" si="49"/>
        <v>1.9027461538461523</v>
      </c>
      <c r="AB149" s="3">
        <f t="shared" si="50"/>
        <v>2.1889118203309579</v>
      </c>
      <c r="AC149">
        <f t="shared" si="51"/>
        <v>11.585753978671029</v>
      </c>
      <c r="AD149" s="2">
        <f t="shared" si="52"/>
        <v>3.6204429259763256</v>
      </c>
      <c r="AE149" s="3">
        <f t="shared" si="53"/>
        <v>4.7913349571845876</v>
      </c>
      <c r="AF149" s="3">
        <f t="shared" si="54"/>
        <v>134.22969525429158</v>
      </c>
    </row>
    <row r="150" spans="1:32" x14ac:dyDescent="0.25">
      <c r="A150">
        <v>22.459099999999999</v>
      </c>
      <c r="C150">
        <v>17.4741</v>
      </c>
      <c r="D150">
        <v>16.1052</v>
      </c>
      <c r="E150">
        <v>46</v>
      </c>
      <c r="F150">
        <v>12</v>
      </c>
      <c r="H150" s="5">
        <v>41.465000000000003</v>
      </c>
      <c r="I150">
        <v>36.349699999999999</v>
      </c>
      <c r="J150">
        <v>46.580300000000001</v>
      </c>
      <c r="K150">
        <v>1</v>
      </c>
      <c r="L150" s="2">
        <v>39.600099999999998</v>
      </c>
      <c r="M150">
        <v>40.1111</v>
      </c>
      <c r="N150">
        <v>44</v>
      </c>
      <c r="O150">
        <v>45</v>
      </c>
      <c r="P150" s="2">
        <f t="shared" si="40"/>
        <v>44.084165834165837</v>
      </c>
      <c r="Q150">
        <f t="shared" si="41"/>
        <v>34.984239558707635</v>
      </c>
      <c r="R150">
        <f t="shared" si="42"/>
        <v>62.391167623735299</v>
      </c>
      <c r="S150" s="2">
        <f t="shared" si="43"/>
        <v>1</v>
      </c>
      <c r="T150">
        <f t="shared" si="44"/>
        <v>0</v>
      </c>
      <c r="U150">
        <f t="shared" si="45"/>
        <v>0</v>
      </c>
      <c r="W150" s="2">
        <f t="shared" si="46"/>
        <v>2.6191658341658339</v>
      </c>
      <c r="X150">
        <f t="shared" si="47"/>
        <v>-6.4807604412923681</v>
      </c>
      <c r="Y150">
        <f t="shared" si="48"/>
        <v>20.926167623735296</v>
      </c>
      <c r="AA150" s="2">
        <f t="shared" si="49"/>
        <v>2.6191658341658339</v>
      </c>
      <c r="AB150" s="3">
        <f t="shared" si="50"/>
        <v>6.4807604412923681</v>
      </c>
      <c r="AC150">
        <f t="shared" si="51"/>
        <v>20.926167623735296</v>
      </c>
      <c r="AD150" s="2">
        <f t="shared" si="52"/>
        <v>6.8600296668616085</v>
      </c>
      <c r="AE150" s="3">
        <f t="shared" si="53"/>
        <v>42.000255897420047</v>
      </c>
      <c r="AF150" s="3">
        <f t="shared" si="54"/>
        <v>437.90449141666733</v>
      </c>
    </row>
    <row r="151" spans="1:32" x14ac:dyDescent="0.25">
      <c r="A151">
        <v>33.217500000000001</v>
      </c>
      <c r="C151">
        <v>34.333500000000001</v>
      </c>
      <c r="D151">
        <v>32.105699999999999</v>
      </c>
      <c r="E151">
        <v>41</v>
      </c>
      <c r="F151">
        <v>15</v>
      </c>
      <c r="H151" s="5">
        <v>68.002600000000001</v>
      </c>
      <c r="I151">
        <v>62.940800000000003</v>
      </c>
      <c r="J151">
        <v>73.064400000000006</v>
      </c>
      <c r="K151">
        <v>1</v>
      </c>
      <c r="L151" s="2">
        <v>63.457299999999996</v>
      </c>
      <c r="M151">
        <v>65.586200000000005</v>
      </c>
      <c r="N151">
        <v>72</v>
      </c>
      <c r="O151">
        <v>64</v>
      </c>
      <c r="P151" s="2">
        <f t="shared" si="40"/>
        <v>75.896228771228778</v>
      </c>
      <c r="Q151">
        <f t="shared" si="41"/>
        <v>90.145784081954275</v>
      </c>
      <c r="R151">
        <f t="shared" si="42"/>
        <v>88.368744872846605</v>
      </c>
      <c r="S151" s="2">
        <f t="shared" si="43"/>
        <v>0</v>
      </c>
      <c r="T151">
        <f t="shared" si="44"/>
        <v>0</v>
      </c>
      <c r="U151">
        <f t="shared" si="45"/>
        <v>0</v>
      </c>
      <c r="W151" s="2">
        <f t="shared" si="46"/>
        <v>7.8936287712287765</v>
      </c>
      <c r="X151">
        <f t="shared" si="47"/>
        <v>22.143184081954274</v>
      </c>
      <c r="Y151">
        <f t="shared" si="48"/>
        <v>20.366144872846604</v>
      </c>
      <c r="AA151" s="2">
        <f t="shared" si="49"/>
        <v>7.8936287712287765</v>
      </c>
      <c r="AB151" s="3">
        <f t="shared" si="50"/>
        <v>22.143184081954274</v>
      </c>
      <c r="AC151">
        <f t="shared" si="51"/>
        <v>20.366144872846604</v>
      </c>
      <c r="AD151" s="2">
        <f t="shared" si="52"/>
        <v>62.309375177970722</v>
      </c>
      <c r="AE151" s="3">
        <f t="shared" si="53"/>
        <v>490.32060128731314</v>
      </c>
      <c r="AF151" s="3">
        <f t="shared" si="54"/>
        <v>414.77985698177605</v>
      </c>
    </row>
    <row r="152" spans="1:32" x14ac:dyDescent="0.25">
      <c r="A152">
        <v>28.2257</v>
      </c>
      <c r="C152">
        <v>23.729099999999999</v>
      </c>
      <c r="D152">
        <v>24.013100000000001</v>
      </c>
      <c r="E152">
        <v>38</v>
      </c>
      <c r="F152">
        <v>15</v>
      </c>
      <c r="H152" s="5">
        <v>57.593000000000004</v>
      </c>
      <c r="I152">
        <v>50.819099999999999</v>
      </c>
      <c r="J152">
        <v>64.367000000000004</v>
      </c>
      <c r="K152">
        <v>1</v>
      </c>
      <c r="L152" s="2">
        <v>51.5379</v>
      </c>
      <c r="M152">
        <v>54.5488</v>
      </c>
      <c r="N152">
        <v>58</v>
      </c>
      <c r="O152">
        <v>51</v>
      </c>
      <c r="P152" s="2">
        <f t="shared" si="40"/>
        <v>62.113261738261741</v>
      </c>
      <c r="Q152">
        <f t="shared" si="41"/>
        <v>62.565011820330959</v>
      </c>
      <c r="R152">
        <f t="shared" si="42"/>
        <v>70.594613070823073</v>
      </c>
      <c r="S152" s="2">
        <f t="shared" si="43"/>
        <v>1</v>
      </c>
      <c r="T152">
        <f t="shared" si="44"/>
        <v>1</v>
      </c>
      <c r="U152">
        <f t="shared" si="45"/>
        <v>0</v>
      </c>
      <c r="W152" s="2">
        <f t="shared" si="46"/>
        <v>4.5202617382617376</v>
      </c>
      <c r="X152">
        <f t="shared" si="47"/>
        <v>4.9720118203309553</v>
      </c>
      <c r="Y152">
        <f t="shared" si="48"/>
        <v>13.001613070823069</v>
      </c>
      <c r="AA152" s="2">
        <f t="shared" si="49"/>
        <v>4.5202617382617376</v>
      </c>
      <c r="AB152" s="3">
        <f t="shared" si="50"/>
        <v>4.9720118203309553</v>
      </c>
      <c r="AC152">
        <f t="shared" si="51"/>
        <v>13.001613070823069</v>
      </c>
      <c r="AD152" s="2">
        <f t="shared" si="52"/>
        <v>20.432766182393024</v>
      </c>
      <c r="AE152" s="3">
        <f t="shared" si="53"/>
        <v>24.720901541510742</v>
      </c>
      <c r="AF152" s="3">
        <f t="shared" si="54"/>
        <v>169.04194244339729</v>
      </c>
    </row>
    <row r="153" spans="1:32" x14ac:dyDescent="0.25">
      <c r="A153">
        <v>29.737100000000002</v>
      </c>
      <c r="C153">
        <v>23.713100000000001</v>
      </c>
      <c r="D153">
        <v>24.097899999999999</v>
      </c>
      <c r="E153">
        <v>44</v>
      </c>
      <c r="F153">
        <v>13</v>
      </c>
      <c r="H153" s="5">
        <v>47.8581</v>
      </c>
      <c r="I153">
        <v>45.155700000000003</v>
      </c>
      <c r="J153">
        <v>50.560600000000001</v>
      </c>
      <c r="K153">
        <v>1</v>
      </c>
      <c r="L153" s="2">
        <v>45.744999999999997</v>
      </c>
      <c r="M153">
        <v>47.823700000000002</v>
      </c>
      <c r="N153">
        <v>49</v>
      </c>
      <c r="O153">
        <v>43</v>
      </c>
      <c r="P153" s="2">
        <f t="shared" si="40"/>
        <v>53.715284715284717</v>
      </c>
      <c r="Q153">
        <f t="shared" si="41"/>
        <v>44.834515366430253</v>
      </c>
      <c r="R153">
        <f t="shared" si="42"/>
        <v>59.65668580803937</v>
      </c>
      <c r="S153" s="2">
        <f t="shared" si="43"/>
        <v>0</v>
      </c>
      <c r="T153">
        <f t="shared" si="44"/>
        <v>0</v>
      </c>
      <c r="U153">
        <f t="shared" si="45"/>
        <v>0</v>
      </c>
      <c r="W153" s="2">
        <f t="shared" si="46"/>
        <v>5.857184715284717</v>
      </c>
      <c r="X153">
        <f t="shared" si="47"/>
        <v>-3.0235846335697474</v>
      </c>
      <c r="Y153">
        <f t="shared" si="48"/>
        <v>11.79858580803937</v>
      </c>
      <c r="AA153" s="2">
        <f t="shared" si="49"/>
        <v>5.857184715284717</v>
      </c>
      <c r="AB153" s="3">
        <f t="shared" si="50"/>
        <v>3.0235846335697474</v>
      </c>
      <c r="AC153">
        <f t="shared" si="51"/>
        <v>11.79858580803937</v>
      </c>
      <c r="AD153" s="2">
        <f t="shared" si="52"/>
        <v>34.306612788964912</v>
      </c>
      <c r="AE153" s="3">
        <f t="shared" si="53"/>
        <v>9.1420640363591037</v>
      </c>
      <c r="AF153" s="3">
        <f t="shared" si="54"/>
        <v>139.20662706966803</v>
      </c>
    </row>
    <row r="154" spans="1:32" x14ac:dyDescent="0.25">
      <c r="A154">
        <v>45.947000000000003</v>
      </c>
      <c r="C154">
        <v>29.9696</v>
      </c>
      <c r="D154">
        <v>32.201300000000003</v>
      </c>
      <c r="E154">
        <v>41</v>
      </c>
      <c r="F154">
        <v>22</v>
      </c>
      <c r="H154" s="5">
        <v>45.918100000000003</v>
      </c>
      <c r="I154">
        <v>40.031199999999998</v>
      </c>
      <c r="J154">
        <v>51.804900000000004</v>
      </c>
      <c r="K154">
        <v>1</v>
      </c>
      <c r="L154" s="2">
        <v>46.022599999999997</v>
      </c>
      <c r="M154">
        <v>48.1492</v>
      </c>
      <c r="N154">
        <v>42</v>
      </c>
      <c r="O154">
        <v>44</v>
      </c>
      <c r="P154" s="2">
        <f t="shared" si="40"/>
        <v>54.121753246753251</v>
      </c>
      <c r="Q154">
        <f t="shared" si="41"/>
        <v>31.044129235618591</v>
      </c>
      <c r="R154">
        <f t="shared" si="42"/>
        <v>61.023926715887335</v>
      </c>
      <c r="S154" s="2">
        <f t="shared" si="43"/>
        <v>0</v>
      </c>
      <c r="T154">
        <f t="shared" si="44"/>
        <v>0</v>
      </c>
      <c r="U154">
        <f t="shared" si="45"/>
        <v>0</v>
      </c>
      <c r="W154" s="2">
        <f t="shared" si="46"/>
        <v>8.2036532467532481</v>
      </c>
      <c r="X154">
        <f t="shared" si="47"/>
        <v>-14.873970764381411</v>
      </c>
      <c r="Y154">
        <f t="shared" si="48"/>
        <v>15.105826715887332</v>
      </c>
      <c r="AA154" s="2">
        <f t="shared" si="49"/>
        <v>8.2036532467532481</v>
      </c>
      <c r="AB154" s="3">
        <f t="shared" si="50"/>
        <v>14.873970764381411</v>
      </c>
      <c r="AC154">
        <f t="shared" si="51"/>
        <v>15.105826715887332</v>
      </c>
      <c r="AD154" s="2">
        <f t="shared" si="52"/>
        <v>67.299926592965107</v>
      </c>
      <c r="AE154" s="3">
        <f t="shared" si="53"/>
        <v>221.23500629967296</v>
      </c>
      <c r="AF154" s="3">
        <f t="shared" si="54"/>
        <v>228.18600077041546</v>
      </c>
    </row>
    <row r="155" spans="1:32" x14ac:dyDescent="0.25">
      <c r="A155">
        <v>18.9634</v>
      </c>
      <c r="C155">
        <v>16.0732</v>
      </c>
      <c r="D155">
        <v>14.929600000000001</v>
      </c>
      <c r="E155">
        <v>25</v>
      </c>
      <c r="F155">
        <v>14</v>
      </c>
      <c r="H155" s="5">
        <v>78.130099999999999</v>
      </c>
      <c r="I155">
        <v>70.662700000000001</v>
      </c>
      <c r="J155">
        <v>85.597399999999993</v>
      </c>
      <c r="K155">
        <v>1</v>
      </c>
      <c r="L155" s="2">
        <v>71.837999999999994</v>
      </c>
      <c r="M155">
        <v>77.1511</v>
      </c>
      <c r="N155">
        <v>78</v>
      </c>
      <c r="O155">
        <v>74</v>
      </c>
      <c r="P155" s="2">
        <f t="shared" si="40"/>
        <v>90.337912087912102</v>
      </c>
      <c r="Q155">
        <f t="shared" si="41"/>
        <v>101.96611505122142</v>
      </c>
      <c r="R155">
        <f t="shared" si="42"/>
        <v>102.04115395132622</v>
      </c>
      <c r="S155" s="2">
        <f t="shared" si="43"/>
        <v>0</v>
      </c>
      <c r="T155">
        <f t="shared" si="44"/>
        <v>0</v>
      </c>
      <c r="U155">
        <f t="shared" si="45"/>
        <v>0</v>
      </c>
      <c r="W155" s="2">
        <f t="shared" si="46"/>
        <v>12.207812087912103</v>
      </c>
      <c r="X155">
        <f t="shared" si="47"/>
        <v>23.836015051221423</v>
      </c>
      <c r="Y155">
        <f t="shared" si="48"/>
        <v>23.911053951326224</v>
      </c>
      <c r="AA155" s="2">
        <f t="shared" si="49"/>
        <v>12.207812087912103</v>
      </c>
      <c r="AB155" s="3">
        <f t="shared" si="50"/>
        <v>23.836015051221423</v>
      </c>
      <c r="AC155">
        <f t="shared" si="51"/>
        <v>23.911053951326224</v>
      </c>
      <c r="AD155" s="2">
        <f t="shared" si="52"/>
        <v>149.03067597377287</v>
      </c>
      <c r="AE155" s="3">
        <f t="shared" si="53"/>
        <v>568.15561352205418</v>
      </c>
      <c r="AF155" s="3">
        <f t="shared" si="54"/>
        <v>571.73850106323346</v>
      </c>
    </row>
    <row r="156" spans="1:32" x14ac:dyDescent="0.25">
      <c r="A156">
        <v>19.113</v>
      </c>
      <c r="C156">
        <v>16.963200000000001</v>
      </c>
      <c r="D156">
        <v>17.3324</v>
      </c>
      <c r="E156">
        <v>35</v>
      </c>
      <c r="F156">
        <v>12</v>
      </c>
      <c r="H156" s="5">
        <v>51.799100000000003</v>
      </c>
      <c r="I156">
        <v>40.5809</v>
      </c>
      <c r="J156">
        <v>63.017400000000002</v>
      </c>
      <c r="K156">
        <v>1</v>
      </c>
      <c r="L156" s="2">
        <v>46.414999999999999</v>
      </c>
      <c r="M156">
        <v>49.369399999999999</v>
      </c>
      <c r="N156">
        <v>48</v>
      </c>
      <c r="O156">
        <v>41</v>
      </c>
      <c r="P156" s="2">
        <f t="shared" si="40"/>
        <v>55.645479520479519</v>
      </c>
      <c r="Q156">
        <f t="shared" si="41"/>
        <v>42.864460204885731</v>
      </c>
      <c r="R156">
        <f t="shared" si="42"/>
        <v>56.922203992343448</v>
      </c>
      <c r="S156" s="2">
        <f t="shared" si="43"/>
        <v>1</v>
      </c>
      <c r="T156">
        <f t="shared" si="44"/>
        <v>1</v>
      </c>
      <c r="U156">
        <f t="shared" si="45"/>
        <v>1</v>
      </c>
      <c r="W156" s="2">
        <f t="shared" si="46"/>
        <v>3.8463795204795161</v>
      </c>
      <c r="X156">
        <f t="shared" si="47"/>
        <v>-8.934639795114272</v>
      </c>
      <c r="Y156">
        <f t="shared" si="48"/>
        <v>5.1231039923434452</v>
      </c>
      <c r="AA156" s="2">
        <f t="shared" si="49"/>
        <v>3.8463795204795161</v>
      </c>
      <c r="AB156" s="3">
        <f t="shared" si="50"/>
        <v>8.934639795114272</v>
      </c>
      <c r="AC156">
        <f t="shared" si="51"/>
        <v>5.1231039923434452</v>
      </c>
      <c r="AD156" s="2">
        <f t="shared" si="52"/>
        <v>14.794635415564233</v>
      </c>
      <c r="AE156" s="3">
        <f t="shared" si="53"/>
        <v>79.827788268439605</v>
      </c>
      <c r="AF156" s="3">
        <f t="shared" si="54"/>
        <v>26.246194516365346</v>
      </c>
    </row>
    <row r="157" spans="1:32" x14ac:dyDescent="0.25">
      <c r="A157">
        <v>23.319800000000001</v>
      </c>
      <c r="C157">
        <v>26.543299999999999</v>
      </c>
      <c r="D157">
        <v>25.6433</v>
      </c>
      <c r="E157">
        <v>35</v>
      </c>
      <c r="F157">
        <v>17</v>
      </c>
      <c r="H157" s="5">
        <v>60.704500000000003</v>
      </c>
      <c r="I157">
        <v>57.293799999999997</v>
      </c>
      <c r="J157">
        <v>64.115200000000002</v>
      </c>
      <c r="K157">
        <v>1</v>
      </c>
      <c r="L157" s="2">
        <v>54.820700000000002</v>
      </c>
      <c r="M157">
        <v>56.351700000000001</v>
      </c>
      <c r="N157">
        <v>60</v>
      </c>
      <c r="O157">
        <v>46</v>
      </c>
      <c r="P157" s="2">
        <f t="shared" si="40"/>
        <v>64.364635364635362</v>
      </c>
      <c r="Q157">
        <f t="shared" si="41"/>
        <v>66.505122143419996</v>
      </c>
      <c r="R157">
        <f t="shared" si="42"/>
        <v>63.758408531583257</v>
      </c>
      <c r="S157" s="2">
        <f t="shared" si="43"/>
        <v>0</v>
      </c>
      <c r="T157">
        <f t="shared" si="44"/>
        <v>0</v>
      </c>
      <c r="U157">
        <f t="shared" si="45"/>
        <v>1</v>
      </c>
      <c r="W157" s="2">
        <f t="shared" si="46"/>
        <v>3.6601353646353587</v>
      </c>
      <c r="X157">
        <f t="shared" si="47"/>
        <v>5.8006221434199929</v>
      </c>
      <c r="Y157">
        <f t="shared" si="48"/>
        <v>3.0539085315832537</v>
      </c>
      <c r="AA157" s="2">
        <f t="shared" si="49"/>
        <v>3.6601353646353587</v>
      </c>
      <c r="AB157" s="3">
        <f t="shared" si="50"/>
        <v>5.8006221434199929</v>
      </c>
      <c r="AC157">
        <f t="shared" si="51"/>
        <v>3.0539085315832537</v>
      </c>
      <c r="AD157" s="2">
        <f t="shared" si="52"/>
        <v>13.39659088745441</v>
      </c>
      <c r="AE157" s="3">
        <f t="shared" si="53"/>
        <v>33.64721725073435</v>
      </c>
      <c r="AF157" s="3">
        <f t="shared" si="54"/>
        <v>9.3263573192769851</v>
      </c>
    </row>
    <row r="158" spans="1:32" x14ac:dyDescent="0.25">
      <c r="A158">
        <v>21.687000000000001</v>
      </c>
      <c r="C158">
        <v>21.3202</v>
      </c>
      <c r="D158">
        <v>20.625599999999999</v>
      </c>
      <c r="E158">
        <v>33</v>
      </c>
      <c r="F158">
        <v>11</v>
      </c>
      <c r="H158" s="5">
        <v>55.9861</v>
      </c>
      <c r="I158">
        <v>50.604599999999998</v>
      </c>
      <c r="J158">
        <v>61.367600000000003</v>
      </c>
      <c r="K158">
        <v>1</v>
      </c>
      <c r="L158" s="2">
        <v>48.968400000000003</v>
      </c>
      <c r="M158">
        <v>50.710099999999997</v>
      </c>
      <c r="N158">
        <v>56</v>
      </c>
      <c r="O158">
        <v>47</v>
      </c>
      <c r="P158" s="2">
        <f t="shared" si="40"/>
        <v>57.319680319680316</v>
      </c>
      <c r="Q158">
        <f t="shared" si="41"/>
        <v>58.624901497241915</v>
      </c>
      <c r="R158">
        <f t="shared" si="42"/>
        <v>65.125649439431228</v>
      </c>
      <c r="S158" s="2">
        <f t="shared" si="43"/>
        <v>1</v>
      </c>
      <c r="T158">
        <f t="shared" si="44"/>
        <v>1</v>
      </c>
      <c r="U158">
        <f t="shared" si="45"/>
        <v>0</v>
      </c>
      <c r="W158" s="2">
        <f t="shared" si="46"/>
        <v>1.3335803196803155</v>
      </c>
      <c r="X158">
        <f t="shared" si="47"/>
        <v>2.6388014972419143</v>
      </c>
      <c r="Y158">
        <f t="shared" si="48"/>
        <v>9.139549439431228</v>
      </c>
      <c r="AA158" s="2">
        <f t="shared" si="49"/>
        <v>1.3335803196803155</v>
      </c>
      <c r="AB158" s="3">
        <f t="shared" si="50"/>
        <v>2.6388014972419143</v>
      </c>
      <c r="AC158">
        <f t="shared" si="51"/>
        <v>9.139549439431228</v>
      </c>
      <c r="AD158" s="2">
        <f t="shared" si="52"/>
        <v>1.7784364690386525</v>
      </c>
      <c r="AE158" s="3">
        <f t="shared" si="53"/>
        <v>6.9632733418461683</v>
      </c>
      <c r="AF158" s="3">
        <f t="shared" si="54"/>
        <v>83.531363955807677</v>
      </c>
    </row>
    <row r="159" spans="1:32" x14ac:dyDescent="0.25">
      <c r="A159">
        <v>15.0213</v>
      </c>
      <c r="C159">
        <v>13.915800000000001</v>
      </c>
      <c r="D159">
        <v>14.0608</v>
      </c>
      <c r="E159">
        <v>37</v>
      </c>
      <c r="F159">
        <v>2</v>
      </c>
      <c r="H159" s="5">
        <v>46.927700000000002</v>
      </c>
      <c r="I159">
        <v>40.108499999999999</v>
      </c>
      <c r="J159">
        <v>53.747</v>
      </c>
      <c r="K159">
        <v>1</v>
      </c>
      <c r="L159" s="2">
        <v>43.373399999999997</v>
      </c>
      <c r="M159">
        <v>44.733499999999999</v>
      </c>
      <c r="N159">
        <v>51</v>
      </c>
      <c r="O159">
        <v>39</v>
      </c>
      <c r="P159" s="2">
        <f t="shared" si="40"/>
        <v>49.856393606393603</v>
      </c>
      <c r="Q159">
        <f t="shared" si="41"/>
        <v>48.774625689519297</v>
      </c>
      <c r="R159">
        <f t="shared" si="42"/>
        <v>54.187722176647519</v>
      </c>
      <c r="S159" s="2">
        <f t="shared" si="43"/>
        <v>1</v>
      </c>
      <c r="T159">
        <f t="shared" si="44"/>
        <v>1</v>
      </c>
      <c r="U159">
        <f t="shared" si="45"/>
        <v>0</v>
      </c>
      <c r="W159" s="2">
        <f t="shared" si="46"/>
        <v>2.9286936063936011</v>
      </c>
      <c r="X159">
        <f t="shared" si="47"/>
        <v>1.8469256895192956</v>
      </c>
      <c r="Y159">
        <f t="shared" si="48"/>
        <v>7.2600221766475173</v>
      </c>
      <c r="AA159" s="2">
        <f t="shared" si="49"/>
        <v>2.9286936063936011</v>
      </c>
      <c r="AB159" s="3">
        <f t="shared" si="50"/>
        <v>1.8469256895192956</v>
      </c>
      <c r="AC159">
        <f t="shared" si="51"/>
        <v>7.2600221766475173</v>
      </c>
      <c r="AD159" s="2">
        <f t="shared" si="52"/>
        <v>8.5772462401307568</v>
      </c>
      <c r="AE159" s="3">
        <f t="shared" si="53"/>
        <v>3.4111345026063256</v>
      </c>
      <c r="AF159" s="3">
        <f t="shared" si="54"/>
        <v>52.707922005413756</v>
      </c>
    </row>
    <row r="160" spans="1:32" x14ac:dyDescent="0.25">
      <c r="A160">
        <v>19.0061</v>
      </c>
      <c r="C160">
        <v>19.227499999999999</v>
      </c>
      <c r="D160">
        <v>18.234500000000001</v>
      </c>
      <c r="E160">
        <v>26</v>
      </c>
      <c r="F160">
        <v>10</v>
      </c>
      <c r="H160" s="5">
        <v>65.930899999999994</v>
      </c>
      <c r="I160">
        <v>54.040100000000002</v>
      </c>
      <c r="J160">
        <v>77.821700000000007</v>
      </c>
      <c r="K160">
        <v>1</v>
      </c>
      <c r="L160" s="2">
        <v>56.086399999999998</v>
      </c>
      <c r="M160">
        <v>60.282800000000002</v>
      </c>
      <c r="N160">
        <v>58</v>
      </c>
      <c r="O160">
        <v>54</v>
      </c>
      <c r="P160" s="2">
        <f t="shared" si="40"/>
        <v>69.2736013986014</v>
      </c>
      <c r="Q160">
        <f t="shared" si="41"/>
        <v>62.565011820330959</v>
      </c>
      <c r="R160">
        <f t="shared" si="42"/>
        <v>74.696335794366959</v>
      </c>
      <c r="S160" s="2">
        <f t="shared" si="43"/>
        <v>1</v>
      </c>
      <c r="T160">
        <f t="shared" si="44"/>
        <v>1</v>
      </c>
      <c r="U160">
        <f t="shared" si="45"/>
        <v>1</v>
      </c>
      <c r="W160" s="2">
        <f t="shared" si="46"/>
        <v>3.342701398601406</v>
      </c>
      <c r="X160">
        <f t="shared" si="47"/>
        <v>-3.3658881796690352</v>
      </c>
      <c r="Y160">
        <f t="shared" si="48"/>
        <v>8.7654357943669652</v>
      </c>
      <c r="AA160" s="2">
        <f t="shared" si="49"/>
        <v>3.342701398601406</v>
      </c>
      <c r="AB160" s="3">
        <f t="shared" si="50"/>
        <v>3.3658881796690352</v>
      </c>
      <c r="AC160">
        <f t="shared" si="51"/>
        <v>8.7654357943669652</v>
      </c>
      <c r="AD160" s="2">
        <f t="shared" si="52"/>
        <v>11.173652640211795</v>
      </c>
      <c r="AE160" s="3">
        <f t="shared" si="53"/>
        <v>11.329203238035731</v>
      </c>
      <c r="AF160" s="3">
        <f t="shared" si="54"/>
        <v>76.832864665169623</v>
      </c>
    </row>
    <row r="161" spans="1:32" x14ac:dyDescent="0.25">
      <c r="A161">
        <v>13.225</v>
      </c>
      <c r="C161">
        <v>13.518000000000001</v>
      </c>
      <c r="D161">
        <v>13.1378</v>
      </c>
      <c r="E161">
        <v>18</v>
      </c>
      <c r="F161">
        <v>7</v>
      </c>
      <c r="H161" s="5">
        <v>42.395000000000003</v>
      </c>
      <c r="I161">
        <v>36.692399999999999</v>
      </c>
      <c r="J161">
        <v>48.0976</v>
      </c>
      <c r="K161">
        <v>1</v>
      </c>
      <c r="L161" s="2">
        <v>37.838200000000001</v>
      </c>
      <c r="M161">
        <v>38.253399999999999</v>
      </c>
      <c r="N161">
        <v>32</v>
      </c>
      <c r="O161">
        <v>33</v>
      </c>
      <c r="P161" s="2">
        <f t="shared" si="40"/>
        <v>41.764360639360639</v>
      </c>
      <c r="Q161">
        <f t="shared" si="41"/>
        <v>11.343577620173361</v>
      </c>
      <c r="R161">
        <f t="shared" si="42"/>
        <v>45.984276729559745</v>
      </c>
      <c r="S161" s="2">
        <f t="shared" si="43"/>
        <v>1</v>
      </c>
      <c r="T161">
        <f t="shared" si="44"/>
        <v>0</v>
      </c>
      <c r="U161">
        <f t="shared" si="45"/>
        <v>1</v>
      </c>
      <c r="W161" s="2">
        <f t="shared" si="46"/>
        <v>-0.6306393606393641</v>
      </c>
      <c r="X161">
        <f t="shared" si="47"/>
        <v>-31.05142237982664</v>
      </c>
      <c r="Y161">
        <f t="shared" si="48"/>
        <v>3.5892767295597423</v>
      </c>
      <c r="AA161" s="2">
        <f t="shared" si="49"/>
        <v>0.6306393606393641</v>
      </c>
      <c r="AB161" s="3">
        <f t="shared" si="50"/>
        <v>31.05142237982664</v>
      </c>
      <c r="AC161">
        <f t="shared" si="51"/>
        <v>3.5892767295597423</v>
      </c>
      <c r="AD161" s="2">
        <f t="shared" si="52"/>
        <v>0.39770600318762594</v>
      </c>
      <c r="AE161" s="3">
        <f t="shared" si="53"/>
        <v>964.19083181039866</v>
      </c>
      <c r="AF161" s="3">
        <f t="shared" si="54"/>
        <v>12.88290744135908</v>
      </c>
    </row>
    <row r="162" spans="1:32" x14ac:dyDescent="0.25">
      <c r="A162">
        <v>26.726099999999999</v>
      </c>
      <c r="C162">
        <v>26.6356</v>
      </c>
      <c r="D162">
        <v>27.2958</v>
      </c>
      <c r="E162">
        <v>39</v>
      </c>
      <c r="F162">
        <v>16</v>
      </c>
      <c r="H162" s="5">
        <v>56.545200000000001</v>
      </c>
      <c r="I162">
        <v>51.690199999999997</v>
      </c>
      <c r="J162">
        <v>61.400300000000001</v>
      </c>
      <c r="K162">
        <v>1</v>
      </c>
      <c r="L162" s="2">
        <v>47.186500000000002</v>
      </c>
      <c r="M162">
        <v>48.018300000000004</v>
      </c>
      <c r="N162">
        <v>50</v>
      </c>
      <c r="O162">
        <v>42</v>
      </c>
      <c r="P162" s="2">
        <f t="shared" si="40"/>
        <v>53.958291708291711</v>
      </c>
      <c r="Q162">
        <f t="shared" si="41"/>
        <v>46.804570527974775</v>
      </c>
      <c r="R162">
        <f t="shared" si="42"/>
        <v>58.289444900191405</v>
      </c>
      <c r="S162" s="2">
        <f t="shared" si="43"/>
        <v>1</v>
      </c>
      <c r="T162">
        <f t="shared" si="44"/>
        <v>0</v>
      </c>
      <c r="U162">
        <f t="shared" si="45"/>
        <v>1</v>
      </c>
      <c r="W162" s="2">
        <f t="shared" si="46"/>
        <v>-2.5869082917082906</v>
      </c>
      <c r="X162">
        <f t="shared" si="47"/>
        <v>-9.7406294720252262</v>
      </c>
      <c r="Y162">
        <f t="shared" si="48"/>
        <v>1.7442449001914042</v>
      </c>
      <c r="AA162" s="2">
        <f t="shared" si="49"/>
        <v>2.5869082917082906</v>
      </c>
      <c r="AB162" s="3">
        <f t="shared" si="50"/>
        <v>9.7406294720252262</v>
      </c>
      <c r="AC162">
        <f t="shared" si="51"/>
        <v>1.7442449001914042</v>
      </c>
      <c r="AD162" s="2">
        <f t="shared" si="52"/>
        <v>6.692094509709106</v>
      </c>
      <c r="AE162" s="3">
        <f t="shared" si="53"/>
        <v>94.879862511286433</v>
      </c>
      <c r="AF162" s="3">
        <f t="shared" si="54"/>
        <v>3.0423902718437215</v>
      </c>
    </row>
    <row r="163" spans="1:32" x14ac:dyDescent="0.25">
      <c r="A163">
        <v>18.071899999999999</v>
      </c>
      <c r="C163">
        <v>17.658100000000001</v>
      </c>
      <c r="D163">
        <v>17.709099999999999</v>
      </c>
      <c r="E163">
        <v>32</v>
      </c>
      <c r="F163">
        <v>12</v>
      </c>
      <c r="H163" s="5">
        <v>56.053699999999999</v>
      </c>
      <c r="I163">
        <v>36.149700000000003</v>
      </c>
      <c r="J163">
        <v>75.957599999999999</v>
      </c>
      <c r="K163">
        <v>1</v>
      </c>
      <c r="L163" s="2">
        <v>46.1967</v>
      </c>
      <c r="M163">
        <v>48.948099999999997</v>
      </c>
      <c r="N163">
        <v>55</v>
      </c>
      <c r="O163">
        <v>43</v>
      </c>
      <c r="P163" s="2">
        <f t="shared" si="40"/>
        <v>55.119380619380614</v>
      </c>
      <c r="Q163">
        <f t="shared" si="41"/>
        <v>56.654846335697393</v>
      </c>
      <c r="R163">
        <f t="shared" si="42"/>
        <v>59.65668580803937</v>
      </c>
      <c r="S163" s="2">
        <f t="shared" si="43"/>
        <v>1</v>
      </c>
      <c r="T163">
        <f t="shared" si="44"/>
        <v>1</v>
      </c>
      <c r="U163">
        <f t="shared" si="45"/>
        <v>1</v>
      </c>
      <c r="W163" s="2">
        <f t="shared" si="46"/>
        <v>-0.93431938061938524</v>
      </c>
      <c r="X163">
        <f t="shared" si="47"/>
        <v>0.6011463356973934</v>
      </c>
      <c r="Y163">
        <f t="shared" si="48"/>
        <v>3.6029858080393709</v>
      </c>
      <c r="AA163" s="2">
        <f t="shared" si="49"/>
        <v>0.93431938061938524</v>
      </c>
      <c r="AB163" s="3">
        <f t="shared" si="50"/>
        <v>0.6011463356973934</v>
      </c>
      <c r="AC163">
        <f t="shared" si="51"/>
        <v>3.6029858080393709</v>
      </c>
      <c r="AD163" s="2">
        <f t="shared" si="52"/>
        <v>0.87295270500099165</v>
      </c>
      <c r="AE163" s="3">
        <f t="shared" si="53"/>
        <v>0.3613769169224032</v>
      </c>
      <c r="AF163" s="3">
        <f t="shared" si="54"/>
        <v>12.981506732933118</v>
      </c>
    </row>
    <row r="164" spans="1:32" x14ac:dyDescent="0.25">
      <c r="A164">
        <v>17.233499999999999</v>
      </c>
      <c r="C164">
        <v>20.488399999999999</v>
      </c>
      <c r="D164">
        <v>20.811699999999998</v>
      </c>
      <c r="E164">
        <v>24</v>
      </c>
      <c r="F164">
        <v>10</v>
      </c>
      <c r="H164" s="5">
        <v>49.113100000000003</v>
      </c>
      <c r="I164">
        <v>40.072800000000001</v>
      </c>
      <c r="J164">
        <v>58.153399999999998</v>
      </c>
      <c r="K164">
        <v>1</v>
      </c>
      <c r="L164" s="2">
        <v>34.776400000000002</v>
      </c>
      <c r="M164">
        <v>39.237099999999998</v>
      </c>
      <c r="N164">
        <v>51</v>
      </c>
      <c r="O164">
        <v>38</v>
      </c>
      <c r="P164" s="2">
        <f t="shared" si="40"/>
        <v>42.992757242757243</v>
      </c>
      <c r="Q164">
        <f t="shared" si="41"/>
        <v>48.774625689519297</v>
      </c>
      <c r="R164">
        <f t="shared" si="42"/>
        <v>52.820481268799561</v>
      </c>
      <c r="S164" s="2">
        <f t="shared" si="43"/>
        <v>1</v>
      </c>
      <c r="T164">
        <f t="shared" si="44"/>
        <v>1</v>
      </c>
      <c r="U164">
        <f t="shared" si="45"/>
        <v>1</v>
      </c>
      <c r="W164" s="2">
        <f t="shared" si="46"/>
        <v>-6.12034275724276</v>
      </c>
      <c r="X164">
        <f t="shared" si="47"/>
        <v>-0.33847431048070575</v>
      </c>
      <c r="Y164">
        <f t="shared" si="48"/>
        <v>3.7073812687995584</v>
      </c>
      <c r="AA164" s="2">
        <f t="shared" si="49"/>
        <v>6.12034275724276</v>
      </c>
      <c r="AB164" s="3">
        <f t="shared" si="50"/>
        <v>0.33847431048070575</v>
      </c>
      <c r="AC164">
        <f t="shared" si="51"/>
        <v>3.7073812687995584</v>
      </c>
      <c r="AD164" s="2">
        <f t="shared" si="52"/>
        <v>37.458595466133907</v>
      </c>
      <c r="AE164" s="3">
        <f t="shared" si="53"/>
        <v>0.1145648588553892</v>
      </c>
      <c r="AF164" s="3">
        <f t="shared" si="54"/>
        <v>13.744675872245823</v>
      </c>
    </row>
    <row r="165" spans="1:32" x14ac:dyDescent="0.25">
      <c r="A165">
        <v>23.9709</v>
      </c>
      <c r="C165">
        <v>23.263500000000001</v>
      </c>
      <c r="D165">
        <v>22.795999999999999</v>
      </c>
      <c r="E165">
        <v>32</v>
      </c>
      <c r="F165">
        <v>9</v>
      </c>
      <c r="H165" s="5">
        <v>66.949200000000005</v>
      </c>
      <c r="I165">
        <v>49.284399999999998</v>
      </c>
      <c r="J165">
        <v>84.614000000000004</v>
      </c>
      <c r="K165">
        <v>1</v>
      </c>
      <c r="L165" s="2">
        <v>55.968699999999998</v>
      </c>
      <c r="M165">
        <v>59.703499999999998</v>
      </c>
      <c r="N165">
        <v>62</v>
      </c>
      <c r="O165">
        <v>61</v>
      </c>
      <c r="P165" s="2">
        <f t="shared" si="40"/>
        <v>68.550199800199792</v>
      </c>
      <c r="Q165">
        <f t="shared" si="41"/>
        <v>70.44523246650904</v>
      </c>
      <c r="R165">
        <f t="shared" si="42"/>
        <v>84.267022149302704</v>
      </c>
      <c r="S165" s="2">
        <f t="shared" si="43"/>
        <v>1</v>
      </c>
      <c r="T165">
        <f t="shared" si="44"/>
        <v>1</v>
      </c>
      <c r="U165">
        <f t="shared" si="45"/>
        <v>1</v>
      </c>
      <c r="W165" s="2">
        <f t="shared" si="46"/>
        <v>1.6009998001997872</v>
      </c>
      <c r="X165">
        <f t="shared" si="47"/>
        <v>3.4960324665090354</v>
      </c>
      <c r="Y165">
        <f t="shared" si="48"/>
        <v>17.3178221493027</v>
      </c>
      <c r="AA165" s="2">
        <f t="shared" si="49"/>
        <v>1.6009998001997872</v>
      </c>
      <c r="AB165" s="3">
        <f t="shared" si="50"/>
        <v>3.4960324665090354</v>
      </c>
      <c r="AC165">
        <f t="shared" si="51"/>
        <v>17.3178221493027</v>
      </c>
      <c r="AD165" s="2">
        <f t="shared" si="52"/>
        <v>2.5632003602397586</v>
      </c>
      <c r="AE165" s="3">
        <f t="shared" si="53"/>
        <v>12.22224300688525</v>
      </c>
      <c r="AF165" s="3">
        <f t="shared" si="54"/>
        <v>299.90696399487916</v>
      </c>
    </row>
    <row r="166" spans="1:32" x14ac:dyDescent="0.25">
      <c r="A166">
        <v>23.585100000000001</v>
      </c>
      <c r="C166">
        <v>25.1797</v>
      </c>
      <c r="D166">
        <v>25.9331</v>
      </c>
      <c r="E166">
        <v>35</v>
      </c>
      <c r="F166">
        <v>12</v>
      </c>
      <c r="H166" s="5">
        <v>59.279800000000002</v>
      </c>
      <c r="I166">
        <v>48.707099999999997</v>
      </c>
      <c r="J166">
        <v>69.852599999999995</v>
      </c>
      <c r="K166">
        <v>1</v>
      </c>
      <c r="L166" s="2">
        <v>50.271999999999998</v>
      </c>
      <c r="M166">
        <v>54.183700000000002</v>
      </c>
      <c r="N166">
        <v>58</v>
      </c>
      <c r="O166">
        <v>56</v>
      </c>
      <c r="P166" s="2">
        <f t="shared" si="40"/>
        <v>61.65734265734266</v>
      </c>
      <c r="Q166">
        <f t="shared" si="41"/>
        <v>62.565011820330959</v>
      </c>
      <c r="R166">
        <f t="shared" si="42"/>
        <v>77.430817610062888</v>
      </c>
      <c r="S166" s="2">
        <f t="shared" si="43"/>
        <v>1</v>
      </c>
      <c r="T166">
        <f t="shared" si="44"/>
        <v>1</v>
      </c>
      <c r="U166">
        <f t="shared" si="45"/>
        <v>0</v>
      </c>
      <c r="W166" s="2">
        <f t="shared" si="46"/>
        <v>2.3775426573426586</v>
      </c>
      <c r="X166">
        <f t="shared" si="47"/>
        <v>3.2852118203309573</v>
      </c>
      <c r="Y166">
        <f t="shared" si="48"/>
        <v>18.151017610062887</v>
      </c>
      <c r="AA166" s="2">
        <f t="shared" si="49"/>
        <v>2.3775426573426586</v>
      </c>
      <c r="AB166" s="3">
        <f t="shared" si="50"/>
        <v>3.2852118203309573</v>
      </c>
      <c r="AC166">
        <f t="shared" si="51"/>
        <v>18.151017610062887</v>
      </c>
      <c r="AD166" s="2">
        <f t="shared" si="52"/>
        <v>5.6527090874839905</v>
      </c>
      <c r="AE166" s="3">
        <f t="shared" si="53"/>
        <v>10.792616704442242</v>
      </c>
      <c r="AF166" s="3">
        <f t="shared" si="54"/>
        <v>329.45944028081306</v>
      </c>
    </row>
    <row r="167" spans="1:32" x14ac:dyDescent="0.25">
      <c r="A167">
        <v>17.752600000000001</v>
      </c>
      <c r="C167">
        <v>20.569400000000002</v>
      </c>
      <c r="D167">
        <v>20.438800000000001</v>
      </c>
      <c r="E167">
        <v>33</v>
      </c>
      <c r="F167">
        <v>13</v>
      </c>
      <c r="H167" s="5">
        <v>32.694400000000002</v>
      </c>
      <c r="I167">
        <v>29.117100000000001</v>
      </c>
      <c r="J167">
        <v>36.271799999999999</v>
      </c>
      <c r="K167">
        <v>1</v>
      </c>
      <c r="L167" s="2">
        <v>34.0608</v>
      </c>
      <c r="M167">
        <v>34.58</v>
      </c>
      <c r="N167">
        <v>45</v>
      </c>
      <c r="O167">
        <v>29</v>
      </c>
      <c r="P167" s="2">
        <f t="shared" si="40"/>
        <v>37.177197802197796</v>
      </c>
      <c r="Q167">
        <f t="shared" si="41"/>
        <v>36.954294720252165</v>
      </c>
      <c r="R167">
        <f t="shared" si="42"/>
        <v>40.515313098167894</v>
      </c>
      <c r="S167" s="2">
        <f t="shared" si="43"/>
        <v>0</v>
      </c>
      <c r="T167">
        <f t="shared" si="44"/>
        <v>0</v>
      </c>
      <c r="U167">
        <f t="shared" si="45"/>
        <v>0</v>
      </c>
      <c r="W167" s="2">
        <f t="shared" si="46"/>
        <v>4.4827978021977941</v>
      </c>
      <c r="X167">
        <f t="shared" si="47"/>
        <v>4.2598947202521629</v>
      </c>
      <c r="Y167">
        <f t="shared" si="48"/>
        <v>7.8209130981678925</v>
      </c>
      <c r="AA167" s="2">
        <f t="shared" si="49"/>
        <v>4.4827978021977941</v>
      </c>
      <c r="AB167" s="3">
        <f t="shared" si="50"/>
        <v>4.2598947202521629</v>
      </c>
      <c r="AC167">
        <f t="shared" si="51"/>
        <v>7.8209130981678925</v>
      </c>
      <c r="AD167" s="2">
        <f t="shared" si="52"/>
        <v>20.095476135389372</v>
      </c>
      <c r="AE167" s="3">
        <f t="shared" si="53"/>
        <v>18.146703027632253</v>
      </c>
      <c r="AF167" s="3">
        <f t="shared" si="54"/>
        <v>61.166681689094105</v>
      </c>
    </row>
    <row r="168" spans="1:32" x14ac:dyDescent="0.25">
      <c r="A168">
        <v>19.834299999999999</v>
      </c>
      <c r="C168">
        <v>21.0093</v>
      </c>
      <c r="D168">
        <v>21.592400000000001</v>
      </c>
      <c r="E168">
        <v>31</v>
      </c>
      <c r="F168">
        <v>7</v>
      </c>
      <c r="H168" s="5">
        <v>42.264600000000002</v>
      </c>
      <c r="I168">
        <v>37.934100000000001</v>
      </c>
      <c r="J168">
        <v>46.595100000000002</v>
      </c>
      <c r="K168">
        <v>1</v>
      </c>
      <c r="L168" s="2">
        <v>38.218200000000003</v>
      </c>
      <c r="M168">
        <v>38.552799999999998</v>
      </c>
      <c r="N168">
        <v>45</v>
      </c>
      <c r="O168">
        <v>32</v>
      </c>
      <c r="P168" s="2">
        <f t="shared" si="40"/>
        <v>42.138236763236762</v>
      </c>
      <c r="Q168">
        <f t="shared" si="41"/>
        <v>36.954294720252165</v>
      </c>
      <c r="R168">
        <f t="shared" si="42"/>
        <v>44.617035821711781</v>
      </c>
      <c r="S168" s="2">
        <f t="shared" si="43"/>
        <v>1</v>
      </c>
      <c r="T168">
        <f t="shared" si="44"/>
        <v>0</v>
      </c>
      <c r="U168">
        <f t="shared" si="45"/>
        <v>1</v>
      </c>
      <c r="W168" s="2">
        <f t="shared" si="46"/>
        <v>-0.12636323676323968</v>
      </c>
      <c r="X168">
        <f t="shared" si="47"/>
        <v>-5.3103052797478369</v>
      </c>
      <c r="Y168">
        <f t="shared" si="48"/>
        <v>2.3524358217117793</v>
      </c>
      <c r="AA168" s="2">
        <f t="shared" si="49"/>
        <v>0.12636323676323968</v>
      </c>
      <c r="AB168" s="3">
        <f t="shared" si="50"/>
        <v>5.3103052797478369</v>
      </c>
      <c r="AC168">
        <f t="shared" si="51"/>
        <v>2.3524358217117793</v>
      </c>
      <c r="AD168" s="2">
        <f t="shared" si="52"/>
        <v>1.5967667605282568E-2</v>
      </c>
      <c r="AE168" s="3">
        <f t="shared" si="53"/>
        <v>28.199342164117752</v>
      </c>
      <c r="AF168" s="3">
        <f t="shared" si="54"/>
        <v>5.5339542952727747</v>
      </c>
    </row>
    <row r="169" spans="1:32" x14ac:dyDescent="0.25">
      <c r="A169">
        <v>25.869700000000002</v>
      </c>
      <c r="C169">
        <v>29.321300000000001</v>
      </c>
      <c r="D169">
        <v>28.860199999999999</v>
      </c>
      <c r="E169">
        <v>41</v>
      </c>
      <c r="F169">
        <v>13</v>
      </c>
      <c r="H169" s="5">
        <v>43.387300000000003</v>
      </c>
      <c r="I169">
        <v>37.794699999999999</v>
      </c>
      <c r="J169">
        <v>48.979900000000001</v>
      </c>
      <c r="K169">
        <v>1</v>
      </c>
      <c r="L169" s="2">
        <v>39.055900000000001</v>
      </c>
      <c r="M169">
        <v>39.859699999999997</v>
      </c>
      <c r="N169">
        <v>40</v>
      </c>
      <c r="O169">
        <v>36</v>
      </c>
      <c r="P169" s="2">
        <f t="shared" si="40"/>
        <v>43.770229770229768</v>
      </c>
      <c r="Q169">
        <f t="shared" si="41"/>
        <v>27.104018912529547</v>
      </c>
      <c r="R169">
        <f t="shared" si="42"/>
        <v>50.085999453103632</v>
      </c>
      <c r="S169" s="2">
        <f t="shared" si="43"/>
        <v>1</v>
      </c>
      <c r="T169">
        <f t="shared" si="44"/>
        <v>0</v>
      </c>
      <c r="U169">
        <f t="shared" si="45"/>
        <v>0</v>
      </c>
      <c r="W169" s="2">
        <f t="shared" si="46"/>
        <v>0.38292977022976515</v>
      </c>
      <c r="X169">
        <f t="shared" si="47"/>
        <v>-16.283281087470456</v>
      </c>
      <c r="Y169">
        <f t="shared" si="48"/>
        <v>6.6986994531036288</v>
      </c>
      <c r="AA169" s="2">
        <f t="shared" si="49"/>
        <v>0.38292977022976515</v>
      </c>
      <c r="AB169" s="3">
        <f t="shared" si="50"/>
        <v>16.283281087470456</v>
      </c>
      <c r="AC169">
        <f t="shared" si="51"/>
        <v>6.6986994531036288</v>
      </c>
      <c r="AD169" s="2">
        <f t="shared" si="52"/>
        <v>0.14663520892822074</v>
      </c>
      <c r="AE169" s="3">
        <f t="shared" si="53"/>
        <v>265.14524297357303</v>
      </c>
      <c r="AF169" s="3">
        <f t="shared" si="54"/>
        <v>44.872574363010855</v>
      </c>
    </row>
    <row r="170" spans="1:32" x14ac:dyDescent="0.25">
      <c r="A170">
        <v>28.2928</v>
      </c>
      <c r="C170">
        <v>27.7181</v>
      </c>
      <c r="D170">
        <v>27.956700000000001</v>
      </c>
      <c r="E170">
        <v>32</v>
      </c>
      <c r="F170">
        <v>11</v>
      </c>
      <c r="H170" s="5">
        <v>73.483099999999993</v>
      </c>
      <c r="I170">
        <v>65.880499999999998</v>
      </c>
      <c r="J170">
        <v>81.085599999999999</v>
      </c>
      <c r="K170">
        <v>1</v>
      </c>
      <c r="L170" s="2">
        <v>61.581699999999998</v>
      </c>
      <c r="M170">
        <v>62.371699999999997</v>
      </c>
      <c r="N170">
        <v>59</v>
      </c>
      <c r="O170">
        <v>50</v>
      </c>
      <c r="P170" s="2">
        <f t="shared" si="40"/>
        <v>71.882117882117882</v>
      </c>
      <c r="Q170">
        <f t="shared" si="41"/>
        <v>64.535066981875474</v>
      </c>
      <c r="R170">
        <f t="shared" si="42"/>
        <v>69.227372162975115</v>
      </c>
      <c r="S170" s="2">
        <f t="shared" si="43"/>
        <v>1</v>
      </c>
      <c r="T170">
        <f t="shared" si="44"/>
        <v>0</v>
      </c>
      <c r="U170">
        <f t="shared" si="45"/>
        <v>1</v>
      </c>
      <c r="W170" s="2">
        <f t="shared" si="46"/>
        <v>-1.6009821178821113</v>
      </c>
      <c r="X170">
        <f t="shared" si="47"/>
        <v>-8.9480330181245193</v>
      </c>
      <c r="Y170">
        <f t="shared" si="48"/>
        <v>-4.2557278370248781</v>
      </c>
      <c r="AA170" s="2">
        <f t="shared" si="49"/>
        <v>1.6009821178821113</v>
      </c>
      <c r="AB170" s="3">
        <f t="shared" si="50"/>
        <v>8.9480330181245193</v>
      </c>
      <c r="AC170">
        <f t="shared" si="51"/>
        <v>4.2557278370248781</v>
      </c>
      <c r="AD170" s="2">
        <f t="shared" si="52"/>
        <v>2.5631437417782905</v>
      </c>
      <c r="AE170" s="3">
        <f t="shared" si="53"/>
        <v>80.067294893446601</v>
      </c>
      <c r="AF170" s="3">
        <f t="shared" si="54"/>
        <v>18.111219422828448</v>
      </c>
    </row>
    <row r="171" spans="1:32" x14ac:dyDescent="0.25">
      <c r="A171">
        <v>15.811199999999999</v>
      </c>
      <c r="C171">
        <v>17.452300000000001</v>
      </c>
      <c r="D171">
        <v>16.630600000000001</v>
      </c>
      <c r="E171">
        <v>27</v>
      </c>
      <c r="F171">
        <v>8</v>
      </c>
      <c r="H171" s="5">
        <v>53.620899999999999</v>
      </c>
      <c r="I171">
        <v>44.401299999999999</v>
      </c>
      <c r="J171">
        <v>62.840400000000002</v>
      </c>
      <c r="K171">
        <v>1</v>
      </c>
      <c r="L171" s="2">
        <v>44.471800000000002</v>
      </c>
      <c r="M171">
        <v>47.755400000000002</v>
      </c>
      <c r="N171">
        <v>50</v>
      </c>
      <c r="O171">
        <v>47</v>
      </c>
      <c r="P171" s="2">
        <f t="shared" si="40"/>
        <v>53.62999500499501</v>
      </c>
      <c r="Q171">
        <f t="shared" si="41"/>
        <v>46.804570527974775</v>
      </c>
      <c r="R171">
        <f t="shared" si="42"/>
        <v>65.125649439431228</v>
      </c>
      <c r="S171" s="2">
        <f t="shared" si="43"/>
        <v>1</v>
      </c>
      <c r="T171">
        <f t="shared" si="44"/>
        <v>1</v>
      </c>
      <c r="U171">
        <f t="shared" si="45"/>
        <v>0</v>
      </c>
      <c r="W171" s="2">
        <f t="shared" si="46"/>
        <v>9.0950049950109246E-3</v>
      </c>
      <c r="X171">
        <f t="shared" si="47"/>
        <v>-6.8163294720252239</v>
      </c>
      <c r="Y171">
        <f t="shared" si="48"/>
        <v>11.50474943943123</v>
      </c>
      <c r="AA171" s="2">
        <f t="shared" si="49"/>
        <v>9.0950049950109246E-3</v>
      </c>
      <c r="AB171" s="3">
        <f t="shared" si="50"/>
        <v>6.8163294720252239</v>
      </c>
      <c r="AC171">
        <f t="shared" si="51"/>
        <v>11.50474943943123</v>
      </c>
      <c r="AD171" s="2">
        <f t="shared" si="52"/>
        <v>8.2719115859273664E-5</v>
      </c>
      <c r="AE171" s="3">
        <f t="shared" si="53"/>
        <v>46.462347471199671</v>
      </c>
      <c r="AF171" s="3">
        <f t="shared" si="54"/>
        <v>132.3592596640932</v>
      </c>
    </row>
    <row r="172" spans="1:32" x14ac:dyDescent="0.25">
      <c r="A172">
        <v>27.473500000000001</v>
      </c>
      <c r="C172">
        <v>25.604800000000001</v>
      </c>
      <c r="D172">
        <v>26.526</v>
      </c>
      <c r="E172">
        <v>42</v>
      </c>
      <c r="F172">
        <v>23</v>
      </c>
      <c r="H172" s="5">
        <v>48.805</v>
      </c>
      <c r="I172">
        <v>42.384099999999997</v>
      </c>
      <c r="J172">
        <v>55.225999999999999</v>
      </c>
      <c r="K172">
        <v>1</v>
      </c>
      <c r="L172" s="2">
        <v>40.054299999999998</v>
      </c>
      <c r="M172">
        <v>42.198099999999997</v>
      </c>
      <c r="N172">
        <v>43</v>
      </c>
      <c r="O172">
        <v>25</v>
      </c>
      <c r="P172" s="2">
        <f t="shared" si="40"/>
        <v>46.690309690309682</v>
      </c>
      <c r="Q172">
        <f t="shared" si="41"/>
        <v>33.014184397163113</v>
      </c>
      <c r="R172">
        <f t="shared" si="42"/>
        <v>35.046349466776043</v>
      </c>
      <c r="S172" s="2">
        <f t="shared" si="43"/>
        <v>1</v>
      </c>
      <c r="T172">
        <f t="shared" si="44"/>
        <v>0</v>
      </c>
      <c r="U172">
        <f t="shared" si="45"/>
        <v>0</v>
      </c>
      <c r="W172" s="2">
        <f t="shared" si="46"/>
        <v>-2.1146903096903173</v>
      </c>
      <c r="X172">
        <f t="shared" si="47"/>
        <v>-15.790815602836886</v>
      </c>
      <c r="Y172">
        <f t="shared" si="48"/>
        <v>-13.758650533223957</v>
      </c>
      <c r="AA172" s="2">
        <f t="shared" si="49"/>
        <v>2.1146903096903173</v>
      </c>
      <c r="AB172" s="3">
        <f t="shared" si="50"/>
        <v>15.790815602836886</v>
      </c>
      <c r="AC172">
        <f t="shared" si="51"/>
        <v>13.758650533223957</v>
      </c>
      <c r="AD172" s="2">
        <f t="shared" si="52"/>
        <v>4.4719151058981303</v>
      </c>
      <c r="AE172" s="3">
        <f t="shared" si="53"/>
        <v>249.34985740279686</v>
      </c>
      <c r="AF172" s="3">
        <f t="shared" si="54"/>
        <v>189.30046449538386</v>
      </c>
    </row>
    <row r="173" spans="1:32" x14ac:dyDescent="0.25">
      <c r="A173">
        <v>19.0564</v>
      </c>
      <c r="C173">
        <v>18.032599999999999</v>
      </c>
      <c r="D173">
        <v>18.635899999999999</v>
      </c>
      <c r="E173">
        <v>36</v>
      </c>
      <c r="F173">
        <v>9</v>
      </c>
      <c r="H173" s="5">
        <v>50.978999999999999</v>
      </c>
      <c r="I173">
        <v>41.863999999999997</v>
      </c>
      <c r="J173">
        <v>60.093899999999998</v>
      </c>
      <c r="K173">
        <v>1</v>
      </c>
      <c r="L173" s="2">
        <v>44.2393</v>
      </c>
      <c r="M173">
        <v>46.1038</v>
      </c>
      <c r="N173">
        <v>46</v>
      </c>
      <c r="O173">
        <v>45</v>
      </c>
      <c r="P173" s="2">
        <f t="shared" si="40"/>
        <v>51.567557442557444</v>
      </c>
      <c r="Q173">
        <f t="shared" si="41"/>
        <v>38.924349881796687</v>
      </c>
      <c r="R173">
        <f t="shared" si="42"/>
        <v>62.391167623735299</v>
      </c>
      <c r="S173" s="2">
        <f t="shared" si="43"/>
        <v>1</v>
      </c>
      <c r="T173">
        <f t="shared" si="44"/>
        <v>0</v>
      </c>
      <c r="U173">
        <f t="shared" si="45"/>
        <v>0</v>
      </c>
      <c r="W173" s="2">
        <f t="shared" si="46"/>
        <v>0.58855744255744469</v>
      </c>
      <c r="X173">
        <f t="shared" si="47"/>
        <v>-12.054650118203313</v>
      </c>
      <c r="Y173">
        <f t="shared" si="48"/>
        <v>11.4121676237353</v>
      </c>
      <c r="AA173" s="2">
        <f t="shared" si="49"/>
        <v>0.58855744255744469</v>
      </c>
      <c r="AB173" s="3">
        <f t="shared" si="50"/>
        <v>12.054650118203313</v>
      </c>
      <c r="AC173">
        <f t="shared" si="51"/>
        <v>11.4121676237353</v>
      </c>
      <c r="AD173" s="2">
        <f t="shared" si="52"/>
        <v>0.34639986318975979</v>
      </c>
      <c r="AE173" s="3">
        <f t="shared" si="53"/>
        <v>145.31458947229913</v>
      </c>
      <c r="AF173" s="3">
        <f t="shared" si="54"/>
        <v>130.2375698722322</v>
      </c>
    </row>
    <row r="174" spans="1:32" x14ac:dyDescent="0.25">
      <c r="A174">
        <v>21.5457</v>
      </c>
      <c r="C174">
        <v>24.625599999999999</v>
      </c>
      <c r="D174">
        <v>24.256399999999999</v>
      </c>
      <c r="E174">
        <v>29</v>
      </c>
      <c r="F174">
        <v>19</v>
      </c>
      <c r="H174" s="5">
        <v>36.249000000000002</v>
      </c>
      <c r="I174">
        <v>32.400599999999997</v>
      </c>
      <c r="J174">
        <v>40.097299999999997</v>
      </c>
      <c r="K174">
        <v>1</v>
      </c>
      <c r="L174" s="2">
        <v>34.633800000000001</v>
      </c>
      <c r="M174">
        <v>35.026299999999999</v>
      </c>
      <c r="N174">
        <v>42</v>
      </c>
      <c r="O174">
        <v>21</v>
      </c>
      <c r="P174" s="2">
        <f t="shared" si="40"/>
        <v>37.734515484515484</v>
      </c>
      <c r="Q174">
        <f t="shared" si="41"/>
        <v>31.044129235618591</v>
      </c>
      <c r="R174">
        <f t="shared" si="42"/>
        <v>29.577385835384192</v>
      </c>
      <c r="S174" s="2">
        <f t="shared" si="43"/>
        <v>1</v>
      </c>
      <c r="T174">
        <f t="shared" si="44"/>
        <v>0</v>
      </c>
      <c r="U174">
        <f t="shared" si="45"/>
        <v>0</v>
      </c>
      <c r="W174" s="2">
        <f t="shared" si="46"/>
        <v>1.4855154845154814</v>
      </c>
      <c r="X174">
        <f t="shared" si="47"/>
        <v>-5.2048707643814112</v>
      </c>
      <c r="Y174">
        <f t="shared" si="48"/>
        <v>-6.6716141646158107</v>
      </c>
      <c r="AA174" s="2">
        <f t="shared" si="49"/>
        <v>1.4855154845154814</v>
      </c>
      <c r="AB174" s="3">
        <f t="shared" si="50"/>
        <v>5.2048707643814112</v>
      </c>
      <c r="AC174">
        <f t="shared" si="51"/>
        <v>6.6716141646158107</v>
      </c>
      <c r="AD174" s="2">
        <f t="shared" si="52"/>
        <v>2.2067562547352657</v>
      </c>
      <c r="AE174" s="3">
        <f t="shared" si="53"/>
        <v>27.090679673912334</v>
      </c>
      <c r="AF174" s="3">
        <f t="shared" si="54"/>
        <v>44.51043556150232</v>
      </c>
    </row>
    <row r="175" spans="1:32" x14ac:dyDescent="0.25">
      <c r="A175">
        <v>32.479100000000003</v>
      </c>
      <c r="C175">
        <v>32.999099999999999</v>
      </c>
      <c r="D175">
        <v>31.260200000000001</v>
      </c>
      <c r="E175">
        <v>38</v>
      </c>
      <c r="F175">
        <v>16</v>
      </c>
      <c r="H175" s="5">
        <v>71.958100000000002</v>
      </c>
      <c r="I175">
        <v>60.755600000000001</v>
      </c>
      <c r="J175">
        <v>83.160700000000006</v>
      </c>
      <c r="K175">
        <v>1</v>
      </c>
      <c r="L175" s="2">
        <v>59.710099999999997</v>
      </c>
      <c r="M175">
        <v>63.588000000000001</v>
      </c>
      <c r="N175">
        <v>60</v>
      </c>
      <c r="O175">
        <v>50</v>
      </c>
      <c r="P175" s="2">
        <f t="shared" si="40"/>
        <v>73.400974025974023</v>
      </c>
      <c r="Q175">
        <f t="shared" si="41"/>
        <v>66.505122143419996</v>
      </c>
      <c r="R175">
        <f t="shared" si="42"/>
        <v>69.227372162975115</v>
      </c>
      <c r="S175" s="2">
        <f t="shared" si="43"/>
        <v>1</v>
      </c>
      <c r="T175">
        <f t="shared" si="44"/>
        <v>1</v>
      </c>
      <c r="U175">
        <f t="shared" si="45"/>
        <v>1</v>
      </c>
      <c r="W175" s="2">
        <f t="shared" si="46"/>
        <v>1.4428740259740209</v>
      </c>
      <c r="X175">
        <f t="shared" si="47"/>
        <v>-5.4529778565800058</v>
      </c>
      <c r="Y175">
        <f t="shared" si="48"/>
        <v>-2.7307278370248866</v>
      </c>
      <c r="AA175" s="2">
        <f t="shared" si="49"/>
        <v>1.4428740259740209</v>
      </c>
      <c r="AB175" s="3">
        <f t="shared" si="50"/>
        <v>5.4529778565800058</v>
      </c>
      <c r="AC175">
        <f t="shared" si="51"/>
        <v>2.7307278370248866</v>
      </c>
      <c r="AD175" s="2">
        <f t="shared" si="52"/>
        <v>2.0818854548304797</v>
      </c>
      <c r="AE175" s="3">
        <f t="shared" si="53"/>
        <v>29.734967504351875</v>
      </c>
      <c r="AF175" s="3">
        <f t="shared" si="54"/>
        <v>7.4568745199026161</v>
      </c>
    </row>
    <row r="176" spans="1:32" x14ac:dyDescent="0.25">
      <c r="A176">
        <v>44.831299999999999</v>
      </c>
      <c r="C176">
        <v>41.856200000000001</v>
      </c>
      <c r="D176">
        <v>41.776000000000003</v>
      </c>
      <c r="E176">
        <v>46</v>
      </c>
      <c r="F176">
        <v>27</v>
      </c>
      <c r="H176" s="5">
        <v>75.947299999999998</v>
      </c>
      <c r="I176">
        <v>63.964399999999998</v>
      </c>
      <c r="J176">
        <v>87.930199999999999</v>
      </c>
      <c r="K176">
        <v>1</v>
      </c>
      <c r="L176" s="2">
        <v>64.267700000000005</v>
      </c>
      <c r="M176">
        <v>67.888000000000005</v>
      </c>
      <c r="N176">
        <v>69</v>
      </c>
      <c r="O176">
        <v>61</v>
      </c>
      <c r="P176" s="2">
        <f t="shared" si="40"/>
        <v>78.770604395604408</v>
      </c>
      <c r="Q176">
        <f t="shared" si="41"/>
        <v>84.235618597320709</v>
      </c>
      <c r="R176">
        <f t="shared" si="42"/>
        <v>84.267022149302704</v>
      </c>
      <c r="S176" s="2">
        <f t="shared" si="43"/>
        <v>1</v>
      </c>
      <c r="T176">
        <f t="shared" si="44"/>
        <v>1</v>
      </c>
      <c r="U176">
        <f t="shared" si="45"/>
        <v>1</v>
      </c>
      <c r="W176" s="2">
        <f t="shared" si="46"/>
        <v>2.8233043956044099</v>
      </c>
      <c r="X176">
        <f t="shared" si="47"/>
        <v>8.2883185973207105</v>
      </c>
      <c r="Y176">
        <f t="shared" si="48"/>
        <v>8.3197221493027058</v>
      </c>
      <c r="AA176" s="2">
        <f t="shared" si="49"/>
        <v>2.8233043956044099</v>
      </c>
      <c r="AB176" s="3">
        <f t="shared" si="50"/>
        <v>8.2883185973207105</v>
      </c>
      <c r="AC176">
        <f t="shared" si="51"/>
        <v>8.3197221493027058</v>
      </c>
      <c r="AD176" s="2">
        <f t="shared" si="52"/>
        <v>7.9710477102391826</v>
      </c>
      <c r="AE176" s="3">
        <f t="shared" si="53"/>
        <v>68.696225170692344</v>
      </c>
      <c r="AF176" s="3">
        <f t="shared" si="54"/>
        <v>69.217776641598036</v>
      </c>
    </row>
    <row r="177" spans="1:32" x14ac:dyDescent="0.25">
      <c r="A177">
        <v>33.168999999999997</v>
      </c>
      <c r="C177">
        <v>29.694700000000001</v>
      </c>
      <c r="D177">
        <v>30.266999999999999</v>
      </c>
      <c r="E177">
        <v>34</v>
      </c>
      <c r="F177">
        <v>17</v>
      </c>
      <c r="H177" s="5">
        <v>50.539400000000001</v>
      </c>
      <c r="I177">
        <v>41.386200000000002</v>
      </c>
      <c r="J177">
        <v>59.692700000000002</v>
      </c>
      <c r="K177">
        <v>1</v>
      </c>
      <c r="L177" s="2">
        <v>46.611600000000003</v>
      </c>
      <c r="M177">
        <v>48.552700000000002</v>
      </c>
      <c r="N177">
        <v>54</v>
      </c>
      <c r="O177">
        <v>40</v>
      </c>
      <c r="P177" s="2">
        <f t="shared" si="40"/>
        <v>54.625624375624376</v>
      </c>
      <c r="Q177">
        <f t="shared" si="41"/>
        <v>54.68479117415287</v>
      </c>
      <c r="R177">
        <f t="shared" si="42"/>
        <v>55.554963084495483</v>
      </c>
      <c r="S177" s="2">
        <f t="shared" si="43"/>
        <v>1</v>
      </c>
      <c r="T177">
        <f t="shared" si="44"/>
        <v>1</v>
      </c>
      <c r="U177">
        <f t="shared" si="45"/>
        <v>1</v>
      </c>
      <c r="W177" s="2">
        <f t="shared" si="46"/>
        <v>4.0862243756243757</v>
      </c>
      <c r="X177">
        <f t="shared" si="47"/>
        <v>4.14539117415287</v>
      </c>
      <c r="Y177">
        <f t="shared" si="48"/>
        <v>5.0155630844954828</v>
      </c>
      <c r="AA177" s="2">
        <f t="shared" si="49"/>
        <v>4.0862243756243757</v>
      </c>
      <c r="AB177" s="3">
        <f t="shared" si="50"/>
        <v>4.14539117415287</v>
      </c>
      <c r="AC177">
        <f t="shared" si="51"/>
        <v>5.0155630844954828</v>
      </c>
      <c r="AD177" s="2">
        <f t="shared" si="52"/>
        <v>16.69722964794682</v>
      </c>
      <c r="AE177" s="3">
        <f t="shared" si="53"/>
        <v>17.184267986744509</v>
      </c>
      <c r="AF177" s="3">
        <f t="shared" si="54"/>
        <v>25.15587305455384</v>
      </c>
    </row>
    <row r="178" spans="1:32" x14ac:dyDescent="0.25">
      <c r="A178">
        <v>51.103400000000001</v>
      </c>
      <c r="C178">
        <v>41.631799999999998</v>
      </c>
      <c r="D178">
        <v>41.383200000000002</v>
      </c>
      <c r="E178">
        <v>43</v>
      </c>
      <c r="F178">
        <v>28</v>
      </c>
      <c r="H178" s="5">
        <v>78.306899999999999</v>
      </c>
      <c r="I178">
        <v>71.318399999999997</v>
      </c>
      <c r="J178">
        <v>85.295299999999997</v>
      </c>
      <c r="K178">
        <v>1</v>
      </c>
      <c r="L178" s="2">
        <v>61.991100000000003</v>
      </c>
      <c r="M178">
        <v>65.860100000000003</v>
      </c>
      <c r="N178">
        <v>71</v>
      </c>
      <c r="O178">
        <v>57</v>
      </c>
      <c r="P178" s="2">
        <f t="shared" si="40"/>
        <v>76.238261738261741</v>
      </c>
      <c r="Q178">
        <f t="shared" si="41"/>
        <v>88.175728920409753</v>
      </c>
      <c r="R178">
        <f t="shared" si="42"/>
        <v>78.798058517910846</v>
      </c>
      <c r="S178" s="2">
        <f t="shared" si="43"/>
        <v>1</v>
      </c>
      <c r="T178">
        <f t="shared" si="44"/>
        <v>0</v>
      </c>
      <c r="U178">
        <f t="shared" si="45"/>
        <v>1</v>
      </c>
      <c r="W178" s="2">
        <f t="shared" si="46"/>
        <v>-2.0686382617382577</v>
      </c>
      <c r="X178">
        <f t="shared" si="47"/>
        <v>9.8688289204097543</v>
      </c>
      <c r="Y178">
        <f t="shared" si="48"/>
        <v>0.49115851791084708</v>
      </c>
      <c r="AA178" s="2">
        <f t="shared" si="49"/>
        <v>2.0686382617382577</v>
      </c>
      <c r="AB178" s="3">
        <f t="shared" si="50"/>
        <v>9.8688289204097543</v>
      </c>
      <c r="AC178">
        <f t="shared" si="51"/>
        <v>0.49115851791084708</v>
      </c>
      <c r="AD178" s="2">
        <f t="shared" si="52"/>
        <v>4.2792642579274807</v>
      </c>
      <c r="AE178" s="3">
        <f t="shared" si="53"/>
        <v>97.393784260315954</v>
      </c>
      <c r="AF178" s="3">
        <f t="shared" si="54"/>
        <v>0.2412366897163799</v>
      </c>
    </row>
    <row r="179" spans="1:32" x14ac:dyDescent="0.25">
      <c r="A179">
        <v>47.328200000000002</v>
      </c>
      <c r="C179">
        <v>41.701099999999997</v>
      </c>
      <c r="D179">
        <v>41.898400000000002</v>
      </c>
      <c r="E179">
        <v>49</v>
      </c>
      <c r="F179">
        <v>27</v>
      </c>
      <c r="H179" s="5">
        <v>62.436999999999998</v>
      </c>
      <c r="I179">
        <v>52.598599999999998</v>
      </c>
      <c r="J179">
        <v>72.275499999999994</v>
      </c>
      <c r="K179">
        <v>1</v>
      </c>
      <c r="L179" s="2">
        <v>56.333300000000001</v>
      </c>
      <c r="M179">
        <v>59.128599999999999</v>
      </c>
      <c r="N179">
        <v>64</v>
      </c>
      <c r="O179">
        <v>54</v>
      </c>
      <c r="P179" s="2">
        <f t="shared" si="40"/>
        <v>67.832292707292709</v>
      </c>
      <c r="Q179">
        <f t="shared" si="41"/>
        <v>74.385342789598099</v>
      </c>
      <c r="R179">
        <f t="shared" si="42"/>
        <v>74.696335794366959</v>
      </c>
      <c r="S179" s="2">
        <f t="shared" si="43"/>
        <v>1</v>
      </c>
      <c r="T179">
        <f t="shared" si="44"/>
        <v>0</v>
      </c>
      <c r="U179">
        <f t="shared" si="45"/>
        <v>0</v>
      </c>
      <c r="W179" s="2">
        <f t="shared" si="46"/>
        <v>5.395292707292711</v>
      </c>
      <c r="X179">
        <f t="shared" si="47"/>
        <v>11.948342789598101</v>
      </c>
      <c r="Y179">
        <f t="shared" si="48"/>
        <v>12.259335794366962</v>
      </c>
      <c r="AA179" s="2">
        <f t="shared" si="49"/>
        <v>5.395292707292711</v>
      </c>
      <c r="AB179" s="3">
        <f t="shared" si="50"/>
        <v>11.948342789598101</v>
      </c>
      <c r="AC179">
        <f t="shared" si="51"/>
        <v>12.259335794366962</v>
      </c>
      <c r="AD179" s="2">
        <f t="shared" si="52"/>
        <v>29.109183397365911</v>
      </c>
      <c r="AE179" s="3">
        <f t="shared" si="53"/>
        <v>142.76289541774094</v>
      </c>
      <c r="AF179" s="3">
        <f t="shared" si="54"/>
        <v>150.29131411904703</v>
      </c>
    </row>
    <row r="180" spans="1:32" x14ac:dyDescent="0.25">
      <c r="A180">
        <v>25.8415</v>
      </c>
      <c r="C180">
        <v>21.9588</v>
      </c>
      <c r="D180">
        <v>20.709800000000001</v>
      </c>
      <c r="E180">
        <v>35</v>
      </c>
      <c r="F180">
        <v>8</v>
      </c>
      <c r="H180" s="5">
        <v>56.420999999999999</v>
      </c>
      <c r="I180">
        <v>37.670299999999997</v>
      </c>
      <c r="J180">
        <v>75.171599999999998</v>
      </c>
      <c r="K180">
        <v>1</v>
      </c>
      <c r="L180" s="2">
        <v>47.381599999999999</v>
      </c>
      <c r="M180">
        <v>50.368699999999997</v>
      </c>
      <c r="N180">
        <v>54</v>
      </c>
      <c r="O180">
        <v>46</v>
      </c>
      <c r="P180" s="2">
        <f t="shared" si="40"/>
        <v>56.89335664335664</v>
      </c>
      <c r="Q180">
        <f t="shared" si="41"/>
        <v>54.68479117415287</v>
      </c>
      <c r="R180">
        <f t="shared" si="42"/>
        <v>63.758408531583257</v>
      </c>
      <c r="S180" s="2">
        <f t="shared" si="43"/>
        <v>1</v>
      </c>
      <c r="T180">
        <f t="shared" si="44"/>
        <v>1</v>
      </c>
      <c r="U180">
        <f t="shared" si="45"/>
        <v>1</v>
      </c>
      <c r="W180" s="2">
        <f t="shared" si="46"/>
        <v>0.4723566433566404</v>
      </c>
      <c r="X180">
        <f t="shared" si="47"/>
        <v>-1.7362088258471289</v>
      </c>
      <c r="Y180">
        <f t="shared" si="48"/>
        <v>7.3374085315832573</v>
      </c>
      <c r="AA180" s="2">
        <f t="shared" si="49"/>
        <v>0.4723566433566404</v>
      </c>
      <c r="AB180" s="3">
        <f t="shared" si="50"/>
        <v>1.7362088258471289</v>
      </c>
      <c r="AC180">
        <f t="shared" si="51"/>
        <v>7.3374085315832573</v>
      </c>
      <c r="AD180" s="2">
        <f t="shared" si="52"/>
        <v>0.22312079852315236</v>
      </c>
      <c r="AE180" s="3">
        <f t="shared" si="53"/>
        <v>3.0144210869494659</v>
      </c>
      <c r="AF180" s="3">
        <f t="shared" si="54"/>
        <v>53.837563959350774</v>
      </c>
    </row>
    <row r="181" spans="1:32" x14ac:dyDescent="0.25">
      <c r="A181">
        <v>46.852200000000003</v>
      </c>
      <c r="C181">
        <v>45.371000000000002</v>
      </c>
      <c r="D181">
        <v>45.189700000000002</v>
      </c>
      <c r="E181">
        <v>50</v>
      </c>
      <c r="F181">
        <v>29</v>
      </c>
      <c r="H181" s="5">
        <v>70.749499999999998</v>
      </c>
      <c r="I181">
        <v>59.926400000000001</v>
      </c>
      <c r="J181">
        <v>81.572599999999994</v>
      </c>
      <c r="K181">
        <v>1</v>
      </c>
      <c r="L181" s="2">
        <v>54.146900000000002</v>
      </c>
      <c r="M181">
        <v>59.417400000000001</v>
      </c>
      <c r="N181">
        <v>66</v>
      </c>
      <c r="O181">
        <v>65</v>
      </c>
      <c r="P181" s="2">
        <f t="shared" si="40"/>
        <v>68.192932067932077</v>
      </c>
      <c r="Q181">
        <f t="shared" si="41"/>
        <v>78.325453112687143</v>
      </c>
      <c r="R181">
        <f t="shared" si="42"/>
        <v>89.735985780694563</v>
      </c>
      <c r="S181" s="2">
        <f t="shared" si="43"/>
        <v>1</v>
      </c>
      <c r="T181">
        <f t="shared" si="44"/>
        <v>1</v>
      </c>
      <c r="U181">
        <f t="shared" si="45"/>
        <v>0</v>
      </c>
      <c r="W181" s="2">
        <f t="shared" si="46"/>
        <v>-2.5565679320679209</v>
      </c>
      <c r="X181">
        <f t="shared" si="47"/>
        <v>7.5759531126871451</v>
      </c>
      <c r="Y181">
        <f t="shared" si="48"/>
        <v>18.986485780694565</v>
      </c>
      <c r="AA181" s="2">
        <f t="shared" si="49"/>
        <v>2.5565679320679209</v>
      </c>
      <c r="AB181" s="3">
        <f t="shared" si="50"/>
        <v>7.5759531126871451</v>
      </c>
      <c r="AC181">
        <f t="shared" si="51"/>
        <v>18.986485780694565</v>
      </c>
      <c r="AD181" s="2">
        <f t="shared" si="52"/>
        <v>6.5360395912780449</v>
      </c>
      <c r="AE181" s="3">
        <f t="shared" si="53"/>
        <v>57.395065565634042</v>
      </c>
      <c r="AF181" s="3">
        <f t="shared" si="54"/>
        <v>360.48664230051691</v>
      </c>
    </row>
    <row r="182" spans="1:32" x14ac:dyDescent="0.25">
      <c r="A182">
        <v>31.225999999999999</v>
      </c>
      <c r="C182">
        <v>33.2712</v>
      </c>
      <c r="D182">
        <v>32.965800000000002</v>
      </c>
      <c r="E182">
        <v>32</v>
      </c>
      <c r="F182">
        <v>19</v>
      </c>
      <c r="H182" s="5">
        <v>60.441600000000001</v>
      </c>
      <c r="I182">
        <v>52.9741</v>
      </c>
      <c r="J182">
        <v>67.909099999999995</v>
      </c>
      <c r="K182">
        <v>1</v>
      </c>
      <c r="L182" s="2">
        <v>54.634799999999998</v>
      </c>
      <c r="M182">
        <v>57.9985</v>
      </c>
      <c r="N182">
        <v>60</v>
      </c>
      <c r="O182">
        <v>48</v>
      </c>
      <c r="P182" s="2">
        <f t="shared" si="40"/>
        <v>66.421078921078916</v>
      </c>
      <c r="Q182">
        <f t="shared" si="41"/>
        <v>66.505122143419996</v>
      </c>
      <c r="R182">
        <f t="shared" si="42"/>
        <v>66.492890347279186</v>
      </c>
      <c r="S182" s="2">
        <f t="shared" si="43"/>
        <v>1</v>
      </c>
      <c r="T182">
        <f t="shared" si="44"/>
        <v>1</v>
      </c>
      <c r="U182">
        <f t="shared" si="45"/>
        <v>1</v>
      </c>
      <c r="W182" s="2">
        <f t="shared" si="46"/>
        <v>5.9794789210789148</v>
      </c>
      <c r="X182">
        <f t="shared" si="47"/>
        <v>6.0635221434199948</v>
      </c>
      <c r="Y182">
        <f t="shared" si="48"/>
        <v>6.0512903472791848</v>
      </c>
      <c r="AA182" s="2">
        <f t="shared" si="49"/>
        <v>5.9794789210789148</v>
      </c>
      <c r="AB182" s="3">
        <f t="shared" si="50"/>
        <v>6.0635221434199948</v>
      </c>
      <c r="AC182">
        <f t="shared" si="51"/>
        <v>6.0512903472791848</v>
      </c>
      <c r="AD182" s="2">
        <f t="shared" si="52"/>
        <v>35.754168167627064</v>
      </c>
      <c r="AE182" s="3">
        <f t="shared" si="53"/>
        <v>36.766300783744612</v>
      </c>
      <c r="AF182" s="3">
        <f t="shared" si="54"/>
        <v>36.61811486707424</v>
      </c>
    </row>
    <row r="183" spans="1:32" x14ac:dyDescent="0.25">
      <c r="A183">
        <v>37.578600000000002</v>
      </c>
      <c r="C183">
        <v>35.463000000000001</v>
      </c>
      <c r="D183">
        <v>34.863199999999999</v>
      </c>
      <c r="E183">
        <v>32</v>
      </c>
      <c r="F183">
        <v>23</v>
      </c>
      <c r="H183" s="5">
        <v>53.165199999999999</v>
      </c>
      <c r="I183">
        <v>46.436</v>
      </c>
      <c r="J183">
        <v>59.894300000000001</v>
      </c>
      <c r="K183">
        <v>1</v>
      </c>
      <c r="L183" s="2">
        <v>49.102499999999999</v>
      </c>
      <c r="M183">
        <v>51.226199999999999</v>
      </c>
      <c r="N183">
        <v>41</v>
      </c>
      <c r="O183">
        <v>47</v>
      </c>
      <c r="P183" s="2">
        <f t="shared" si="40"/>
        <v>57.96416083916084</v>
      </c>
      <c r="Q183">
        <f t="shared" si="41"/>
        <v>29.074074074074069</v>
      </c>
      <c r="R183">
        <f t="shared" si="42"/>
        <v>65.125649439431228</v>
      </c>
      <c r="S183" s="2">
        <f t="shared" si="43"/>
        <v>1</v>
      </c>
      <c r="T183">
        <f t="shared" si="44"/>
        <v>0</v>
      </c>
      <c r="U183">
        <f t="shared" si="45"/>
        <v>0</v>
      </c>
      <c r="W183" s="2">
        <f t="shared" si="46"/>
        <v>4.7989608391608414</v>
      </c>
      <c r="X183">
        <f t="shared" si="47"/>
        <v>-24.09112592592593</v>
      </c>
      <c r="Y183">
        <f t="shared" si="48"/>
        <v>11.96044943943123</v>
      </c>
      <c r="AA183" s="2">
        <f t="shared" si="49"/>
        <v>4.7989608391608414</v>
      </c>
      <c r="AB183" s="3">
        <f t="shared" si="50"/>
        <v>24.09112592592593</v>
      </c>
      <c r="AC183">
        <f t="shared" si="51"/>
        <v>11.96044943943123</v>
      </c>
      <c r="AD183" s="2">
        <f t="shared" si="52"/>
        <v>23.030025135799328</v>
      </c>
      <c r="AE183" s="3">
        <f t="shared" si="53"/>
        <v>580.38234837882044</v>
      </c>
      <c r="AF183" s="3">
        <f t="shared" si="54"/>
        <v>143.05235079319081</v>
      </c>
    </row>
    <row r="184" spans="1:32" x14ac:dyDescent="0.25">
      <c r="A184">
        <v>16.316600000000001</v>
      </c>
      <c r="C184">
        <v>12.1454</v>
      </c>
      <c r="D184">
        <v>12.215299999999999</v>
      </c>
      <c r="E184">
        <v>26</v>
      </c>
      <c r="F184">
        <v>11</v>
      </c>
      <c r="H184" s="5">
        <v>49.408999999999999</v>
      </c>
      <c r="I184">
        <v>39.198599999999999</v>
      </c>
      <c r="J184">
        <v>59.619300000000003</v>
      </c>
      <c r="K184">
        <v>1</v>
      </c>
      <c r="L184" s="2">
        <v>42.917299999999997</v>
      </c>
      <c r="M184">
        <v>45.698700000000002</v>
      </c>
      <c r="N184">
        <v>48</v>
      </c>
      <c r="O184">
        <v>43</v>
      </c>
      <c r="P184" s="2">
        <f t="shared" si="40"/>
        <v>51.061688311688314</v>
      </c>
      <c r="Q184">
        <f t="shared" si="41"/>
        <v>42.864460204885731</v>
      </c>
      <c r="R184">
        <f t="shared" si="42"/>
        <v>59.65668580803937</v>
      </c>
      <c r="S184" s="2">
        <f t="shared" si="43"/>
        <v>1</v>
      </c>
      <c r="T184">
        <f t="shared" si="44"/>
        <v>1</v>
      </c>
      <c r="U184">
        <f t="shared" si="45"/>
        <v>0</v>
      </c>
      <c r="W184" s="2">
        <f t="shared" si="46"/>
        <v>1.6526883116883155</v>
      </c>
      <c r="X184">
        <f t="shared" si="47"/>
        <v>-6.5445397951142681</v>
      </c>
      <c r="Y184">
        <f t="shared" si="48"/>
        <v>10.247685808039371</v>
      </c>
      <c r="AA184" s="2">
        <f t="shared" si="49"/>
        <v>1.6526883116883155</v>
      </c>
      <c r="AB184" s="3">
        <f t="shared" si="50"/>
        <v>6.5445397951142681</v>
      </c>
      <c r="AC184">
        <f t="shared" si="51"/>
        <v>10.247685808039371</v>
      </c>
      <c r="AD184" s="2">
        <f t="shared" si="52"/>
        <v>2.731378655591175</v>
      </c>
      <c r="AE184" s="3">
        <f t="shared" si="53"/>
        <v>42.831001129834306</v>
      </c>
      <c r="AF184" s="3">
        <f t="shared" si="54"/>
        <v>105.01506442029154</v>
      </c>
    </row>
    <row r="185" spans="1:32" x14ac:dyDescent="0.25">
      <c r="A185">
        <v>44.642699999999998</v>
      </c>
      <c r="C185">
        <v>41.183199999999999</v>
      </c>
      <c r="D185">
        <v>41.436100000000003</v>
      </c>
      <c r="E185">
        <v>50</v>
      </c>
      <c r="F185">
        <v>22</v>
      </c>
      <c r="H185" s="5">
        <v>47.638800000000003</v>
      </c>
      <c r="I185">
        <v>38.1706</v>
      </c>
      <c r="J185">
        <v>57.106999999999999</v>
      </c>
      <c r="K185">
        <v>1</v>
      </c>
      <c r="L185" s="2">
        <v>48.292000000000002</v>
      </c>
      <c r="M185">
        <v>51.972900000000003</v>
      </c>
      <c r="N185">
        <v>58</v>
      </c>
      <c r="O185">
        <v>48</v>
      </c>
      <c r="P185" s="2">
        <f t="shared" si="40"/>
        <v>58.896603396603403</v>
      </c>
      <c r="Q185">
        <f t="shared" si="41"/>
        <v>62.565011820330959</v>
      </c>
      <c r="R185">
        <f t="shared" si="42"/>
        <v>66.492890347279186</v>
      </c>
      <c r="S185" s="2">
        <f t="shared" si="43"/>
        <v>0</v>
      </c>
      <c r="T185">
        <f t="shared" si="44"/>
        <v>0</v>
      </c>
      <c r="U185">
        <f t="shared" si="45"/>
        <v>0</v>
      </c>
      <c r="W185" s="2">
        <f t="shared" si="46"/>
        <v>11.2578033966034</v>
      </c>
      <c r="X185">
        <f t="shared" si="47"/>
        <v>14.926211820330956</v>
      </c>
      <c r="Y185">
        <f t="shared" si="48"/>
        <v>18.854090347279183</v>
      </c>
      <c r="AA185" s="2">
        <f t="shared" si="49"/>
        <v>11.2578033966034</v>
      </c>
      <c r="AB185" s="3">
        <f t="shared" si="50"/>
        <v>14.926211820330956</v>
      </c>
      <c r="AC185">
        <f t="shared" si="51"/>
        <v>18.854090347279183</v>
      </c>
      <c r="AD185" s="2">
        <f t="shared" si="52"/>
        <v>126.73813731657505</v>
      </c>
      <c r="AE185" s="3">
        <f t="shared" si="53"/>
        <v>222.79179930538754</v>
      </c>
      <c r="AF185" s="3">
        <f t="shared" si="54"/>
        <v>355.47672282336606</v>
      </c>
    </row>
    <row r="186" spans="1:32" x14ac:dyDescent="0.25">
      <c r="A186">
        <v>21.499400000000001</v>
      </c>
      <c r="C186">
        <v>19.132300000000001</v>
      </c>
      <c r="D186">
        <v>17.7288</v>
      </c>
      <c r="E186">
        <v>31</v>
      </c>
      <c r="F186">
        <v>13</v>
      </c>
      <c r="H186" s="5">
        <v>43.802100000000003</v>
      </c>
      <c r="I186">
        <v>37.169699999999999</v>
      </c>
      <c r="J186">
        <v>50.434600000000003</v>
      </c>
      <c r="K186">
        <v>1</v>
      </c>
      <c r="L186" s="2">
        <v>42.523600000000002</v>
      </c>
      <c r="M186">
        <v>44.316200000000002</v>
      </c>
      <c r="N186">
        <v>48</v>
      </c>
      <c r="O186">
        <v>37</v>
      </c>
      <c r="P186" s="2">
        <f t="shared" si="40"/>
        <v>49.335289710289715</v>
      </c>
      <c r="Q186">
        <f t="shared" si="41"/>
        <v>42.864460204885731</v>
      </c>
      <c r="R186">
        <f t="shared" si="42"/>
        <v>51.453240360951597</v>
      </c>
      <c r="S186" s="2">
        <f t="shared" si="43"/>
        <v>1</v>
      </c>
      <c r="T186">
        <f t="shared" si="44"/>
        <v>1</v>
      </c>
      <c r="U186">
        <f t="shared" si="45"/>
        <v>0</v>
      </c>
      <c r="W186" s="2">
        <f t="shared" si="46"/>
        <v>5.5331897102897116</v>
      </c>
      <c r="X186">
        <f t="shared" si="47"/>
        <v>-0.93763979511427209</v>
      </c>
      <c r="Y186">
        <f t="shared" si="48"/>
        <v>7.6511403609515938</v>
      </c>
      <c r="AA186" s="2">
        <f t="shared" si="49"/>
        <v>5.5331897102897116</v>
      </c>
      <c r="AB186" s="3">
        <f t="shared" si="50"/>
        <v>0.93763979511427209</v>
      </c>
      <c r="AC186">
        <f t="shared" si="51"/>
        <v>7.6511403609515938</v>
      </c>
      <c r="AD186" s="2">
        <f t="shared" si="52"/>
        <v>30.616188370055944</v>
      </c>
      <c r="AE186" s="3">
        <f t="shared" si="53"/>
        <v>0.87916838538193409</v>
      </c>
      <c r="AF186" s="3">
        <f t="shared" si="54"/>
        <v>58.539948822982488</v>
      </c>
    </row>
    <row r="187" spans="1:32" x14ac:dyDescent="0.25">
      <c r="A187">
        <v>34.201700000000002</v>
      </c>
      <c r="C187">
        <v>30.2849</v>
      </c>
      <c r="D187">
        <v>29.363</v>
      </c>
      <c r="E187">
        <v>41</v>
      </c>
      <c r="F187">
        <v>18</v>
      </c>
      <c r="H187" s="5">
        <v>54.234000000000002</v>
      </c>
      <c r="I187">
        <v>52.823399999999999</v>
      </c>
      <c r="J187">
        <v>55.6447</v>
      </c>
      <c r="K187">
        <v>1</v>
      </c>
      <c r="L187" s="2">
        <v>47.6571</v>
      </c>
      <c r="M187">
        <v>50.314599999999999</v>
      </c>
      <c r="N187">
        <v>48</v>
      </c>
      <c r="O187">
        <v>38</v>
      </c>
      <c r="P187" s="2">
        <f t="shared" si="40"/>
        <v>56.825799200799203</v>
      </c>
      <c r="Q187">
        <f t="shared" si="41"/>
        <v>42.864460204885731</v>
      </c>
      <c r="R187">
        <f t="shared" si="42"/>
        <v>52.820481268799561</v>
      </c>
      <c r="S187" s="2">
        <f t="shared" si="43"/>
        <v>0</v>
      </c>
      <c r="T187">
        <f t="shared" si="44"/>
        <v>0</v>
      </c>
      <c r="U187">
        <f t="shared" si="45"/>
        <v>0</v>
      </c>
      <c r="W187" s="2">
        <f t="shared" si="46"/>
        <v>2.5917992007992012</v>
      </c>
      <c r="X187">
        <f t="shared" si="47"/>
        <v>-11.369539795114271</v>
      </c>
      <c r="Y187">
        <f t="shared" si="48"/>
        <v>-1.4135187312004405</v>
      </c>
      <c r="AA187" s="2">
        <f t="shared" si="49"/>
        <v>2.5917992007992012</v>
      </c>
      <c r="AB187" s="3">
        <f t="shared" si="50"/>
        <v>11.369539795114271</v>
      </c>
      <c r="AC187">
        <f t="shared" si="51"/>
        <v>1.4135187312004405</v>
      </c>
      <c r="AD187" s="2">
        <f t="shared" si="52"/>
        <v>6.7174230972633779</v>
      </c>
      <c r="AE187" s="3">
        <f t="shared" si="53"/>
        <v>129.26643515268705</v>
      </c>
      <c r="AF187" s="3">
        <f t="shared" si="54"/>
        <v>1.998035203454503</v>
      </c>
    </row>
    <row r="188" spans="1:32" x14ac:dyDescent="0.25">
      <c r="A188">
        <v>40.0563</v>
      </c>
      <c r="C188">
        <v>37.9026</v>
      </c>
      <c r="D188">
        <v>38.578699999999998</v>
      </c>
      <c r="E188">
        <v>50</v>
      </c>
      <c r="F188">
        <v>22</v>
      </c>
      <c r="H188" s="5">
        <v>61.893300000000004</v>
      </c>
      <c r="I188">
        <v>57.169899999999998</v>
      </c>
      <c r="J188">
        <v>66.616600000000005</v>
      </c>
      <c r="K188">
        <v>1</v>
      </c>
      <c r="L188" s="2">
        <v>54.236499999999999</v>
      </c>
      <c r="M188">
        <v>56.376800000000003</v>
      </c>
      <c r="N188">
        <v>60</v>
      </c>
      <c r="O188">
        <v>57</v>
      </c>
      <c r="P188" s="2">
        <f t="shared" si="40"/>
        <v>64.395979020979027</v>
      </c>
      <c r="Q188">
        <f t="shared" si="41"/>
        <v>66.505122143419996</v>
      </c>
      <c r="R188">
        <f t="shared" si="42"/>
        <v>78.798058517910846</v>
      </c>
      <c r="S188" s="2">
        <f t="shared" si="43"/>
        <v>1</v>
      </c>
      <c r="T188">
        <f t="shared" si="44"/>
        <v>1</v>
      </c>
      <c r="U188">
        <f t="shared" si="45"/>
        <v>0</v>
      </c>
      <c r="W188" s="2">
        <f t="shared" si="46"/>
        <v>2.5026790209790235</v>
      </c>
      <c r="X188">
        <f t="shared" si="47"/>
        <v>4.6118221434199924</v>
      </c>
      <c r="Y188">
        <f t="shared" si="48"/>
        <v>16.904758517910842</v>
      </c>
      <c r="AA188" s="2">
        <f t="shared" si="49"/>
        <v>2.5026790209790235</v>
      </c>
      <c r="AB188" s="3">
        <f t="shared" si="50"/>
        <v>4.6118221434199924</v>
      </c>
      <c r="AC188">
        <f t="shared" si="51"/>
        <v>16.904758517910842</v>
      </c>
      <c r="AD188" s="2">
        <f t="shared" si="52"/>
        <v>6.2634022820485233</v>
      </c>
      <c r="AE188" s="3">
        <f t="shared" si="53"/>
        <v>21.268903482538974</v>
      </c>
      <c r="AF188" s="3">
        <f t="shared" si="54"/>
        <v>285.77086054887917</v>
      </c>
    </row>
    <row r="189" spans="1:32" x14ac:dyDescent="0.25">
      <c r="A189">
        <v>49.120100000000001</v>
      </c>
      <c r="C189">
        <v>44.088799999999999</v>
      </c>
      <c r="D189">
        <v>46.014800000000001</v>
      </c>
      <c r="E189">
        <v>64</v>
      </c>
      <c r="F189">
        <v>26</v>
      </c>
      <c r="H189" s="5">
        <v>46.267899999999997</v>
      </c>
      <c r="I189">
        <v>42.019199999999998</v>
      </c>
      <c r="J189">
        <v>50.516599999999997</v>
      </c>
      <c r="K189">
        <v>1</v>
      </c>
      <c r="L189" s="2">
        <v>44.200699999999998</v>
      </c>
      <c r="M189">
        <v>45.453800000000001</v>
      </c>
      <c r="N189">
        <v>44</v>
      </c>
      <c r="O189">
        <v>36</v>
      </c>
      <c r="P189" s="2">
        <f t="shared" si="40"/>
        <v>50.755869130869129</v>
      </c>
      <c r="Q189">
        <f t="shared" si="41"/>
        <v>34.984239558707635</v>
      </c>
      <c r="R189">
        <f t="shared" si="42"/>
        <v>50.085999453103632</v>
      </c>
      <c r="S189" s="2">
        <f t="shared" si="43"/>
        <v>0</v>
      </c>
      <c r="T189">
        <f t="shared" si="44"/>
        <v>0</v>
      </c>
      <c r="U189">
        <f t="shared" si="45"/>
        <v>1</v>
      </c>
      <c r="W189" s="2">
        <f t="shared" si="46"/>
        <v>4.4879691308691321</v>
      </c>
      <c r="X189">
        <f t="shared" si="47"/>
        <v>-11.283660441292362</v>
      </c>
      <c r="Y189">
        <f t="shared" si="48"/>
        <v>3.8180994531036347</v>
      </c>
      <c r="AA189" s="2">
        <f t="shared" si="49"/>
        <v>4.4879691308691321</v>
      </c>
      <c r="AB189" s="3">
        <f t="shared" si="50"/>
        <v>11.283660441292362</v>
      </c>
      <c r="AC189">
        <f t="shared" si="51"/>
        <v>3.8180994531036347</v>
      </c>
      <c r="AD189" s="2">
        <f t="shared" si="52"/>
        <v>20.141866919634232</v>
      </c>
      <c r="AE189" s="3">
        <f t="shared" si="53"/>
        <v>127.32099295438614</v>
      </c>
      <c r="AF189" s="3">
        <f t="shared" si="54"/>
        <v>14.577883433790275</v>
      </c>
    </row>
    <row r="190" spans="1:32" x14ac:dyDescent="0.25">
      <c r="A190">
        <v>11.819800000000001</v>
      </c>
      <c r="C190">
        <v>9.9605200000000007</v>
      </c>
      <c r="D190">
        <v>9.1658299999999997</v>
      </c>
      <c r="E190">
        <v>26</v>
      </c>
      <c r="F190">
        <v>8</v>
      </c>
      <c r="H190" s="5">
        <v>70.138900000000007</v>
      </c>
      <c r="I190">
        <v>59.138500000000001</v>
      </c>
      <c r="J190">
        <v>81.139399999999995</v>
      </c>
      <c r="K190">
        <v>1</v>
      </c>
      <c r="L190" s="2">
        <v>60.026899999999998</v>
      </c>
      <c r="M190">
        <v>65.313400000000001</v>
      </c>
      <c r="N190">
        <v>68</v>
      </c>
      <c r="O190">
        <v>59</v>
      </c>
      <c r="P190" s="2">
        <f t="shared" si="40"/>
        <v>75.555569430569435</v>
      </c>
      <c r="Q190">
        <f t="shared" si="41"/>
        <v>82.265563435776187</v>
      </c>
      <c r="R190">
        <f t="shared" si="42"/>
        <v>81.532540333606775</v>
      </c>
      <c r="S190" s="2">
        <f t="shared" si="43"/>
        <v>1</v>
      </c>
      <c r="T190">
        <f t="shared" si="44"/>
        <v>0</v>
      </c>
      <c r="U190">
        <f t="shared" si="45"/>
        <v>0</v>
      </c>
      <c r="W190" s="2">
        <f t="shared" si="46"/>
        <v>5.4166694305694278</v>
      </c>
      <c r="X190">
        <f t="shared" si="47"/>
        <v>12.12666343577618</v>
      </c>
      <c r="Y190">
        <f t="shared" si="48"/>
        <v>11.393640333606768</v>
      </c>
      <c r="AA190" s="2">
        <f t="shared" si="49"/>
        <v>5.4166694305694278</v>
      </c>
      <c r="AB190" s="3">
        <f t="shared" si="50"/>
        <v>12.12666343577618</v>
      </c>
      <c r="AC190">
        <f t="shared" si="51"/>
        <v>11.393640333606768</v>
      </c>
      <c r="AD190" s="2">
        <f t="shared" si="52"/>
        <v>29.340307720065329</v>
      </c>
      <c r="AE190" s="3">
        <f t="shared" si="53"/>
        <v>147.05596608459095</v>
      </c>
      <c r="AF190" s="3">
        <f t="shared" si="54"/>
        <v>129.81504005159096</v>
      </c>
    </row>
    <row r="191" spans="1:32" x14ac:dyDescent="0.25">
      <c r="A191">
        <v>21.089700000000001</v>
      </c>
      <c r="C191">
        <v>23.026700000000002</v>
      </c>
      <c r="D191">
        <v>21.5915</v>
      </c>
      <c r="E191">
        <v>36</v>
      </c>
      <c r="F191">
        <v>13</v>
      </c>
      <c r="H191" s="5">
        <v>43.3673</v>
      </c>
      <c r="I191">
        <v>37.899000000000001</v>
      </c>
      <c r="J191">
        <v>48.835599999999999</v>
      </c>
      <c r="K191">
        <v>1</v>
      </c>
      <c r="L191" s="2">
        <v>41.315300000000001</v>
      </c>
      <c r="M191">
        <v>41.096299999999999</v>
      </c>
      <c r="N191">
        <v>47</v>
      </c>
      <c r="O191">
        <v>38</v>
      </c>
      <c r="P191" s="2">
        <f t="shared" si="40"/>
        <v>45.314435564435563</v>
      </c>
      <c r="Q191">
        <f t="shared" si="41"/>
        <v>40.894405043341209</v>
      </c>
      <c r="R191">
        <f t="shared" si="42"/>
        <v>52.820481268799561</v>
      </c>
      <c r="S191" s="2">
        <f t="shared" si="43"/>
        <v>1</v>
      </c>
      <c r="T191">
        <f t="shared" si="44"/>
        <v>1</v>
      </c>
      <c r="U191">
        <f t="shared" si="45"/>
        <v>0</v>
      </c>
      <c r="W191" s="2">
        <f t="shared" si="46"/>
        <v>1.9471355644355626</v>
      </c>
      <c r="X191">
        <f t="shared" si="47"/>
        <v>-2.4728949566587914</v>
      </c>
      <c r="Y191">
        <f t="shared" si="48"/>
        <v>9.4531812687995611</v>
      </c>
      <c r="AA191" s="2">
        <f t="shared" si="49"/>
        <v>1.9471355644355626</v>
      </c>
      <c r="AB191" s="3">
        <f t="shared" si="50"/>
        <v>2.4728949566587914</v>
      </c>
      <c r="AC191">
        <f t="shared" si="51"/>
        <v>9.4531812687995611</v>
      </c>
      <c r="AD191" s="2">
        <f t="shared" si="52"/>
        <v>3.7913369062897968</v>
      </c>
      <c r="AE191" s="3">
        <f t="shared" si="53"/>
        <v>6.1152094666684862</v>
      </c>
      <c r="AF191" s="3">
        <f t="shared" si="54"/>
        <v>89.362636100782879</v>
      </c>
    </row>
    <row r="192" spans="1:32" x14ac:dyDescent="0.25">
      <c r="A192">
        <v>33.411799999999999</v>
      </c>
      <c r="C192">
        <v>25.712199999999999</v>
      </c>
      <c r="D192">
        <v>26.890599999999999</v>
      </c>
      <c r="E192">
        <v>34</v>
      </c>
      <c r="F192">
        <v>20</v>
      </c>
      <c r="H192" s="5">
        <v>61.999699999999997</v>
      </c>
      <c r="I192">
        <v>52.471600000000002</v>
      </c>
      <c r="J192">
        <v>71.527900000000002</v>
      </c>
      <c r="K192">
        <v>1</v>
      </c>
      <c r="L192" s="2">
        <v>57.781100000000002</v>
      </c>
      <c r="M192">
        <v>59.222700000000003</v>
      </c>
      <c r="N192">
        <v>61</v>
      </c>
      <c r="O192">
        <v>61</v>
      </c>
      <c r="P192" s="2">
        <f t="shared" si="40"/>
        <v>67.949800199800208</v>
      </c>
      <c r="Q192">
        <f t="shared" si="41"/>
        <v>68.475177304964518</v>
      </c>
      <c r="R192">
        <f t="shared" si="42"/>
        <v>84.267022149302704</v>
      </c>
      <c r="S192" s="2">
        <f t="shared" si="43"/>
        <v>1</v>
      </c>
      <c r="T192">
        <f t="shared" si="44"/>
        <v>1</v>
      </c>
      <c r="U192">
        <f t="shared" si="45"/>
        <v>0</v>
      </c>
      <c r="W192" s="2">
        <f t="shared" si="46"/>
        <v>5.950100199800211</v>
      </c>
      <c r="X192">
        <f t="shared" si="47"/>
        <v>6.4754773049645209</v>
      </c>
      <c r="Y192">
        <f t="shared" si="48"/>
        <v>22.267322149302707</v>
      </c>
      <c r="AA192" s="2">
        <f t="shared" si="49"/>
        <v>5.950100199800211</v>
      </c>
      <c r="AB192" s="3">
        <f t="shared" si="50"/>
        <v>6.4754773049645209</v>
      </c>
      <c r="AC192">
        <f t="shared" si="51"/>
        <v>22.267322149302707</v>
      </c>
      <c r="AD192" s="2">
        <f t="shared" si="52"/>
        <v>35.40369238766251</v>
      </c>
      <c r="AE192" s="3">
        <f t="shared" si="53"/>
        <v>41.931806327110571</v>
      </c>
      <c r="AF192" s="3">
        <f t="shared" si="54"/>
        <v>495.83363570082696</v>
      </c>
    </row>
    <row r="193" spans="1:32" x14ac:dyDescent="0.25">
      <c r="A193">
        <v>30.7165</v>
      </c>
      <c r="C193">
        <v>25.75</v>
      </c>
      <c r="D193">
        <v>25.4115</v>
      </c>
      <c r="E193">
        <v>47</v>
      </c>
      <c r="F193">
        <v>10</v>
      </c>
      <c r="H193" s="5">
        <v>58.265300000000003</v>
      </c>
      <c r="I193">
        <v>36.7883</v>
      </c>
      <c r="J193">
        <v>79.742400000000004</v>
      </c>
      <c r="K193">
        <v>1</v>
      </c>
      <c r="L193" s="2">
        <v>51.04</v>
      </c>
      <c r="M193">
        <v>52.854900000000001</v>
      </c>
      <c r="N193">
        <v>57</v>
      </c>
      <c r="O193">
        <v>36</v>
      </c>
      <c r="P193" s="2">
        <f t="shared" si="40"/>
        <v>59.998001998001996</v>
      </c>
      <c r="Q193">
        <f t="shared" si="41"/>
        <v>60.594956658786437</v>
      </c>
      <c r="R193">
        <f t="shared" si="42"/>
        <v>50.085999453103632</v>
      </c>
      <c r="S193" s="2">
        <f t="shared" si="43"/>
        <v>1</v>
      </c>
      <c r="T193">
        <f t="shared" si="44"/>
        <v>1</v>
      </c>
      <c r="U193">
        <f t="shared" si="45"/>
        <v>1</v>
      </c>
      <c r="W193" s="2">
        <f t="shared" si="46"/>
        <v>1.7327019980019926</v>
      </c>
      <c r="X193">
        <f t="shared" si="47"/>
        <v>2.3296566587864334</v>
      </c>
      <c r="Y193">
        <f t="shared" si="48"/>
        <v>-8.1793005468963713</v>
      </c>
      <c r="AA193" s="2">
        <f t="shared" si="49"/>
        <v>1.7327019980019926</v>
      </c>
      <c r="AB193" s="3">
        <f t="shared" si="50"/>
        <v>2.3296566587864334</v>
      </c>
      <c r="AC193">
        <f t="shared" si="51"/>
        <v>8.1793005468963713</v>
      </c>
      <c r="AD193" s="2">
        <f t="shared" si="52"/>
        <v>3.0022562138800972</v>
      </c>
      <c r="AE193" s="3">
        <f t="shared" si="53"/>
        <v>5.4273001478279683</v>
      </c>
      <c r="AF193" s="3">
        <f t="shared" si="54"/>
        <v>66.900957436459279</v>
      </c>
    </row>
    <row r="194" spans="1:32" x14ac:dyDescent="0.25">
      <c r="A194">
        <v>46.712899999999998</v>
      </c>
      <c r="C194">
        <v>38.809899999999999</v>
      </c>
      <c r="D194">
        <v>39.414900000000003</v>
      </c>
      <c r="E194">
        <v>51</v>
      </c>
      <c r="F194">
        <v>36</v>
      </c>
      <c r="H194" s="5">
        <v>61.056199999999997</v>
      </c>
      <c r="I194">
        <v>39.545400000000001</v>
      </c>
      <c r="J194">
        <v>82.566999999999993</v>
      </c>
      <c r="K194">
        <v>1</v>
      </c>
      <c r="L194" s="2">
        <v>53.910800000000002</v>
      </c>
      <c r="M194">
        <v>54.2059</v>
      </c>
      <c r="N194">
        <v>60</v>
      </c>
      <c r="O194">
        <v>45</v>
      </c>
      <c r="P194" s="2">
        <f t="shared" si="40"/>
        <v>61.685064935064936</v>
      </c>
      <c r="Q194">
        <f t="shared" si="41"/>
        <v>66.505122143419996</v>
      </c>
      <c r="R194">
        <f t="shared" si="42"/>
        <v>62.391167623735299</v>
      </c>
      <c r="S194" s="2">
        <f t="shared" si="43"/>
        <v>1</v>
      </c>
      <c r="T194">
        <f t="shared" si="44"/>
        <v>1</v>
      </c>
      <c r="U194">
        <f t="shared" si="45"/>
        <v>1</v>
      </c>
      <c r="W194" s="2">
        <f t="shared" si="46"/>
        <v>0.62886493506493935</v>
      </c>
      <c r="X194">
        <f t="shared" si="47"/>
        <v>5.448922143419999</v>
      </c>
      <c r="Y194">
        <f t="shared" si="48"/>
        <v>1.3349676237353023</v>
      </c>
      <c r="AA194" s="2">
        <f t="shared" si="49"/>
        <v>0.62886493506493935</v>
      </c>
      <c r="AB194" s="3">
        <f t="shared" si="50"/>
        <v>5.448922143419999</v>
      </c>
      <c r="AC194">
        <f t="shared" si="51"/>
        <v>1.3349676237353023</v>
      </c>
      <c r="AD194" s="2">
        <f t="shared" si="52"/>
        <v>0.3954711065542304</v>
      </c>
      <c r="AE194" s="3">
        <f t="shared" si="53"/>
        <v>29.690752525052797</v>
      </c>
      <c r="AF194" s="3">
        <f t="shared" si="54"/>
        <v>1.7821385564214798</v>
      </c>
    </row>
    <row r="195" spans="1:32" x14ac:dyDescent="0.25">
      <c r="A195">
        <v>42.842100000000002</v>
      </c>
      <c r="C195">
        <v>34.570999999999998</v>
      </c>
      <c r="D195">
        <v>33.345999999999997</v>
      </c>
      <c r="E195">
        <v>54</v>
      </c>
      <c r="F195">
        <v>26</v>
      </c>
      <c r="H195" s="5">
        <v>52.2699</v>
      </c>
      <c r="I195">
        <v>33.544899999999998</v>
      </c>
      <c r="J195">
        <v>70.994900000000001</v>
      </c>
      <c r="K195">
        <v>1</v>
      </c>
      <c r="L195" s="2">
        <v>50.081899999999997</v>
      </c>
      <c r="M195">
        <v>50.421399999999998</v>
      </c>
      <c r="N195">
        <v>55</v>
      </c>
      <c r="O195">
        <v>30</v>
      </c>
      <c r="P195" s="2">
        <f t="shared" si="40"/>
        <v>56.95916583416583</v>
      </c>
      <c r="Q195">
        <f t="shared" si="41"/>
        <v>56.654846335697393</v>
      </c>
      <c r="R195">
        <f t="shared" si="42"/>
        <v>41.882554006015859</v>
      </c>
      <c r="S195" s="2">
        <f t="shared" si="43"/>
        <v>1</v>
      </c>
      <c r="T195">
        <f t="shared" si="44"/>
        <v>1</v>
      </c>
      <c r="U195">
        <f t="shared" si="45"/>
        <v>1</v>
      </c>
      <c r="W195" s="2">
        <f t="shared" si="46"/>
        <v>4.6892658341658304</v>
      </c>
      <c r="X195">
        <f t="shared" si="47"/>
        <v>4.3849463356973928</v>
      </c>
      <c r="Y195">
        <f t="shared" si="48"/>
        <v>-10.387345993984141</v>
      </c>
      <c r="AA195" s="2">
        <f t="shared" si="49"/>
        <v>4.6892658341658304</v>
      </c>
      <c r="AB195" s="3">
        <f t="shared" si="50"/>
        <v>4.3849463356973928</v>
      </c>
      <c r="AC195">
        <f t="shared" si="51"/>
        <v>10.387345993984141</v>
      </c>
      <c r="AD195" s="2">
        <f t="shared" si="52"/>
        <v>21.989214063474961</v>
      </c>
      <c r="AE195" s="3">
        <f t="shared" si="53"/>
        <v>19.227754366945991</v>
      </c>
      <c r="AF195" s="3">
        <f t="shared" si="54"/>
        <v>107.89695679873839</v>
      </c>
    </row>
    <row r="196" spans="1:32" x14ac:dyDescent="0.25">
      <c r="A196">
        <v>26.111000000000001</v>
      </c>
      <c r="C196">
        <v>22.2883</v>
      </c>
      <c r="D196">
        <v>21.8399</v>
      </c>
      <c r="E196">
        <v>40</v>
      </c>
      <c r="F196">
        <v>9</v>
      </c>
      <c r="H196" s="5">
        <v>61.073799999999999</v>
      </c>
      <c r="I196">
        <v>51.380499999999998</v>
      </c>
      <c r="J196">
        <v>70.767099999999999</v>
      </c>
      <c r="K196">
        <v>1</v>
      </c>
      <c r="L196" s="2">
        <v>55.16</v>
      </c>
      <c r="M196">
        <v>56.432299999999998</v>
      </c>
      <c r="N196">
        <v>56</v>
      </c>
      <c r="O196">
        <v>50</v>
      </c>
      <c r="P196" s="2">
        <f t="shared" si="40"/>
        <v>64.46528471528471</v>
      </c>
      <c r="Q196">
        <f t="shared" si="41"/>
        <v>58.624901497241915</v>
      </c>
      <c r="R196">
        <f t="shared" si="42"/>
        <v>69.227372162975115</v>
      </c>
      <c r="S196" s="2">
        <f t="shared" si="43"/>
        <v>1</v>
      </c>
      <c r="T196">
        <f t="shared" si="44"/>
        <v>1</v>
      </c>
      <c r="U196">
        <f t="shared" si="45"/>
        <v>1</v>
      </c>
      <c r="W196" s="2">
        <f t="shared" si="46"/>
        <v>3.3914847152847116</v>
      </c>
      <c r="X196">
        <f t="shared" si="47"/>
        <v>-2.4488985027580839</v>
      </c>
      <c r="Y196">
        <f t="shared" si="48"/>
        <v>8.1535721629751166</v>
      </c>
      <c r="AA196" s="2">
        <f t="shared" si="49"/>
        <v>3.3914847152847116</v>
      </c>
      <c r="AB196" s="3">
        <f t="shared" si="50"/>
        <v>2.4488985027580839</v>
      </c>
      <c r="AC196">
        <f t="shared" si="51"/>
        <v>8.1535721629751166</v>
      </c>
      <c r="AD196" s="2">
        <f t="shared" si="52"/>
        <v>11.502168574009822</v>
      </c>
      <c r="AE196" s="3">
        <f t="shared" si="53"/>
        <v>5.9971038768107849</v>
      </c>
      <c r="AF196" s="3">
        <f t="shared" si="54"/>
        <v>66.480739016842719</v>
      </c>
    </row>
    <row r="197" spans="1:32" x14ac:dyDescent="0.25">
      <c r="A197">
        <v>35.256799999999998</v>
      </c>
      <c r="C197">
        <v>32.106499999999997</v>
      </c>
      <c r="D197">
        <v>31.270199999999999</v>
      </c>
      <c r="E197">
        <v>37</v>
      </c>
      <c r="F197">
        <v>24</v>
      </c>
      <c r="H197" s="5">
        <v>67.316299999999998</v>
      </c>
      <c r="I197">
        <v>36.877200000000002</v>
      </c>
      <c r="J197">
        <v>97.755399999999995</v>
      </c>
      <c r="K197">
        <v>1</v>
      </c>
      <c r="L197" s="2">
        <v>55.968400000000003</v>
      </c>
      <c r="M197">
        <v>56.520699999999998</v>
      </c>
      <c r="N197">
        <v>64</v>
      </c>
      <c r="O197">
        <v>35</v>
      </c>
      <c r="P197" s="2">
        <f t="shared" si="40"/>
        <v>64.575674325674328</v>
      </c>
      <c r="Q197">
        <f t="shared" si="41"/>
        <v>74.385342789598099</v>
      </c>
      <c r="R197">
        <f t="shared" si="42"/>
        <v>48.718758545255668</v>
      </c>
      <c r="S197" s="2">
        <f t="shared" si="43"/>
        <v>1</v>
      </c>
      <c r="T197">
        <f t="shared" si="44"/>
        <v>1</v>
      </c>
      <c r="U197">
        <f t="shared" si="45"/>
        <v>1</v>
      </c>
      <c r="W197" s="2">
        <f t="shared" si="46"/>
        <v>-2.7406256743256705</v>
      </c>
      <c r="X197">
        <f t="shared" si="47"/>
        <v>7.0690427895981003</v>
      </c>
      <c r="Y197">
        <f t="shared" si="48"/>
        <v>-18.597541454744331</v>
      </c>
      <c r="AA197" s="2">
        <f t="shared" si="49"/>
        <v>2.7406256743256705</v>
      </c>
      <c r="AB197" s="3">
        <f t="shared" si="50"/>
        <v>7.0690427895981003</v>
      </c>
      <c r="AC197">
        <f t="shared" si="51"/>
        <v>18.597541454744331</v>
      </c>
      <c r="AD197" s="2">
        <f t="shared" si="52"/>
        <v>7.5110290867730365</v>
      </c>
      <c r="AE197" s="3">
        <f t="shared" si="53"/>
        <v>49.971365961168893</v>
      </c>
      <c r="AF197" s="3">
        <f t="shared" si="54"/>
        <v>345.86854816093387</v>
      </c>
    </row>
    <row r="198" spans="1:32" x14ac:dyDescent="0.25">
      <c r="A198">
        <v>31.067599999999999</v>
      </c>
      <c r="C198">
        <v>28.5307</v>
      </c>
      <c r="D198">
        <v>28.3233</v>
      </c>
      <c r="E198">
        <v>43</v>
      </c>
      <c r="F198">
        <v>27</v>
      </c>
      <c r="H198" s="5">
        <v>53.940199999999997</v>
      </c>
      <c r="I198">
        <v>40.971499999999999</v>
      </c>
      <c r="J198">
        <v>66.908900000000003</v>
      </c>
      <c r="K198">
        <v>1</v>
      </c>
      <c r="L198" s="2">
        <v>48.134999999999998</v>
      </c>
      <c r="M198">
        <v>48.927900000000001</v>
      </c>
      <c r="N198">
        <v>54</v>
      </c>
      <c r="O198">
        <v>32</v>
      </c>
      <c r="P198" s="2">
        <f t="shared" si="40"/>
        <v>55.094155844155843</v>
      </c>
      <c r="Q198">
        <f t="shared" si="41"/>
        <v>54.68479117415287</v>
      </c>
      <c r="R198">
        <f t="shared" si="42"/>
        <v>44.617035821711781</v>
      </c>
      <c r="S198" s="2">
        <f t="shared" si="43"/>
        <v>1</v>
      </c>
      <c r="T198">
        <f t="shared" si="44"/>
        <v>1</v>
      </c>
      <c r="U198">
        <f t="shared" si="45"/>
        <v>1</v>
      </c>
      <c r="W198" s="2">
        <f t="shared" si="46"/>
        <v>1.1539558441558455</v>
      </c>
      <c r="X198">
        <f t="shared" si="47"/>
        <v>0.74459117415287324</v>
      </c>
      <c r="Y198">
        <f t="shared" si="48"/>
        <v>-9.3231641782882164</v>
      </c>
      <c r="AA198" s="2">
        <f t="shared" si="49"/>
        <v>1.1539558441558455</v>
      </c>
      <c r="AB198" s="3">
        <f t="shared" si="50"/>
        <v>0.74459117415287324</v>
      </c>
      <c r="AC198">
        <f t="shared" si="51"/>
        <v>9.3231641782882164</v>
      </c>
      <c r="AD198" s="2">
        <f t="shared" si="52"/>
        <v>1.33161409026143</v>
      </c>
      <c r="AE198" s="3">
        <f t="shared" si="53"/>
        <v>0.55441601662635442</v>
      </c>
      <c r="AF198" s="3">
        <f t="shared" si="54"/>
        <v>86.921390295316598</v>
      </c>
    </row>
    <row r="199" spans="1:32" x14ac:dyDescent="0.25">
      <c r="A199">
        <v>45.622300000000003</v>
      </c>
      <c r="C199">
        <v>44.528599999999997</v>
      </c>
      <c r="D199">
        <v>44.274999999999999</v>
      </c>
      <c r="E199">
        <v>57</v>
      </c>
      <c r="F199">
        <v>41</v>
      </c>
      <c r="H199" s="5">
        <v>58.098199999999999</v>
      </c>
      <c r="I199">
        <v>50.3889</v>
      </c>
      <c r="J199">
        <v>65.807400000000001</v>
      </c>
      <c r="K199">
        <v>1</v>
      </c>
      <c r="L199" s="2">
        <v>52.341799999999999</v>
      </c>
      <c r="M199">
        <v>54.222299999999997</v>
      </c>
      <c r="N199">
        <v>53</v>
      </c>
      <c r="O199">
        <v>46</v>
      </c>
      <c r="P199" s="2">
        <f t="shared" si="40"/>
        <v>61.705544455544455</v>
      </c>
      <c r="Q199">
        <f t="shared" si="41"/>
        <v>52.714736012608348</v>
      </c>
      <c r="R199">
        <f t="shared" si="42"/>
        <v>63.758408531583257</v>
      </c>
      <c r="S199" s="2">
        <f t="shared" si="43"/>
        <v>1</v>
      </c>
      <c r="T199">
        <f t="shared" si="44"/>
        <v>1</v>
      </c>
      <c r="U199">
        <f t="shared" si="45"/>
        <v>1</v>
      </c>
      <c r="W199" s="2">
        <f t="shared" si="46"/>
        <v>3.6073444555444567</v>
      </c>
      <c r="X199">
        <f t="shared" si="47"/>
        <v>-5.3834639873916501</v>
      </c>
      <c r="Y199">
        <f t="shared" si="48"/>
        <v>5.6602085315832582</v>
      </c>
      <c r="AA199" s="2">
        <f t="shared" si="49"/>
        <v>3.6073444555444567</v>
      </c>
      <c r="AB199" s="3">
        <f t="shared" si="50"/>
        <v>5.3834639873916501</v>
      </c>
      <c r="AC199">
        <f t="shared" si="51"/>
        <v>5.6602085315832582</v>
      </c>
      <c r="AD199" s="2">
        <f t="shared" si="52"/>
        <v>13.012934020947332</v>
      </c>
      <c r="AE199" s="3">
        <f t="shared" si="53"/>
        <v>28.981684503542805</v>
      </c>
      <c r="AF199" s="3">
        <f t="shared" si="54"/>
        <v>32.037960621007905</v>
      </c>
    </row>
    <row r="200" spans="1:32" x14ac:dyDescent="0.25">
      <c r="A200">
        <v>52.2333</v>
      </c>
      <c r="C200">
        <v>44.453000000000003</v>
      </c>
      <c r="D200">
        <v>43.194699999999997</v>
      </c>
      <c r="E200">
        <v>50</v>
      </c>
      <c r="F200">
        <v>34</v>
      </c>
      <c r="H200" s="5">
        <v>58.9009</v>
      </c>
      <c r="I200">
        <v>52.325400000000002</v>
      </c>
      <c r="J200">
        <v>65.476399999999998</v>
      </c>
      <c r="K200">
        <v>1</v>
      </c>
      <c r="L200" s="2">
        <v>49.380899999999997</v>
      </c>
      <c r="M200">
        <v>50.807200000000002</v>
      </c>
      <c r="N200">
        <v>43</v>
      </c>
      <c r="O200">
        <v>41</v>
      </c>
      <c r="P200" s="2">
        <f t="shared" si="40"/>
        <v>57.440934065934066</v>
      </c>
      <c r="Q200">
        <f t="shared" si="41"/>
        <v>33.014184397163113</v>
      </c>
      <c r="R200">
        <f t="shared" si="42"/>
        <v>56.922203992343448</v>
      </c>
      <c r="S200" s="2">
        <f t="shared" si="43"/>
        <v>1</v>
      </c>
      <c r="T200">
        <f t="shared" si="44"/>
        <v>0</v>
      </c>
      <c r="U200">
        <f t="shared" si="45"/>
        <v>1</v>
      </c>
      <c r="W200" s="2">
        <f t="shared" si="46"/>
        <v>-1.4599659340659343</v>
      </c>
      <c r="X200">
        <f t="shared" si="47"/>
        <v>-25.886715602836887</v>
      </c>
      <c r="Y200">
        <f t="shared" si="48"/>
        <v>-1.9786960076565521</v>
      </c>
      <c r="AA200" s="2">
        <f t="shared" si="49"/>
        <v>1.4599659340659343</v>
      </c>
      <c r="AB200" s="3">
        <f t="shared" si="50"/>
        <v>25.886715602836887</v>
      </c>
      <c r="AC200">
        <f t="shared" si="51"/>
        <v>1.9786960076565521</v>
      </c>
      <c r="AD200" s="2">
        <f t="shared" si="52"/>
        <v>2.131500528633016</v>
      </c>
      <c r="AE200" s="3">
        <f t="shared" si="53"/>
        <v>670.12204470215875</v>
      </c>
      <c r="AF200" s="3">
        <f t="shared" si="54"/>
        <v>3.9152378907159782</v>
      </c>
    </row>
    <row r="201" spans="1:32" x14ac:dyDescent="0.25">
      <c r="A201">
        <v>41.159799999999997</v>
      </c>
      <c r="C201">
        <v>37.28</v>
      </c>
      <c r="D201">
        <v>35.984999999999999</v>
      </c>
      <c r="E201">
        <v>43</v>
      </c>
      <c r="F201">
        <v>29</v>
      </c>
      <c r="H201" s="5">
        <v>59.564700000000002</v>
      </c>
      <c r="I201">
        <v>55.128</v>
      </c>
      <c r="J201">
        <v>64.001400000000004</v>
      </c>
      <c r="K201">
        <v>1</v>
      </c>
      <c r="L201" s="2">
        <v>56.585700000000003</v>
      </c>
      <c r="M201">
        <v>59.755299999999998</v>
      </c>
      <c r="N201">
        <v>57</v>
      </c>
      <c r="O201">
        <v>46</v>
      </c>
      <c r="P201" s="2">
        <f t="shared" si="40"/>
        <v>68.614885114885112</v>
      </c>
      <c r="Q201">
        <f t="shared" si="41"/>
        <v>60.594956658786437</v>
      </c>
      <c r="R201">
        <f t="shared" si="42"/>
        <v>63.758408531583257</v>
      </c>
      <c r="S201" s="2">
        <f t="shared" si="43"/>
        <v>0</v>
      </c>
      <c r="T201">
        <f t="shared" si="44"/>
        <v>1</v>
      </c>
      <c r="U201">
        <f t="shared" si="45"/>
        <v>1</v>
      </c>
      <c r="W201" s="2">
        <f t="shared" si="46"/>
        <v>9.0501851148851102</v>
      </c>
      <c r="X201">
        <f t="shared" si="47"/>
        <v>1.0302566587864348</v>
      </c>
      <c r="Y201">
        <f t="shared" si="48"/>
        <v>4.1937085315832547</v>
      </c>
      <c r="AA201" s="2">
        <f t="shared" si="49"/>
        <v>9.0501851148851102</v>
      </c>
      <c r="AB201" s="3">
        <f t="shared" si="50"/>
        <v>1.0302566587864348</v>
      </c>
      <c r="AC201">
        <f t="shared" si="51"/>
        <v>4.1937085315832547</v>
      </c>
      <c r="AD201" s="2">
        <f t="shared" si="52"/>
        <v>81.905850613688017</v>
      </c>
      <c r="AE201" s="3">
        <f t="shared" si="53"/>
        <v>1.0614287829737883</v>
      </c>
      <c r="AF201" s="3">
        <f t="shared" si="54"/>
        <v>17.587191247874177</v>
      </c>
    </row>
    <row r="202" spans="1:32" x14ac:dyDescent="0.25">
      <c r="A202">
        <v>44.594299999999997</v>
      </c>
      <c r="C202">
        <v>34.801200000000001</v>
      </c>
      <c r="D202">
        <v>34.309899999999999</v>
      </c>
      <c r="E202">
        <v>37</v>
      </c>
      <c r="F202">
        <v>22</v>
      </c>
      <c r="H202" s="5">
        <v>54.865099999999998</v>
      </c>
      <c r="I202">
        <v>47.458799999999997</v>
      </c>
      <c r="J202">
        <v>62.271299999999997</v>
      </c>
      <c r="K202">
        <v>1</v>
      </c>
      <c r="L202" s="2">
        <v>48.410600000000002</v>
      </c>
      <c r="M202">
        <v>50.816499999999998</v>
      </c>
      <c r="N202">
        <v>52</v>
      </c>
      <c r="O202">
        <v>31</v>
      </c>
      <c r="P202" s="2">
        <f t="shared" si="40"/>
        <v>57.452547452547449</v>
      </c>
      <c r="Q202">
        <f t="shared" si="41"/>
        <v>50.744680851063826</v>
      </c>
      <c r="R202">
        <f t="shared" si="42"/>
        <v>43.249794913863816</v>
      </c>
      <c r="S202" s="2">
        <f t="shared" si="43"/>
        <v>1</v>
      </c>
      <c r="T202">
        <f t="shared" si="44"/>
        <v>1</v>
      </c>
      <c r="U202">
        <f t="shared" si="45"/>
        <v>0</v>
      </c>
      <c r="W202" s="2">
        <f t="shared" si="46"/>
        <v>2.5874474525474511</v>
      </c>
      <c r="X202">
        <f t="shared" si="47"/>
        <v>-4.1204191489361719</v>
      </c>
      <c r="Y202">
        <f t="shared" si="48"/>
        <v>-11.615305086136182</v>
      </c>
      <c r="AA202" s="2">
        <f t="shared" si="49"/>
        <v>2.5874474525474511</v>
      </c>
      <c r="AB202" s="3">
        <f t="shared" si="50"/>
        <v>4.1204191489361719</v>
      </c>
      <c r="AC202">
        <f t="shared" si="51"/>
        <v>11.615305086136182</v>
      </c>
      <c r="AD202" s="2">
        <f t="shared" si="52"/>
        <v>6.6948843196942942</v>
      </c>
      <c r="AE202" s="3">
        <f t="shared" si="53"/>
        <v>16.977853962919887</v>
      </c>
      <c r="AF202" s="3">
        <f t="shared" si="54"/>
        <v>134.91531224402107</v>
      </c>
    </row>
    <row r="203" spans="1:32" x14ac:dyDescent="0.25">
      <c r="A203">
        <v>45.403399999999998</v>
      </c>
      <c r="C203">
        <v>36.618299999999998</v>
      </c>
      <c r="D203">
        <v>35.266300000000001</v>
      </c>
      <c r="E203">
        <v>42</v>
      </c>
      <c r="F203">
        <v>22</v>
      </c>
      <c r="H203" s="5">
        <v>60.072800000000001</v>
      </c>
      <c r="I203">
        <v>47.652000000000001</v>
      </c>
      <c r="J203">
        <v>72.493700000000004</v>
      </c>
      <c r="K203">
        <v>1</v>
      </c>
      <c r="L203" s="2">
        <v>48.257399999999997</v>
      </c>
      <c r="M203">
        <v>50.748399999999997</v>
      </c>
      <c r="N203">
        <v>55</v>
      </c>
      <c r="O203">
        <v>37</v>
      </c>
      <c r="P203" s="2">
        <f t="shared" si="40"/>
        <v>57.367507492507485</v>
      </c>
      <c r="Q203">
        <f t="shared" si="41"/>
        <v>56.654846335697393</v>
      </c>
      <c r="R203">
        <f t="shared" si="42"/>
        <v>51.453240360951597</v>
      </c>
      <c r="S203" s="2">
        <f t="shared" si="43"/>
        <v>1</v>
      </c>
      <c r="T203">
        <f t="shared" si="44"/>
        <v>1</v>
      </c>
      <c r="U203">
        <f t="shared" si="45"/>
        <v>1</v>
      </c>
      <c r="W203" s="2">
        <f t="shared" si="46"/>
        <v>-2.7052925074925156</v>
      </c>
      <c r="X203">
        <f t="shared" si="47"/>
        <v>-3.4179536643026083</v>
      </c>
      <c r="Y203">
        <f t="shared" si="48"/>
        <v>-8.6195596390484042</v>
      </c>
      <c r="AA203" s="2">
        <f t="shared" si="49"/>
        <v>2.7052925074925156</v>
      </c>
      <c r="AB203" s="3">
        <f t="shared" si="50"/>
        <v>3.4179536643026083</v>
      </c>
      <c r="AC203">
        <f t="shared" si="51"/>
        <v>8.6195596390484042</v>
      </c>
      <c r="AD203" s="2">
        <f t="shared" si="52"/>
        <v>7.3186075510951429</v>
      </c>
      <c r="AE203" s="3">
        <f t="shared" si="53"/>
        <v>11.682407251319628</v>
      </c>
      <c r="AF203" s="3">
        <f t="shared" si="54"/>
        <v>74.296808371112249</v>
      </c>
    </row>
    <row r="204" spans="1:32" x14ac:dyDescent="0.25">
      <c r="A204">
        <v>41.0212</v>
      </c>
      <c r="C204">
        <v>37.533099999999997</v>
      </c>
      <c r="D204">
        <v>35.122799999999998</v>
      </c>
      <c r="E204">
        <v>57</v>
      </c>
      <c r="F204">
        <v>22</v>
      </c>
      <c r="H204" s="5">
        <v>45.385199999999998</v>
      </c>
      <c r="I204">
        <v>36.3962</v>
      </c>
      <c r="J204">
        <v>54.374200000000002</v>
      </c>
      <c r="K204">
        <v>1</v>
      </c>
      <c r="L204" s="2">
        <v>41.009</v>
      </c>
      <c r="M204">
        <v>41.444299999999998</v>
      </c>
      <c r="N204">
        <v>45</v>
      </c>
      <c r="O204">
        <v>32</v>
      </c>
      <c r="P204" s="2">
        <f t="shared" si="40"/>
        <v>45.749000999000998</v>
      </c>
      <c r="Q204">
        <f t="shared" si="41"/>
        <v>36.954294720252165</v>
      </c>
      <c r="R204">
        <f t="shared" si="42"/>
        <v>44.617035821711781</v>
      </c>
      <c r="S204" s="2">
        <f t="shared" si="43"/>
        <v>1</v>
      </c>
      <c r="T204">
        <f t="shared" si="44"/>
        <v>1</v>
      </c>
      <c r="U204">
        <f t="shared" si="45"/>
        <v>1</v>
      </c>
      <c r="W204" s="2">
        <f t="shared" si="46"/>
        <v>0.36380099900100049</v>
      </c>
      <c r="X204">
        <f t="shared" si="47"/>
        <v>-8.430905279747833</v>
      </c>
      <c r="Y204">
        <f t="shared" si="48"/>
        <v>-0.7681641782882167</v>
      </c>
      <c r="AA204" s="2">
        <f t="shared" si="49"/>
        <v>0.36380099900100049</v>
      </c>
      <c r="AB204" s="3">
        <f t="shared" si="50"/>
        <v>8.430905279747833</v>
      </c>
      <c r="AC204">
        <f t="shared" si="51"/>
        <v>0.7681641782882167</v>
      </c>
      <c r="AD204" s="2">
        <f t="shared" si="52"/>
        <v>0.13235116687412596</v>
      </c>
      <c r="AE204" s="3">
        <f t="shared" si="53"/>
        <v>71.08016383607989</v>
      </c>
      <c r="AF204" s="3">
        <f t="shared" si="54"/>
        <v>0.59007620480521117</v>
      </c>
    </row>
    <row r="205" spans="1:32" x14ac:dyDescent="0.25">
      <c r="A205">
        <v>16.883299999999998</v>
      </c>
      <c r="C205">
        <v>13.625500000000001</v>
      </c>
      <c r="D205">
        <v>13.411</v>
      </c>
      <c r="E205">
        <v>28</v>
      </c>
      <c r="F205">
        <v>8</v>
      </c>
      <c r="H205" s="5">
        <v>69.171099999999996</v>
      </c>
      <c r="I205">
        <v>57.997799999999998</v>
      </c>
      <c r="J205">
        <v>80.344399999999993</v>
      </c>
      <c r="K205">
        <v>1</v>
      </c>
      <c r="L205" s="2">
        <v>56.534599999999998</v>
      </c>
      <c r="M205">
        <v>61.139400000000002</v>
      </c>
      <c r="N205">
        <v>52</v>
      </c>
      <c r="O205">
        <v>55</v>
      </c>
      <c r="P205" s="2">
        <f t="shared" si="40"/>
        <v>70.343281718281716</v>
      </c>
      <c r="Q205">
        <f t="shared" si="41"/>
        <v>50.744680851063826</v>
      </c>
      <c r="R205">
        <f t="shared" si="42"/>
        <v>76.063576702214931</v>
      </c>
      <c r="S205" s="2">
        <f t="shared" si="43"/>
        <v>1</v>
      </c>
      <c r="T205">
        <f t="shared" si="44"/>
        <v>0</v>
      </c>
      <c r="U205">
        <f t="shared" si="45"/>
        <v>1</v>
      </c>
      <c r="W205" s="2">
        <f t="shared" si="46"/>
        <v>1.1721817182817205</v>
      </c>
      <c r="X205">
        <f t="shared" si="47"/>
        <v>-18.426419148936169</v>
      </c>
      <c r="Y205">
        <f t="shared" si="48"/>
        <v>6.8924767022149354</v>
      </c>
      <c r="AA205" s="2">
        <f t="shared" si="49"/>
        <v>1.1721817182817205</v>
      </c>
      <c r="AB205" s="3">
        <f t="shared" si="50"/>
        <v>18.426419148936169</v>
      </c>
      <c r="AC205">
        <f t="shared" si="51"/>
        <v>6.8924767022149354</v>
      </c>
      <c r="AD205" s="2">
        <f t="shared" si="52"/>
        <v>1.3740099806738866</v>
      </c>
      <c r="AE205" s="3">
        <f t="shared" si="53"/>
        <v>339.53292265228151</v>
      </c>
      <c r="AF205" s="3">
        <f t="shared" si="54"/>
        <v>47.506235090575672</v>
      </c>
    </row>
    <row r="206" spans="1:32" x14ac:dyDescent="0.25">
      <c r="A206">
        <v>22.568100000000001</v>
      </c>
      <c r="C206">
        <v>23.456900000000001</v>
      </c>
      <c r="D206">
        <v>22.532399999999999</v>
      </c>
      <c r="E206">
        <v>37</v>
      </c>
      <c r="F206">
        <v>17</v>
      </c>
      <c r="H206" s="5">
        <v>61.672499999999999</v>
      </c>
      <c r="I206">
        <v>53.415799999999997</v>
      </c>
      <c r="J206">
        <v>69.929299999999998</v>
      </c>
      <c r="K206">
        <v>1</v>
      </c>
      <c r="L206" s="2">
        <v>57.8538</v>
      </c>
      <c r="M206">
        <v>62.597200000000001</v>
      </c>
      <c r="N206">
        <v>60</v>
      </c>
      <c r="O206">
        <v>58</v>
      </c>
      <c r="P206" s="2">
        <f t="shared" si="40"/>
        <v>72.163711288711298</v>
      </c>
      <c r="Q206">
        <f t="shared" si="41"/>
        <v>66.505122143419996</v>
      </c>
      <c r="R206">
        <f t="shared" si="42"/>
        <v>80.165299425758818</v>
      </c>
      <c r="S206" s="2">
        <f t="shared" si="43"/>
        <v>0</v>
      </c>
      <c r="T206">
        <f t="shared" si="44"/>
        <v>1</v>
      </c>
      <c r="U206">
        <f t="shared" si="45"/>
        <v>0</v>
      </c>
      <c r="W206" s="2">
        <f t="shared" si="46"/>
        <v>10.491211288711298</v>
      </c>
      <c r="X206">
        <f t="shared" si="47"/>
        <v>4.8326221434199965</v>
      </c>
      <c r="Y206">
        <f t="shared" si="48"/>
        <v>18.492799425758818</v>
      </c>
      <c r="AA206" s="2">
        <f t="shared" si="49"/>
        <v>10.491211288711298</v>
      </c>
      <c r="AB206" s="3">
        <f t="shared" si="50"/>
        <v>4.8326221434199965</v>
      </c>
      <c r="AC206">
        <f t="shared" si="51"/>
        <v>18.492799425758818</v>
      </c>
      <c r="AD206" s="2">
        <f t="shared" si="52"/>
        <v>110.06551430438338</v>
      </c>
      <c r="AE206" s="3">
        <f t="shared" si="53"/>
        <v>23.354236781073283</v>
      </c>
      <c r="AF206" s="3">
        <f t="shared" si="54"/>
        <v>341.98363060134568</v>
      </c>
    </row>
    <row r="207" spans="1:32" x14ac:dyDescent="0.25">
      <c r="A207">
        <v>56.27</v>
      </c>
      <c r="C207">
        <v>47.355600000000003</v>
      </c>
      <c r="D207">
        <v>50.031399999999998</v>
      </c>
      <c r="E207">
        <v>47</v>
      </c>
      <c r="F207">
        <v>40</v>
      </c>
      <c r="H207" s="5">
        <v>58.544400000000003</v>
      </c>
      <c r="I207">
        <v>50.9893</v>
      </c>
      <c r="J207">
        <v>66.099500000000006</v>
      </c>
      <c r="K207">
        <v>1</v>
      </c>
      <c r="L207" s="2">
        <v>51.127099999999999</v>
      </c>
      <c r="M207">
        <v>53.465299999999999</v>
      </c>
      <c r="N207">
        <v>62</v>
      </c>
      <c r="O207">
        <v>45</v>
      </c>
      <c r="P207" s="2">
        <f t="shared" ref="P207:P270" si="55">(M207-D$7)/D$6</f>
        <v>60.760239760239763</v>
      </c>
      <c r="Q207">
        <f t="shared" ref="Q207:Q270" si="56">(N207-E$7)/E$6</f>
        <v>70.44523246650904</v>
      </c>
      <c r="R207">
        <f t="shared" ref="R207:R270" si="57">(O207-F$7)/F$6</f>
        <v>62.391167623735299</v>
      </c>
      <c r="S207" s="2">
        <f t="shared" ref="S207:S270" si="58">IF(AND(P207&lt;J207, P207&gt;I207),1,0)</f>
        <v>1</v>
      </c>
      <c r="T207">
        <f t="shared" ref="T207:T270" si="59">IF(AND(Q207&lt;J207, Q207&gt;I207),1,0)</f>
        <v>0</v>
      </c>
      <c r="U207">
        <f t="shared" ref="U207:U270" si="60">IF(AND(R207&lt;J207, R207&gt;I207),1,0)</f>
        <v>1</v>
      </c>
      <c r="W207" s="2">
        <f t="shared" si="46"/>
        <v>2.2158397602397599</v>
      </c>
      <c r="X207">
        <f t="shared" si="47"/>
        <v>11.900832466509037</v>
      </c>
      <c r="Y207">
        <f t="shared" si="48"/>
        <v>3.8467676237352961</v>
      </c>
      <c r="AA207" s="2">
        <f t="shared" si="49"/>
        <v>2.2158397602397599</v>
      </c>
      <c r="AB207" s="3">
        <f t="shared" si="50"/>
        <v>11.900832466509037</v>
      </c>
      <c r="AC207">
        <f t="shared" si="51"/>
        <v>3.8467676237352961</v>
      </c>
      <c r="AD207" s="2">
        <f t="shared" si="52"/>
        <v>4.909945843059397</v>
      </c>
      <c r="AE207" s="3">
        <f t="shared" si="53"/>
        <v>141.62981339591556</v>
      </c>
      <c r="AF207" s="3">
        <f t="shared" si="54"/>
        <v>14.797621151018097</v>
      </c>
    </row>
    <row r="208" spans="1:32" x14ac:dyDescent="0.25">
      <c r="A208">
        <v>57.613799999999998</v>
      </c>
      <c r="C208">
        <v>46.892499999999998</v>
      </c>
      <c r="D208">
        <v>45.761499999999998</v>
      </c>
      <c r="E208">
        <v>47</v>
      </c>
      <c r="F208">
        <v>29</v>
      </c>
      <c r="H208" s="5">
        <v>51.208799999999997</v>
      </c>
      <c r="I208">
        <v>43.128599999999999</v>
      </c>
      <c r="J208">
        <v>59.289000000000001</v>
      </c>
      <c r="K208">
        <v>1</v>
      </c>
      <c r="L208" s="2">
        <v>42.797800000000002</v>
      </c>
      <c r="M208">
        <v>43.657200000000003</v>
      </c>
      <c r="N208">
        <v>52</v>
      </c>
      <c r="O208">
        <v>43</v>
      </c>
      <c r="P208" s="2">
        <f t="shared" si="55"/>
        <v>48.512362637362642</v>
      </c>
      <c r="Q208">
        <f t="shared" si="56"/>
        <v>50.744680851063826</v>
      </c>
      <c r="R208">
        <f t="shared" si="57"/>
        <v>59.65668580803937</v>
      </c>
      <c r="S208" s="2">
        <f t="shared" si="58"/>
        <v>1</v>
      </c>
      <c r="T208">
        <f t="shared" si="59"/>
        <v>1</v>
      </c>
      <c r="U208">
        <f t="shared" si="60"/>
        <v>0</v>
      </c>
      <c r="W208" s="2">
        <f t="shared" ref="W208:W271" si="61">P208-$H208</f>
        <v>-2.6964373626373543</v>
      </c>
      <c r="X208">
        <f t="shared" ref="X208:X271" si="62">Q208-$H208</f>
        <v>-0.46411914893617023</v>
      </c>
      <c r="Y208">
        <f t="shared" ref="Y208:Y271" si="63">R208-$H208</f>
        <v>8.4478858080393735</v>
      </c>
      <c r="AA208" s="2">
        <f t="shared" ref="AA208:AA271" si="64">ABS(W208)</f>
        <v>2.6964373626373543</v>
      </c>
      <c r="AB208" s="3">
        <f t="shared" ref="AB208:AB271" si="65">ABS(X208)</f>
        <v>0.46411914893617023</v>
      </c>
      <c r="AC208">
        <f t="shared" ref="AC208:AC271" si="66">ABS(Y208)</f>
        <v>8.4478858080393735</v>
      </c>
      <c r="AD208" s="2">
        <f t="shared" ref="AD208:AD271" si="67">(W208)^2</f>
        <v>7.2707744506266909</v>
      </c>
      <c r="AE208" s="3">
        <f t="shared" ref="AE208:AE271" si="68">(X208)^2</f>
        <v>0.21540658440923496</v>
      </c>
      <c r="AF208" s="3">
        <f t="shared" ref="AF208:AF271" si="69">(Y208)^2</f>
        <v>71.36677462567306</v>
      </c>
    </row>
    <row r="209" spans="1:32" x14ac:dyDescent="0.25">
      <c r="A209">
        <v>43.087200000000003</v>
      </c>
      <c r="C209">
        <v>38.751899999999999</v>
      </c>
      <c r="D209">
        <v>43.969499999999996</v>
      </c>
      <c r="E209">
        <v>57</v>
      </c>
      <c r="F209">
        <v>22</v>
      </c>
      <c r="H209" s="5">
        <v>50.9161</v>
      </c>
      <c r="I209">
        <v>37.755699999999997</v>
      </c>
      <c r="J209">
        <v>64.076599999999999</v>
      </c>
      <c r="K209">
        <v>1</v>
      </c>
      <c r="L209" s="2">
        <v>42.919899999999998</v>
      </c>
      <c r="M209">
        <v>42.917900000000003</v>
      </c>
      <c r="N209">
        <v>50</v>
      </c>
      <c r="O209">
        <v>28</v>
      </c>
      <c r="P209" s="2">
        <f t="shared" si="55"/>
        <v>47.58916083916084</v>
      </c>
      <c r="Q209">
        <f t="shared" si="56"/>
        <v>46.804570527974775</v>
      </c>
      <c r="R209">
        <f t="shared" si="57"/>
        <v>39.14807219031993</v>
      </c>
      <c r="S209" s="2">
        <f t="shared" si="58"/>
        <v>1</v>
      </c>
      <c r="T209">
        <f t="shared" si="59"/>
        <v>1</v>
      </c>
      <c r="U209">
        <f t="shared" si="60"/>
        <v>1</v>
      </c>
      <c r="W209" s="2">
        <f t="shared" si="61"/>
        <v>-3.3269391608391601</v>
      </c>
      <c r="X209">
        <f t="shared" si="62"/>
        <v>-4.1115294720252251</v>
      </c>
      <c r="Y209">
        <f t="shared" si="63"/>
        <v>-11.768027809680071</v>
      </c>
      <c r="AA209" s="2">
        <f t="shared" si="64"/>
        <v>3.3269391608391601</v>
      </c>
      <c r="AB209" s="3">
        <f t="shared" si="65"/>
        <v>4.1115294720252251</v>
      </c>
      <c r="AC209">
        <f t="shared" si="66"/>
        <v>11.768027809680071</v>
      </c>
      <c r="AD209" s="2">
        <f t="shared" si="67"/>
        <v>11.068524179925175</v>
      </c>
      <c r="AE209" s="3">
        <f t="shared" si="68"/>
        <v>16.904674599332026</v>
      </c>
      <c r="AF209" s="3">
        <f t="shared" si="69"/>
        <v>138.48647852940351</v>
      </c>
    </row>
    <row r="210" spans="1:32" x14ac:dyDescent="0.25">
      <c r="A210">
        <v>45.889600000000002</v>
      </c>
      <c r="C210">
        <v>39.223799999999997</v>
      </c>
      <c r="D210">
        <v>41.855400000000003</v>
      </c>
      <c r="E210">
        <v>49</v>
      </c>
      <c r="F210">
        <v>29</v>
      </c>
      <c r="H210" s="5">
        <v>54.531700000000001</v>
      </c>
      <c r="I210">
        <v>41.064399999999999</v>
      </c>
      <c r="J210">
        <v>67.998999999999995</v>
      </c>
      <c r="K210">
        <v>1</v>
      </c>
      <c r="L210" s="2">
        <v>42.7102</v>
      </c>
      <c r="M210">
        <v>45.283999999999999</v>
      </c>
      <c r="N210">
        <v>48</v>
      </c>
      <c r="O210">
        <v>34</v>
      </c>
      <c r="P210" s="2">
        <f t="shared" si="55"/>
        <v>50.543831168831169</v>
      </c>
      <c r="Q210">
        <f t="shared" si="56"/>
        <v>42.864460204885731</v>
      </c>
      <c r="R210">
        <f t="shared" si="57"/>
        <v>47.35151763740771</v>
      </c>
      <c r="S210" s="2">
        <f t="shared" si="58"/>
        <v>1</v>
      </c>
      <c r="T210">
        <f t="shared" si="59"/>
        <v>1</v>
      </c>
      <c r="U210">
        <f t="shared" si="60"/>
        <v>1</v>
      </c>
      <c r="W210" s="2">
        <f t="shared" si="61"/>
        <v>-3.9878688311688322</v>
      </c>
      <c r="X210">
        <f t="shared" si="62"/>
        <v>-11.66723979511427</v>
      </c>
      <c r="Y210">
        <f t="shared" si="63"/>
        <v>-7.1801823625922907</v>
      </c>
      <c r="AA210" s="2">
        <f t="shared" si="64"/>
        <v>3.9878688311688322</v>
      </c>
      <c r="AB210" s="3">
        <f t="shared" si="65"/>
        <v>11.66723979511427</v>
      </c>
      <c r="AC210">
        <f t="shared" si="66"/>
        <v>7.1801823625922907</v>
      </c>
      <c r="AD210" s="2">
        <f t="shared" si="67"/>
        <v>15.903097814607868</v>
      </c>
      <c r="AE210" s="3">
        <f t="shared" si="68"/>
        <v>136.12448443669808</v>
      </c>
      <c r="AF210" s="3">
        <f t="shared" si="69"/>
        <v>51.55501876008141</v>
      </c>
    </row>
    <row r="211" spans="1:32" x14ac:dyDescent="0.25">
      <c r="A211">
        <v>17.879899999999999</v>
      </c>
      <c r="C211">
        <v>15.788500000000001</v>
      </c>
      <c r="D211">
        <v>13.3576</v>
      </c>
      <c r="E211">
        <v>27</v>
      </c>
      <c r="F211">
        <v>4</v>
      </c>
      <c r="H211" s="5">
        <v>62.440899999999999</v>
      </c>
      <c r="I211">
        <v>58.378100000000003</v>
      </c>
      <c r="J211">
        <v>66.503699999999995</v>
      </c>
      <c r="K211">
        <v>1</v>
      </c>
      <c r="L211" s="2">
        <v>54.766800000000003</v>
      </c>
      <c r="M211">
        <v>56.008800000000001</v>
      </c>
      <c r="N211">
        <v>59</v>
      </c>
      <c r="O211">
        <v>45</v>
      </c>
      <c r="P211" s="2">
        <f t="shared" si="55"/>
        <v>63.936438561438564</v>
      </c>
      <c r="Q211">
        <f t="shared" si="56"/>
        <v>64.535066981875474</v>
      </c>
      <c r="R211">
        <f t="shared" si="57"/>
        <v>62.391167623735299</v>
      </c>
      <c r="S211" s="2">
        <f t="shared" si="58"/>
        <v>1</v>
      </c>
      <c r="T211">
        <f t="shared" si="59"/>
        <v>1</v>
      </c>
      <c r="U211">
        <f t="shared" si="60"/>
        <v>1</v>
      </c>
      <c r="W211" s="2">
        <f t="shared" si="61"/>
        <v>1.4955385614385648</v>
      </c>
      <c r="X211">
        <f t="shared" si="62"/>
        <v>2.0941669818754747</v>
      </c>
      <c r="Y211">
        <f t="shared" si="63"/>
        <v>-4.9732376264699951E-2</v>
      </c>
      <c r="AA211" s="2">
        <f t="shared" si="64"/>
        <v>1.4955385614385648</v>
      </c>
      <c r="AB211" s="3">
        <f t="shared" si="65"/>
        <v>2.0941669818754747</v>
      </c>
      <c r="AC211">
        <f t="shared" si="66"/>
        <v>4.9732376264699951E-2</v>
      </c>
      <c r="AD211" s="2">
        <f t="shared" si="67"/>
        <v>2.2366355887497318</v>
      </c>
      <c r="AE211" s="3">
        <f t="shared" si="68"/>
        <v>4.3855353479774344</v>
      </c>
      <c r="AF211" s="3">
        <f t="shared" si="69"/>
        <v>2.4733092489336909E-3</v>
      </c>
    </row>
    <row r="212" spans="1:32" x14ac:dyDescent="0.25">
      <c r="A212">
        <v>23.0715</v>
      </c>
      <c r="C212">
        <v>18.558499999999999</v>
      </c>
      <c r="D212">
        <v>16.759599999999999</v>
      </c>
      <c r="E212">
        <v>38</v>
      </c>
      <c r="F212">
        <v>10</v>
      </c>
      <c r="H212" s="5">
        <v>55.728299999999997</v>
      </c>
      <c r="I212">
        <v>43.301099999999998</v>
      </c>
      <c r="J212">
        <v>68.1554</v>
      </c>
      <c r="K212">
        <v>1</v>
      </c>
      <c r="L212" s="2">
        <v>47.165399999999998</v>
      </c>
      <c r="M212">
        <v>49.051400000000001</v>
      </c>
      <c r="N212">
        <v>48</v>
      </c>
      <c r="O212">
        <v>33</v>
      </c>
      <c r="P212" s="2">
        <f t="shared" si="55"/>
        <v>55.248376623376622</v>
      </c>
      <c r="Q212">
        <f t="shared" si="56"/>
        <v>42.864460204885731</v>
      </c>
      <c r="R212">
        <f t="shared" si="57"/>
        <v>45.984276729559745</v>
      </c>
      <c r="S212" s="2">
        <f t="shared" si="58"/>
        <v>1</v>
      </c>
      <c r="T212">
        <f t="shared" si="59"/>
        <v>0</v>
      </c>
      <c r="U212">
        <f t="shared" si="60"/>
        <v>1</v>
      </c>
      <c r="W212" s="2">
        <f t="shared" si="61"/>
        <v>-0.47992337662337547</v>
      </c>
      <c r="X212">
        <f t="shared" si="62"/>
        <v>-12.863839795114266</v>
      </c>
      <c r="Y212">
        <f t="shared" si="63"/>
        <v>-9.7440232704402518</v>
      </c>
      <c r="AA212" s="2">
        <f t="shared" si="64"/>
        <v>0.47992337662337547</v>
      </c>
      <c r="AB212" s="3">
        <f t="shared" si="65"/>
        <v>12.863839795114266</v>
      </c>
      <c r="AC212">
        <f t="shared" si="66"/>
        <v>9.7440232704402518</v>
      </c>
      <c r="AD212" s="2">
        <f t="shared" si="67"/>
        <v>0.2303264474295823</v>
      </c>
      <c r="AE212" s="3">
        <f t="shared" si="68"/>
        <v>165.47837427436545</v>
      </c>
      <c r="AF212" s="3">
        <f t="shared" si="69"/>
        <v>94.945989494881147</v>
      </c>
    </row>
    <row r="213" spans="1:32" x14ac:dyDescent="0.25">
      <c r="A213">
        <v>33.946899999999999</v>
      </c>
      <c r="C213">
        <v>40.228099999999998</v>
      </c>
      <c r="D213">
        <v>38.363599999999998</v>
      </c>
      <c r="E213">
        <v>50</v>
      </c>
      <c r="F213">
        <v>36</v>
      </c>
      <c r="H213" s="5">
        <v>70.980999999999995</v>
      </c>
      <c r="I213">
        <v>55.0062</v>
      </c>
      <c r="J213">
        <v>86.955799999999996</v>
      </c>
      <c r="K213">
        <v>1</v>
      </c>
      <c r="L213" s="2">
        <v>56.991599999999998</v>
      </c>
      <c r="M213">
        <v>60.230400000000003</v>
      </c>
      <c r="N213">
        <v>61</v>
      </c>
      <c r="O213">
        <v>46</v>
      </c>
      <c r="P213" s="2">
        <f t="shared" si="55"/>
        <v>69.208166833166842</v>
      </c>
      <c r="Q213">
        <f t="shared" si="56"/>
        <v>68.475177304964518</v>
      </c>
      <c r="R213">
        <f t="shared" si="57"/>
        <v>63.758408531583257</v>
      </c>
      <c r="S213" s="2">
        <f t="shared" si="58"/>
        <v>1</v>
      </c>
      <c r="T213">
        <f t="shared" si="59"/>
        <v>1</v>
      </c>
      <c r="U213">
        <f t="shared" si="60"/>
        <v>1</v>
      </c>
      <c r="W213" s="2">
        <f t="shared" si="61"/>
        <v>-1.7728331668331521</v>
      </c>
      <c r="X213">
        <f t="shared" si="62"/>
        <v>-2.5058226950354765</v>
      </c>
      <c r="Y213">
        <f t="shared" si="63"/>
        <v>-7.2225914684167378</v>
      </c>
      <c r="AA213" s="2">
        <f t="shared" si="64"/>
        <v>1.7728331668331521</v>
      </c>
      <c r="AB213" s="3">
        <f t="shared" si="65"/>
        <v>2.5058226950354765</v>
      </c>
      <c r="AC213">
        <f t="shared" si="66"/>
        <v>7.2225914684167378</v>
      </c>
      <c r="AD213" s="2">
        <f t="shared" si="67"/>
        <v>3.1429374374236629</v>
      </c>
      <c r="AE213" s="3">
        <f t="shared" si="68"/>
        <v>6.2791473789548586</v>
      </c>
      <c r="AF213" s="3">
        <f t="shared" si="69"/>
        <v>52.16582751964625</v>
      </c>
    </row>
    <row r="214" spans="1:32" x14ac:dyDescent="0.25">
      <c r="A214">
        <v>44.342100000000002</v>
      </c>
      <c r="C214">
        <v>47.952599999999997</v>
      </c>
      <c r="D214">
        <v>46.454599999999999</v>
      </c>
      <c r="E214">
        <v>63</v>
      </c>
      <c r="F214">
        <v>31</v>
      </c>
      <c r="H214" s="5">
        <v>39.956299999999999</v>
      </c>
      <c r="I214">
        <v>35.120600000000003</v>
      </c>
      <c r="J214">
        <v>44.791899999999998</v>
      </c>
      <c r="K214">
        <v>1</v>
      </c>
      <c r="L214" s="2">
        <v>44.091999999999999</v>
      </c>
      <c r="M214">
        <v>45.129300000000001</v>
      </c>
      <c r="N214">
        <v>42</v>
      </c>
      <c r="O214">
        <v>36</v>
      </c>
      <c r="P214" s="2">
        <f t="shared" si="55"/>
        <v>50.350649350649348</v>
      </c>
      <c r="Q214">
        <f t="shared" si="56"/>
        <v>31.044129235618591</v>
      </c>
      <c r="R214">
        <f t="shared" si="57"/>
        <v>50.085999453103632</v>
      </c>
      <c r="S214" s="2">
        <f t="shared" si="58"/>
        <v>0</v>
      </c>
      <c r="T214">
        <f t="shared" si="59"/>
        <v>0</v>
      </c>
      <c r="U214">
        <f t="shared" si="60"/>
        <v>0</v>
      </c>
      <c r="W214" s="2">
        <f t="shared" si="61"/>
        <v>10.39434935064935</v>
      </c>
      <c r="X214">
        <f t="shared" si="62"/>
        <v>-8.9121707643814077</v>
      </c>
      <c r="Y214">
        <f t="shared" si="63"/>
        <v>10.129699453103633</v>
      </c>
      <c r="AA214" s="2">
        <f t="shared" si="64"/>
        <v>10.39434935064935</v>
      </c>
      <c r="AB214" s="3">
        <f t="shared" si="65"/>
        <v>8.9121707643814077</v>
      </c>
      <c r="AC214">
        <f t="shared" si="66"/>
        <v>10.129699453103633</v>
      </c>
      <c r="AD214" s="2">
        <f t="shared" si="67"/>
        <v>108.04249842334455</v>
      </c>
      <c r="AE214" s="3">
        <f t="shared" si="68"/>
        <v>79.426787733494677</v>
      </c>
      <c r="AF214" s="3">
        <f t="shared" si="69"/>
        <v>102.61081101020805</v>
      </c>
    </row>
    <row r="215" spans="1:32" x14ac:dyDescent="0.25">
      <c r="A215">
        <v>37.305100000000003</v>
      </c>
      <c r="C215">
        <v>36.110500000000002</v>
      </c>
      <c r="D215">
        <v>37.300699999999999</v>
      </c>
      <c r="E215">
        <v>49</v>
      </c>
      <c r="F215">
        <v>34</v>
      </c>
      <c r="H215" s="5">
        <v>40.575099999999999</v>
      </c>
      <c r="I215">
        <v>38.3568</v>
      </c>
      <c r="J215">
        <v>42.793500000000002</v>
      </c>
      <c r="K215">
        <v>1</v>
      </c>
      <c r="L215" s="2">
        <v>36.135199999999998</v>
      </c>
      <c r="M215">
        <v>39.018700000000003</v>
      </c>
      <c r="N215">
        <v>42</v>
      </c>
      <c r="O215">
        <v>37</v>
      </c>
      <c r="P215" s="2">
        <f t="shared" si="55"/>
        <v>42.720029970029969</v>
      </c>
      <c r="Q215">
        <f t="shared" si="56"/>
        <v>31.044129235618591</v>
      </c>
      <c r="R215">
        <f t="shared" si="57"/>
        <v>51.453240360951597</v>
      </c>
      <c r="S215" s="2">
        <f t="shared" si="58"/>
        <v>1</v>
      </c>
      <c r="T215">
        <f t="shared" si="59"/>
        <v>0</v>
      </c>
      <c r="U215">
        <f t="shared" si="60"/>
        <v>0</v>
      </c>
      <c r="W215" s="2">
        <f t="shared" si="61"/>
        <v>2.1449299700299704</v>
      </c>
      <c r="X215">
        <f t="shared" si="62"/>
        <v>-9.5309707643814079</v>
      </c>
      <c r="Y215">
        <f t="shared" si="63"/>
        <v>10.878140360951598</v>
      </c>
      <c r="AA215" s="2">
        <f t="shared" si="64"/>
        <v>2.1449299700299704</v>
      </c>
      <c r="AB215" s="3">
        <f t="shared" si="65"/>
        <v>9.5309707643814079</v>
      </c>
      <c r="AC215">
        <f t="shared" si="66"/>
        <v>10.878140360951598</v>
      </c>
      <c r="AD215" s="2">
        <f t="shared" si="67"/>
        <v>4.6007245763327695</v>
      </c>
      <c r="AE215" s="3">
        <f t="shared" si="68"/>
        <v>90.839403711493119</v>
      </c>
      <c r="AF215" s="3">
        <f t="shared" si="69"/>
        <v>118.33393771256415</v>
      </c>
    </row>
    <row r="216" spans="1:32" x14ac:dyDescent="0.25">
      <c r="A216">
        <v>35.718200000000003</v>
      </c>
      <c r="C216">
        <v>30.290199999999999</v>
      </c>
      <c r="D216">
        <v>32.8292</v>
      </c>
      <c r="E216">
        <v>52</v>
      </c>
      <c r="F216">
        <v>20</v>
      </c>
      <c r="H216" s="5">
        <v>54.719499999999996</v>
      </c>
      <c r="I216">
        <v>47.206699999999998</v>
      </c>
      <c r="J216">
        <v>62.232300000000002</v>
      </c>
      <c r="K216">
        <v>1</v>
      </c>
      <c r="L216" s="2">
        <v>43.582900000000002</v>
      </c>
      <c r="M216">
        <v>47.790900000000001</v>
      </c>
      <c r="N216">
        <v>44</v>
      </c>
      <c r="O216">
        <v>39</v>
      </c>
      <c r="P216" s="2">
        <f t="shared" si="55"/>
        <v>53.674325674325672</v>
      </c>
      <c r="Q216">
        <f t="shared" si="56"/>
        <v>34.984239558707635</v>
      </c>
      <c r="R216">
        <f t="shared" si="57"/>
        <v>54.187722176647519</v>
      </c>
      <c r="S216" s="2">
        <f t="shared" si="58"/>
        <v>1</v>
      </c>
      <c r="T216">
        <f t="shared" si="59"/>
        <v>0</v>
      </c>
      <c r="U216">
        <f t="shared" si="60"/>
        <v>1</v>
      </c>
      <c r="W216" s="2">
        <f t="shared" si="61"/>
        <v>-1.0451743256743242</v>
      </c>
      <c r="X216">
        <f t="shared" si="62"/>
        <v>-19.735260441292361</v>
      </c>
      <c r="Y216">
        <f t="shared" si="63"/>
        <v>-0.5317778233524777</v>
      </c>
      <c r="AA216" s="2">
        <f t="shared" si="64"/>
        <v>1.0451743256743242</v>
      </c>
      <c r="AB216" s="3">
        <f t="shared" si="65"/>
        <v>19.735260441292361</v>
      </c>
      <c r="AC216">
        <f t="shared" si="66"/>
        <v>0.5317778233524777</v>
      </c>
      <c r="AD216" s="2">
        <f t="shared" si="67"/>
        <v>1.0923893710487784</v>
      </c>
      <c r="AE216" s="3">
        <f t="shared" si="68"/>
        <v>389.48050468563918</v>
      </c>
      <c r="AF216" s="3">
        <f t="shared" si="69"/>
        <v>0.28278765340949896</v>
      </c>
    </row>
    <row r="217" spans="1:32" x14ac:dyDescent="0.25">
      <c r="A217">
        <v>38.884900000000002</v>
      </c>
      <c r="C217">
        <v>31.3995</v>
      </c>
      <c r="D217">
        <v>34.994799999999998</v>
      </c>
      <c r="E217">
        <v>56</v>
      </c>
      <c r="F217">
        <v>29</v>
      </c>
      <c r="H217" s="5">
        <v>62.204999999999998</v>
      </c>
      <c r="I217">
        <v>53.776200000000003</v>
      </c>
      <c r="J217">
        <v>70.633799999999994</v>
      </c>
      <c r="K217">
        <v>1</v>
      </c>
      <c r="L217" s="2">
        <v>54.635800000000003</v>
      </c>
      <c r="M217">
        <v>58.464300000000001</v>
      </c>
      <c r="N217">
        <v>60</v>
      </c>
      <c r="O217">
        <v>49</v>
      </c>
      <c r="P217" s="2">
        <f t="shared" si="55"/>
        <v>67.002747252747255</v>
      </c>
      <c r="Q217">
        <f t="shared" si="56"/>
        <v>66.505122143419996</v>
      </c>
      <c r="R217">
        <f t="shared" si="57"/>
        <v>67.860131255127143</v>
      </c>
      <c r="S217" s="2">
        <f t="shared" si="58"/>
        <v>1</v>
      </c>
      <c r="T217">
        <f t="shared" si="59"/>
        <v>1</v>
      </c>
      <c r="U217">
        <f t="shared" si="60"/>
        <v>1</v>
      </c>
      <c r="W217" s="2">
        <f t="shared" si="61"/>
        <v>4.7977472527472571</v>
      </c>
      <c r="X217">
        <f t="shared" si="62"/>
        <v>4.3001221434199977</v>
      </c>
      <c r="Y217">
        <f t="shared" si="63"/>
        <v>5.6551312551271451</v>
      </c>
      <c r="AA217" s="2">
        <f t="shared" si="64"/>
        <v>4.7977472527472571</v>
      </c>
      <c r="AB217" s="3">
        <f t="shared" si="65"/>
        <v>4.3001221434199977</v>
      </c>
      <c r="AC217">
        <f t="shared" si="66"/>
        <v>5.6551312551271451</v>
      </c>
      <c r="AD217" s="2">
        <f t="shared" si="67"/>
        <v>23.018378701243854</v>
      </c>
      <c r="AE217" s="3">
        <f t="shared" si="68"/>
        <v>18.491050448330995</v>
      </c>
      <c r="AF217" s="3">
        <f t="shared" si="69"/>
        <v>31.980509512715919</v>
      </c>
    </row>
    <row r="218" spans="1:32" x14ac:dyDescent="0.25">
      <c r="A218">
        <v>27.707599999999999</v>
      </c>
      <c r="C218">
        <v>24.161100000000001</v>
      </c>
      <c r="D218">
        <v>24.61</v>
      </c>
      <c r="E218">
        <v>46</v>
      </c>
      <c r="F218">
        <v>14</v>
      </c>
      <c r="H218" s="5">
        <v>59.252200000000002</v>
      </c>
      <c r="I218">
        <v>54.255899999999997</v>
      </c>
      <c r="J218">
        <v>64.248500000000007</v>
      </c>
      <c r="K218">
        <v>1</v>
      </c>
      <c r="L218" s="2">
        <v>48.595500000000001</v>
      </c>
      <c r="M218">
        <v>54.064700000000002</v>
      </c>
      <c r="N218">
        <v>57</v>
      </c>
      <c r="O218">
        <v>48</v>
      </c>
      <c r="P218" s="2">
        <f t="shared" si="55"/>
        <v>61.50874125874126</v>
      </c>
      <c r="Q218">
        <f t="shared" si="56"/>
        <v>60.594956658786437</v>
      </c>
      <c r="R218">
        <f t="shared" si="57"/>
        <v>66.492890347279186</v>
      </c>
      <c r="S218" s="2">
        <f t="shared" si="58"/>
        <v>1</v>
      </c>
      <c r="T218">
        <f t="shared" si="59"/>
        <v>1</v>
      </c>
      <c r="U218">
        <f t="shared" si="60"/>
        <v>0</v>
      </c>
      <c r="W218" s="2">
        <f t="shared" si="61"/>
        <v>2.2565412587412581</v>
      </c>
      <c r="X218">
        <f t="shared" si="62"/>
        <v>1.3427566587864348</v>
      </c>
      <c r="Y218">
        <f t="shared" si="63"/>
        <v>7.2406903472791839</v>
      </c>
      <c r="AA218" s="2">
        <f t="shared" si="64"/>
        <v>2.2565412587412581</v>
      </c>
      <c r="AB218" s="3">
        <f t="shared" si="65"/>
        <v>1.3427566587864348</v>
      </c>
      <c r="AC218">
        <f t="shared" si="66"/>
        <v>7.2406903472791839</v>
      </c>
      <c r="AD218" s="2">
        <f t="shared" si="67"/>
        <v>5.0919784524015812</v>
      </c>
      <c r="AE218" s="3">
        <f t="shared" si="68"/>
        <v>1.80299544471531</v>
      </c>
      <c r="AF218" s="3">
        <f t="shared" si="69"/>
        <v>52.427596705181948</v>
      </c>
    </row>
    <row r="219" spans="1:32" x14ac:dyDescent="0.25">
      <c r="A219">
        <v>25.1386</v>
      </c>
      <c r="C219">
        <v>27.823899999999998</v>
      </c>
      <c r="D219">
        <v>28.0745</v>
      </c>
      <c r="E219">
        <v>35</v>
      </c>
      <c r="F219">
        <v>20</v>
      </c>
      <c r="H219" s="5">
        <v>64.094499999999996</v>
      </c>
      <c r="I219">
        <v>53.222200000000001</v>
      </c>
      <c r="J219">
        <v>74.966899999999995</v>
      </c>
      <c r="K219">
        <v>1</v>
      </c>
      <c r="L219" s="2">
        <v>57.077399999999997</v>
      </c>
      <c r="M219">
        <v>58.9208</v>
      </c>
      <c r="N219">
        <v>61</v>
      </c>
      <c r="O219">
        <v>59</v>
      </c>
      <c r="P219" s="2">
        <f t="shared" si="55"/>
        <v>67.572802197802204</v>
      </c>
      <c r="Q219">
        <f t="shared" si="56"/>
        <v>68.475177304964518</v>
      </c>
      <c r="R219">
        <f t="shared" si="57"/>
        <v>81.532540333606775</v>
      </c>
      <c r="S219" s="2">
        <f t="shared" si="58"/>
        <v>1</v>
      </c>
      <c r="T219">
        <f t="shared" si="59"/>
        <v>1</v>
      </c>
      <c r="U219">
        <f t="shared" si="60"/>
        <v>0</v>
      </c>
      <c r="W219" s="2">
        <f t="shared" si="61"/>
        <v>3.4783021978022077</v>
      </c>
      <c r="X219">
        <f t="shared" si="62"/>
        <v>4.3806773049645216</v>
      </c>
      <c r="Y219">
        <f t="shared" si="63"/>
        <v>17.438040333606779</v>
      </c>
      <c r="AA219" s="2">
        <f t="shared" si="64"/>
        <v>3.4783021978022077</v>
      </c>
      <c r="AB219" s="3">
        <f t="shared" si="65"/>
        <v>4.3806773049645216</v>
      </c>
      <c r="AC219">
        <f t="shared" si="66"/>
        <v>17.438040333606779</v>
      </c>
      <c r="AD219" s="2">
        <f t="shared" si="67"/>
        <v>12.098586179235669</v>
      </c>
      <c r="AE219" s="3">
        <f t="shared" si="68"/>
        <v>19.190333650231224</v>
      </c>
      <c r="AF219" s="3">
        <f t="shared" si="69"/>
        <v>304.0852506764968</v>
      </c>
    </row>
    <row r="220" spans="1:32" x14ac:dyDescent="0.25">
      <c r="A220">
        <v>37.2697</v>
      </c>
      <c r="C220">
        <v>32.946199999999997</v>
      </c>
      <c r="D220">
        <v>32.600099999999998</v>
      </c>
      <c r="E220">
        <v>48</v>
      </c>
      <c r="F220">
        <v>30</v>
      </c>
      <c r="H220" s="5">
        <v>71.9178</v>
      </c>
      <c r="I220">
        <v>62.759399999999999</v>
      </c>
      <c r="J220">
        <v>81.076099999999997</v>
      </c>
      <c r="K220">
        <v>1</v>
      </c>
      <c r="L220" s="2">
        <v>63.0991</v>
      </c>
      <c r="M220">
        <v>65.210800000000006</v>
      </c>
      <c r="N220">
        <v>70</v>
      </c>
      <c r="O220">
        <v>61</v>
      </c>
      <c r="P220" s="2">
        <f t="shared" si="55"/>
        <v>75.42744755244756</v>
      </c>
      <c r="Q220">
        <f t="shared" si="56"/>
        <v>86.205673758865231</v>
      </c>
      <c r="R220">
        <f t="shared" si="57"/>
        <v>84.267022149302704</v>
      </c>
      <c r="S220" s="2">
        <f t="shared" si="58"/>
        <v>1</v>
      </c>
      <c r="T220">
        <f t="shared" si="59"/>
        <v>0</v>
      </c>
      <c r="U220">
        <f t="shared" si="60"/>
        <v>0</v>
      </c>
      <c r="W220" s="2">
        <f t="shared" si="61"/>
        <v>3.5096475524475608</v>
      </c>
      <c r="X220">
        <f t="shared" si="62"/>
        <v>14.287873758865231</v>
      </c>
      <c r="Y220">
        <f t="shared" si="63"/>
        <v>12.349222149302705</v>
      </c>
      <c r="AA220" s="2">
        <f t="shared" si="64"/>
        <v>3.5096475524475608</v>
      </c>
      <c r="AB220" s="3">
        <f t="shared" si="65"/>
        <v>14.287873758865231</v>
      </c>
      <c r="AC220">
        <f t="shared" si="66"/>
        <v>12.349222149302705</v>
      </c>
      <c r="AD220" s="2">
        <f t="shared" si="67"/>
        <v>12.317625942401154</v>
      </c>
      <c r="AE220" s="3">
        <f t="shared" si="68"/>
        <v>204.14333654926966</v>
      </c>
      <c r="AF220" s="3">
        <f t="shared" si="69"/>
        <v>152.50328769282851</v>
      </c>
    </row>
    <row r="221" spans="1:32" x14ac:dyDescent="0.25">
      <c r="A221">
        <v>45.551499999999997</v>
      </c>
      <c r="C221">
        <v>46.418199999999999</v>
      </c>
      <c r="D221">
        <v>46.206899999999997</v>
      </c>
      <c r="E221">
        <v>58</v>
      </c>
      <c r="F221">
        <v>34</v>
      </c>
      <c r="H221" s="5">
        <v>65.595699999999994</v>
      </c>
      <c r="I221">
        <v>58.492100000000001</v>
      </c>
      <c r="J221">
        <v>72.699399999999997</v>
      </c>
      <c r="K221">
        <v>1</v>
      </c>
      <c r="L221" s="2">
        <v>54.505600000000001</v>
      </c>
      <c r="M221">
        <v>56.635300000000001</v>
      </c>
      <c r="N221">
        <v>58</v>
      </c>
      <c r="O221">
        <v>53</v>
      </c>
      <c r="P221" s="2">
        <f t="shared" si="55"/>
        <v>64.718781218781217</v>
      </c>
      <c r="Q221">
        <f t="shared" si="56"/>
        <v>62.565011820330959</v>
      </c>
      <c r="R221">
        <f t="shared" si="57"/>
        <v>73.329094886519002</v>
      </c>
      <c r="S221" s="2">
        <f t="shared" si="58"/>
        <v>1</v>
      </c>
      <c r="T221">
        <f t="shared" si="59"/>
        <v>1</v>
      </c>
      <c r="U221">
        <f t="shared" si="60"/>
        <v>0</v>
      </c>
      <c r="W221" s="2">
        <f t="shared" si="61"/>
        <v>-0.87691878121877664</v>
      </c>
      <c r="X221">
        <f t="shared" si="62"/>
        <v>-3.0306881796690348</v>
      </c>
      <c r="Y221">
        <f t="shared" si="63"/>
        <v>7.7333948865190081</v>
      </c>
      <c r="AA221" s="2">
        <f t="shared" si="64"/>
        <v>0.87691878121877664</v>
      </c>
      <c r="AB221" s="3">
        <f t="shared" si="65"/>
        <v>3.0306881796690348</v>
      </c>
      <c r="AC221">
        <f t="shared" si="66"/>
        <v>7.7333948865190081</v>
      </c>
      <c r="AD221" s="2">
        <f t="shared" si="67"/>
        <v>0.76898654885422468</v>
      </c>
      <c r="AE221" s="3">
        <f t="shared" si="68"/>
        <v>9.185070842385608</v>
      </c>
      <c r="AF221" s="3">
        <f t="shared" si="69"/>
        <v>59.805396470838339</v>
      </c>
    </row>
    <row r="222" spans="1:32" x14ac:dyDescent="0.25">
      <c r="A222">
        <v>57.584899999999998</v>
      </c>
      <c r="C222">
        <v>50.935600000000001</v>
      </c>
      <c r="D222">
        <v>51.144199999999998</v>
      </c>
      <c r="E222">
        <v>65</v>
      </c>
      <c r="F222">
        <v>42</v>
      </c>
      <c r="H222" s="5">
        <v>67.744900000000001</v>
      </c>
      <c r="I222">
        <v>63.469200000000001</v>
      </c>
      <c r="J222">
        <v>72.020499999999998</v>
      </c>
      <c r="K222">
        <v>1</v>
      </c>
      <c r="L222" s="2">
        <v>62.052500000000002</v>
      </c>
      <c r="M222">
        <v>63.535800000000002</v>
      </c>
      <c r="N222">
        <v>61</v>
      </c>
      <c r="O222">
        <v>57</v>
      </c>
      <c r="P222" s="2">
        <f t="shared" si="55"/>
        <v>73.335789210789216</v>
      </c>
      <c r="Q222">
        <f t="shared" si="56"/>
        <v>68.475177304964518</v>
      </c>
      <c r="R222">
        <f t="shared" si="57"/>
        <v>78.798058517910846</v>
      </c>
      <c r="S222" s="2">
        <f t="shared" si="58"/>
        <v>0</v>
      </c>
      <c r="T222">
        <f t="shared" si="59"/>
        <v>1</v>
      </c>
      <c r="U222">
        <f t="shared" si="60"/>
        <v>0</v>
      </c>
      <c r="W222" s="2">
        <f t="shared" si="61"/>
        <v>5.5908892107892143</v>
      </c>
      <c r="X222">
        <f t="shared" si="62"/>
        <v>0.73027730496451682</v>
      </c>
      <c r="Y222">
        <f t="shared" si="63"/>
        <v>11.053158517910845</v>
      </c>
      <c r="AA222" s="2">
        <f t="shared" si="64"/>
        <v>5.5908892107892143</v>
      </c>
      <c r="AB222" s="3">
        <f t="shared" si="65"/>
        <v>0.73027730496451682</v>
      </c>
      <c r="AC222">
        <f t="shared" si="66"/>
        <v>11.053158517910845</v>
      </c>
      <c r="AD222" s="2">
        <f t="shared" si="67"/>
        <v>31.258042167319243</v>
      </c>
      <c r="AE222" s="3">
        <f t="shared" si="68"/>
        <v>0.53330494214623791</v>
      </c>
      <c r="AF222" s="3">
        <f t="shared" si="69"/>
        <v>122.17231322206506</v>
      </c>
    </row>
    <row r="223" spans="1:32" x14ac:dyDescent="0.25">
      <c r="A223">
        <v>23.254999999999999</v>
      </c>
      <c r="C223">
        <v>26.110399999999998</v>
      </c>
      <c r="D223">
        <v>29.209099999999999</v>
      </c>
      <c r="E223">
        <v>43</v>
      </c>
      <c r="F223">
        <v>26</v>
      </c>
      <c r="H223" s="5">
        <v>43.183</v>
      </c>
      <c r="I223">
        <v>33.949300000000001</v>
      </c>
      <c r="J223">
        <v>52.416699999999999</v>
      </c>
      <c r="K223">
        <v>2</v>
      </c>
      <c r="L223" s="2">
        <v>32.624099999999999</v>
      </c>
      <c r="M223">
        <v>33.218200000000003</v>
      </c>
      <c r="N223">
        <v>44</v>
      </c>
      <c r="O223">
        <v>27</v>
      </c>
      <c r="P223" s="2">
        <f t="shared" si="55"/>
        <v>35.476648351648358</v>
      </c>
      <c r="Q223">
        <f t="shared" si="56"/>
        <v>34.984239558707635</v>
      </c>
      <c r="R223">
        <f t="shared" si="57"/>
        <v>37.780831282471965</v>
      </c>
      <c r="S223" s="2">
        <f t="shared" si="58"/>
        <v>1</v>
      </c>
      <c r="T223">
        <f t="shared" si="59"/>
        <v>1</v>
      </c>
      <c r="U223">
        <f t="shared" si="60"/>
        <v>1</v>
      </c>
      <c r="W223" s="2">
        <f t="shared" si="61"/>
        <v>-7.7063516483516423</v>
      </c>
      <c r="X223">
        <f t="shared" si="62"/>
        <v>-8.1987604412923645</v>
      </c>
      <c r="Y223">
        <f t="shared" si="63"/>
        <v>-5.4021687175280348</v>
      </c>
      <c r="AA223" s="2">
        <f t="shared" si="64"/>
        <v>7.7063516483516423</v>
      </c>
      <c r="AB223" s="3">
        <f t="shared" si="65"/>
        <v>8.1987604412923645</v>
      </c>
      <c r="AC223">
        <f t="shared" si="66"/>
        <v>5.4021687175280348</v>
      </c>
      <c r="AD223" s="2">
        <f t="shared" si="67"/>
        <v>59.387855728052074</v>
      </c>
      <c r="AE223" s="3">
        <f t="shared" si="68"/>
        <v>67.219672773700566</v>
      </c>
      <c r="AF223" s="3">
        <f t="shared" si="69"/>
        <v>29.183426852638494</v>
      </c>
    </row>
    <row r="224" spans="1:32" x14ac:dyDescent="0.25">
      <c r="A224">
        <v>45.152500000000003</v>
      </c>
      <c r="C224">
        <v>45.911999999999999</v>
      </c>
      <c r="D224">
        <v>51.0443</v>
      </c>
      <c r="E224">
        <v>59</v>
      </c>
      <c r="F224">
        <v>45</v>
      </c>
      <c r="H224" s="5">
        <v>53.601599999999998</v>
      </c>
      <c r="I224">
        <v>30.5989</v>
      </c>
      <c r="J224">
        <v>76.604299999999995</v>
      </c>
      <c r="K224">
        <v>2</v>
      </c>
      <c r="L224" s="2">
        <v>34.463799999999999</v>
      </c>
      <c r="M224">
        <v>35.9925</v>
      </c>
      <c r="N224">
        <v>44</v>
      </c>
      <c r="O224">
        <v>25</v>
      </c>
      <c r="P224" s="2">
        <f t="shared" si="55"/>
        <v>38.941058941058941</v>
      </c>
      <c r="Q224">
        <f t="shared" si="56"/>
        <v>34.984239558707635</v>
      </c>
      <c r="R224">
        <f t="shared" si="57"/>
        <v>35.046349466776043</v>
      </c>
      <c r="S224" s="2">
        <f t="shared" si="58"/>
        <v>1</v>
      </c>
      <c r="T224">
        <f t="shared" si="59"/>
        <v>1</v>
      </c>
      <c r="U224">
        <f t="shared" si="60"/>
        <v>1</v>
      </c>
      <c r="W224" s="2">
        <f t="shared" si="61"/>
        <v>-14.660541058941057</v>
      </c>
      <c r="X224">
        <f t="shared" si="62"/>
        <v>-18.617360441292362</v>
      </c>
      <c r="Y224">
        <f t="shared" si="63"/>
        <v>-18.555250533223955</v>
      </c>
      <c r="AA224" s="2">
        <f t="shared" si="64"/>
        <v>14.660541058941057</v>
      </c>
      <c r="AB224" s="3">
        <f t="shared" si="65"/>
        <v>18.617360441292362</v>
      </c>
      <c r="AC224">
        <f t="shared" si="66"/>
        <v>18.555250533223955</v>
      </c>
      <c r="AD224" s="2">
        <f t="shared" si="67"/>
        <v>214.93146414089657</v>
      </c>
      <c r="AE224" s="3">
        <f t="shared" si="68"/>
        <v>346.60610980099773</v>
      </c>
      <c r="AF224" s="3">
        <f t="shared" si="69"/>
        <v>344.29732235070787</v>
      </c>
    </row>
    <row r="225" spans="1:32" x14ac:dyDescent="0.25">
      <c r="A225">
        <v>23.3429</v>
      </c>
      <c r="C225">
        <v>34.339199999999998</v>
      </c>
      <c r="D225">
        <v>37.958799999999997</v>
      </c>
      <c r="E225">
        <v>45</v>
      </c>
      <c r="F225">
        <v>32</v>
      </c>
      <c r="H225" s="5">
        <v>40.159399999999998</v>
      </c>
      <c r="I225">
        <v>27.112300000000001</v>
      </c>
      <c r="J225">
        <v>53.206400000000002</v>
      </c>
      <c r="K225">
        <v>2</v>
      </c>
      <c r="L225" s="2">
        <v>31.365500000000001</v>
      </c>
      <c r="M225">
        <v>33.201300000000003</v>
      </c>
      <c r="N225">
        <v>42</v>
      </c>
      <c r="O225">
        <v>17</v>
      </c>
      <c r="P225" s="2">
        <f t="shared" si="55"/>
        <v>35.455544455544462</v>
      </c>
      <c r="Q225">
        <f t="shared" si="56"/>
        <v>31.044129235618591</v>
      </c>
      <c r="R225">
        <f t="shared" si="57"/>
        <v>24.10842220399234</v>
      </c>
      <c r="S225" s="2">
        <f t="shared" si="58"/>
        <v>1</v>
      </c>
      <c r="T225">
        <f t="shared" si="59"/>
        <v>1</v>
      </c>
      <c r="U225">
        <f t="shared" si="60"/>
        <v>0</v>
      </c>
      <c r="W225" s="2">
        <f t="shared" si="61"/>
        <v>-4.7038555444555357</v>
      </c>
      <c r="X225">
        <f t="shared" si="62"/>
        <v>-9.1152707643814068</v>
      </c>
      <c r="Y225">
        <f t="shared" si="63"/>
        <v>-16.050977796007658</v>
      </c>
      <c r="AA225" s="2">
        <f t="shared" si="64"/>
        <v>4.7038555444555357</v>
      </c>
      <c r="AB225" s="3">
        <f t="shared" si="65"/>
        <v>9.1152707643814068</v>
      </c>
      <c r="AC225">
        <f t="shared" si="66"/>
        <v>16.050977796007658</v>
      </c>
      <c r="AD225" s="2">
        <f t="shared" si="67"/>
        <v>22.126256983105083</v>
      </c>
      <c r="AE225" s="3">
        <f t="shared" si="68"/>
        <v>83.088161107986394</v>
      </c>
      <c r="AF225" s="3">
        <f t="shared" si="69"/>
        <v>257.63388820793085</v>
      </c>
    </row>
    <row r="226" spans="1:32" x14ac:dyDescent="0.25">
      <c r="A226">
        <v>32.985599999999998</v>
      </c>
      <c r="C226">
        <v>34.750500000000002</v>
      </c>
      <c r="D226">
        <v>34.622399999999999</v>
      </c>
      <c r="E226">
        <v>42</v>
      </c>
      <c r="F226">
        <v>36</v>
      </c>
      <c r="H226" s="5">
        <v>36.374400000000001</v>
      </c>
      <c r="I226">
        <v>21.1614</v>
      </c>
      <c r="J226">
        <v>51.587499999999999</v>
      </c>
      <c r="K226">
        <v>2</v>
      </c>
      <c r="L226" s="2">
        <v>29.7319</v>
      </c>
      <c r="M226">
        <v>29.038399999999999</v>
      </c>
      <c r="N226">
        <v>45</v>
      </c>
      <c r="O226">
        <v>22</v>
      </c>
      <c r="P226" s="2">
        <f t="shared" si="55"/>
        <v>30.257117882117885</v>
      </c>
      <c r="Q226">
        <f t="shared" si="56"/>
        <v>36.954294720252165</v>
      </c>
      <c r="R226">
        <f t="shared" si="57"/>
        <v>30.944626743232156</v>
      </c>
      <c r="S226" s="2">
        <f t="shared" si="58"/>
        <v>1</v>
      </c>
      <c r="T226">
        <f t="shared" si="59"/>
        <v>1</v>
      </c>
      <c r="U226">
        <f t="shared" si="60"/>
        <v>1</v>
      </c>
      <c r="W226" s="2">
        <f t="shared" si="61"/>
        <v>-6.117282117882116</v>
      </c>
      <c r="X226">
        <f t="shared" si="62"/>
        <v>0.57989472025216315</v>
      </c>
      <c r="Y226">
        <f t="shared" si="63"/>
        <v>-5.4297732567678452</v>
      </c>
      <c r="AA226" s="2">
        <f t="shared" si="64"/>
        <v>6.117282117882116</v>
      </c>
      <c r="AB226" s="3">
        <f t="shared" si="65"/>
        <v>0.57989472025216315</v>
      </c>
      <c r="AC226">
        <f t="shared" si="66"/>
        <v>5.4297732567678452</v>
      </c>
      <c r="AD226" s="2">
        <f t="shared" si="67"/>
        <v>37.421140509760306</v>
      </c>
      <c r="AE226" s="3">
        <f t="shared" si="68"/>
        <v>0.33627788657633456</v>
      </c>
      <c r="AF226" s="3">
        <f t="shared" si="69"/>
        <v>29.482437619911291</v>
      </c>
    </row>
    <row r="227" spans="1:32" x14ac:dyDescent="0.25">
      <c r="A227">
        <v>40.156399999999998</v>
      </c>
      <c r="C227">
        <v>36.541200000000003</v>
      </c>
      <c r="D227">
        <v>38.948</v>
      </c>
      <c r="E227">
        <v>48</v>
      </c>
      <c r="F227">
        <v>39</v>
      </c>
      <c r="H227" s="5">
        <v>40.348399999999998</v>
      </c>
      <c r="I227">
        <v>27.628299999999999</v>
      </c>
      <c r="J227">
        <v>53.0685</v>
      </c>
      <c r="K227">
        <v>2</v>
      </c>
      <c r="L227" s="2">
        <v>36.3399</v>
      </c>
      <c r="M227">
        <v>37.3354</v>
      </c>
      <c r="N227">
        <v>57</v>
      </c>
      <c r="O227">
        <v>22</v>
      </c>
      <c r="P227" s="2">
        <f t="shared" si="55"/>
        <v>40.618006993006993</v>
      </c>
      <c r="Q227">
        <f t="shared" si="56"/>
        <v>60.594956658786437</v>
      </c>
      <c r="R227">
        <f t="shared" si="57"/>
        <v>30.944626743232156</v>
      </c>
      <c r="S227" s="2">
        <f t="shared" si="58"/>
        <v>1</v>
      </c>
      <c r="T227">
        <f t="shared" si="59"/>
        <v>0</v>
      </c>
      <c r="U227">
        <f t="shared" si="60"/>
        <v>1</v>
      </c>
      <c r="W227" s="2">
        <f t="shared" si="61"/>
        <v>0.26960699300699531</v>
      </c>
      <c r="X227">
        <f t="shared" si="62"/>
        <v>20.246556658786439</v>
      </c>
      <c r="Y227">
        <f t="shared" si="63"/>
        <v>-9.4037732567678418</v>
      </c>
      <c r="AA227" s="2">
        <f t="shared" si="64"/>
        <v>0.26960699300699531</v>
      </c>
      <c r="AB227" s="3">
        <f t="shared" si="65"/>
        <v>20.246556658786439</v>
      </c>
      <c r="AC227">
        <f t="shared" si="66"/>
        <v>9.4037732567678418</v>
      </c>
      <c r="AD227" s="2">
        <f t="shared" si="67"/>
        <v>7.2687930678274018E-2</v>
      </c>
      <c r="AE227" s="3">
        <f t="shared" si="68"/>
        <v>409.9230565374495</v>
      </c>
      <c r="AF227" s="3">
        <f t="shared" si="69"/>
        <v>88.430951464702062</v>
      </c>
    </row>
    <row r="228" spans="1:32" x14ac:dyDescent="0.25">
      <c r="A228">
        <v>45.0989</v>
      </c>
      <c r="C228">
        <v>42.598199999999999</v>
      </c>
      <c r="D228">
        <v>43.941699999999997</v>
      </c>
      <c r="E228">
        <v>45</v>
      </c>
      <c r="F228">
        <v>38</v>
      </c>
      <c r="H228" s="5">
        <v>40.605400000000003</v>
      </c>
      <c r="I228">
        <v>27.7514</v>
      </c>
      <c r="J228">
        <v>53.459299999999999</v>
      </c>
      <c r="K228">
        <v>2</v>
      </c>
      <c r="L228" s="2">
        <v>33.67</v>
      </c>
      <c r="M228">
        <v>32.644300000000001</v>
      </c>
      <c r="N228">
        <v>65</v>
      </c>
      <c r="O228">
        <v>26</v>
      </c>
      <c r="P228" s="2">
        <f t="shared" si="55"/>
        <v>34.759990009990013</v>
      </c>
      <c r="Q228">
        <f t="shared" si="56"/>
        <v>76.355397951142621</v>
      </c>
      <c r="R228">
        <f t="shared" si="57"/>
        <v>36.413590374624007</v>
      </c>
      <c r="S228" s="2">
        <f t="shared" si="58"/>
        <v>1</v>
      </c>
      <c r="T228">
        <f t="shared" si="59"/>
        <v>0</v>
      </c>
      <c r="U228">
        <f t="shared" si="60"/>
        <v>1</v>
      </c>
      <c r="W228" s="2">
        <f t="shared" si="61"/>
        <v>-5.8454099900099905</v>
      </c>
      <c r="X228">
        <f t="shared" si="62"/>
        <v>35.749997951142618</v>
      </c>
      <c r="Y228">
        <f t="shared" si="63"/>
        <v>-4.1918096253759956</v>
      </c>
      <c r="AA228" s="2">
        <f t="shared" si="64"/>
        <v>5.8454099900099905</v>
      </c>
      <c r="AB228" s="3">
        <f t="shared" si="65"/>
        <v>35.749997951142618</v>
      </c>
      <c r="AC228">
        <f t="shared" si="66"/>
        <v>4.1918096253759956</v>
      </c>
      <c r="AD228" s="2">
        <f t="shared" si="67"/>
        <v>34.168817951308597</v>
      </c>
      <c r="AE228" s="3">
        <f t="shared" si="68"/>
        <v>1278.0623535067014</v>
      </c>
      <c r="AF228" s="3">
        <f t="shared" si="69"/>
        <v>17.571267935394843</v>
      </c>
    </row>
    <row r="229" spans="1:32" x14ac:dyDescent="0.25">
      <c r="A229">
        <v>40.595199999999998</v>
      </c>
      <c r="C229">
        <v>40.020899999999997</v>
      </c>
      <c r="D229">
        <v>40.972499999999997</v>
      </c>
      <c r="E229">
        <v>50</v>
      </c>
      <c r="F229">
        <v>38</v>
      </c>
      <c r="H229" s="5">
        <v>20.3749</v>
      </c>
      <c r="I229">
        <v>5.7775499999999997</v>
      </c>
      <c r="J229">
        <v>34.972299999999997</v>
      </c>
      <c r="K229">
        <v>2</v>
      </c>
      <c r="L229" s="2">
        <v>22.751100000000001</v>
      </c>
      <c r="M229">
        <v>23.171199999999999</v>
      </c>
      <c r="N229">
        <v>43</v>
      </c>
      <c r="O229">
        <v>17</v>
      </c>
      <c r="P229" s="2">
        <f t="shared" si="55"/>
        <v>22.930444555444552</v>
      </c>
      <c r="Q229">
        <f t="shared" si="56"/>
        <v>33.014184397163113</v>
      </c>
      <c r="R229">
        <f t="shared" si="57"/>
        <v>24.10842220399234</v>
      </c>
      <c r="S229" s="2">
        <f t="shared" si="58"/>
        <v>1</v>
      </c>
      <c r="T229">
        <f t="shared" si="59"/>
        <v>1</v>
      </c>
      <c r="U229">
        <f t="shared" si="60"/>
        <v>1</v>
      </c>
      <c r="W229" s="2">
        <f t="shared" si="61"/>
        <v>2.5555445554445519</v>
      </c>
      <c r="X229">
        <f t="shared" si="62"/>
        <v>12.639284397163113</v>
      </c>
      <c r="Y229">
        <f t="shared" si="63"/>
        <v>3.7335222039923401</v>
      </c>
      <c r="AA229" s="2">
        <f t="shared" si="64"/>
        <v>2.5555445554445519</v>
      </c>
      <c r="AB229" s="3">
        <f t="shared" si="65"/>
        <v>12.639284397163113</v>
      </c>
      <c r="AC229">
        <f t="shared" si="66"/>
        <v>3.7335222039923401</v>
      </c>
      <c r="AD229" s="2">
        <f t="shared" si="67"/>
        <v>6.5308079748622925</v>
      </c>
      <c r="AE229" s="3">
        <f t="shared" si="68"/>
        <v>159.75151007237091</v>
      </c>
      <c r="AF229" s="3">
        <f t="shared" si="69"/>
        <v>13.939188047703821</v>
      </c>
    </row>
    <row r="230" spans="1:32" x14ac:dyDescent="0.25">
      <c r="A230">
        <v>53.681699999999999</v>
      </c>
      <c r="C230">
        <v>55.269500000000001</v>
      </c>
      <c r="D230">
        <v>54.874400000000001</v>
      </c>
      <c r="E230">
        <v>57</v>
      </c>
      <c r="F230">
        <v>62</v>
      </c>
      <c r="H230" s="5">
        <v>41.8324</v>
      </c>
      <c r="I230">
        <v>18.981400000000001</v>
      </c>
      <c r="J230">
        <v>64.683400000000006</v>
      </c>
      <c r="K230">
        <v>2</v>
      </c>
      <c r="L230" s="2">
        <v>40.884700000000002</v>
      </c>
      <c r="M230">
        <v>41.874099999999999</v>
      </c>
      <c r="N230">
        <v>64</v>
      </c>
      <c r="O230">
        <v>33</v>
      </c>
      <c r="P230" s="2">
        <f t="shared" si="55"/>
        <v>46.285714285714285</v>
      </c>
      <c r="Q230">
        <f t="shared" si="56"/>
        <v>74.385342789598099</v>
      </c>
      <c r="R230">
        <f t="shared" si="57"/>
        <v>45.984276729559745</v>
      </c>
      <c r="S230" s="2">
        <f t="shared" si="58"/>
        <v>1</v>
      </c>
      <c r="T230">
        <f t="shared" si="59"/>
        <v>0</v>
      </c>
      <c r="U230">
        <f t="shared" si="60"/>
        <v>1</v>
      </c>
      <c r="W230" s="2">
        <f t="shared" si="61"/>
        <v>4.4533142857142849</v>
      </c>
      <c r="X230">
        <f t="shared" si="62"/>
        <v>32.552942789598099</v>
      </c>
      <c r="Y230">
        <f t="shared" si="63"/>
        <v>4.1518767295597456</v>
      </c>
      <c r="AA230" s="2">
        <f t="shared" si="64"/>
        <v>4.4533142857142849</v>
      </c>
      <c r="AB230" s="3">
        <f t="shared" si="65"/>
        <v>32.552942789598099</v>
      </c>
      <c r="AC230">
        <f t="shared" si="66"/>
        <v>4.1518767295597456</v>
      </c>
      <c r="AD230" s="2">
        <f t="shared" si="67"/>
        <v>19.832008127346931</v>
      </c>
      <c r="AE230" s="3">
        <f t="shared" si="68"/>
        <v>1059.6940842628469</v>
      </c>
      <c r="AF230" s="3">
        <f t="shared" si="69"/>
        <v>17.238080377459728</v>
      </c>
    </row>
    <row r="231" spans="1:32" x14ac:dyDescent="0.25">
      <c r="A231">
        <v>61.529299999999999</v>
      </c>
      <c r="C231">
        <v>56.7209</v>
      </c>
      <c r="D231">
        <v>57.573700000000002</v>
      </c>
      <c r="E231">
        <v>83</v>
      </c>
      <c r="F231">
        <v>37</v>
      </c>
      <c r="H231" s="5">
        <v>23.033999999999999</v>
      </c>
      <c r="I231">
        <v>18.162600000000001</v>
      </c>
      <c r="J231">
        <v>27.9054</v>
      </c>
      <c r="K231">
        <v>2</v>
      </c>
      <c r="L231" s="2">
        <v>16.3795</v>
      </c>
      <c r="M231">
        <v>19.456700000000001</v>
      </c>
      <c r="N231">
        <v>49</v>
      </c>
      <c r="O231">
        <v>8</v>
      </c>
      <c r="P231" s="2">
        <f t="shared" si="55"/>
        <v>18.291958041958043</v>
      </c>
      <c r="Q231">
        <f t="shared" si="56"/>
        <v>44.834515366430253</v>
      </c>
      <c r="R231">
        <f t="shared" si="57"/>
        <v>11.803254033360677</v>
      </c>
      <c r="S231" s="2">
        <f t="shared" si="58"/>
        <v>1</v>
      </c>
      <c r="T231">
        <f t="shared" si="59"/>
        <v>0</v>
      </c>
      <c r="U231">
        <f t="shared" si="60"/>
        <v>0</v>
      </c>
      <c r="W231" s="2">
        <f t="shared" si="61"/>
        <v>-4.7420419580419555</v>
      </c>
      <c r="X231">
        <f t="shared" si="62"/>
        <v>21.800515366430254</v>
      </c>
      <c r="Y231">
        <f t="shared" si="63"/>
        <v>-11.230745966639322</v>
      </c>
      <c r="AA231" s="2">
        <f t="shared" si="64"/>
        <v>4.7420419580419555</v>
      </c>
      <c r="AB231" s="3">
        <f t="shared" si="65"/>
        <v>21.800515366430254</v>
      </c>
      <c r="AC231">
        <f t="shared" si="66"/>
        <v>11.230745966639322</v>
      </c>
      <c r="AD231" s="2">
        <f t="shared" si="67"/>
        <v>22.486961931830383</v>
      </c>
      <c r="AE231" s="3">
        <f t="shared" si="68"/>
        <v>475.26247024196164</v>
      </c>
      <c r="AF231" s="3">
        <f t="shared" si="69"/>
        <v>126.1296549671854</v>
      </c>
    </row>
    <row r="232" spans="1:32" x14ac:dyDescent="0.25">
      <c r="A232">
        <v>56.582000000000001</v>
      </c>
      <c r="C232">
        <v>47.830399999999997</v>
      </c>
      <c r="D232">
        <v>49.180999999999997</v>
      </c>
      <c r="E232">
        <v>59</v>
      </c>
      <c r="F232">
        <v>35</v>
      </c>
      <c r="H232" s="5">
        <v>29.128</v>
      </c>
      <c r="I232">
        <v>14.870699999999999</v>
      </c>
      <c r="J232">
        <v>43.385199999999998</v>
      </c>
      <c r="K232">
        <v>2</v>
      </c>
      <c r="L232" s="2">
        <v>21.107500000000002</v>
      </c>
      <c r="M232">
        <v>22.6736</v>
      </c>
      <c r="N232">
        <v>51</v>
      </c>
      <c r="O232">
        <v>5</v>
      </c>
      <c r="P232" s="2">
        <f t="shared" si="55"/>
        <v>22.309065934065934</v>
      </c>
      <c r="Q232">
        <f t="shared" si="56"/>
        <v>48.774625689519297</v>
      </c>
      <c r="R232">
        <f t="shared" si="57"/>
        <v>7.7015313098167892</v>
      </c>
      <c r="S232" s="2">
        <f t="shared" si="58"/>
        <v>1</v>
      </c>
      <c r="T232">
        <f t="shared" si="59"/>
        <v>0</v>
      </c>
      <c r="U232">
        <f t="shared" si="60"/>
        <v>0</v>
      </c>
      <c r="W232" s="2">
        <f t="shared" si="61"/>
        <v>-6.8189340659340658</v>
      </c>
      <c r="X232">
        <f t="shared" si="62"/>
        <v>19.646625689519297</v>
      </c>
      <c r="Y232">
        <f t="shared" si="63"/>
        <v>-21.42646869018321</v>
      </c>
      <c r="AA232" s="2">
        <f t="shared" si="64"/>
        <v>6.8189340659340658</v>
      </c>
      <c r="AB232" s="3">
        <f t="shared" si="65"/>
        <v>19.646625689519297</v>
      </c>
      <c r="AC232">
        <f t="shared" si="66"/>
        <v>21.42646869018321</v>
      </c>
      <c r="AD232" s="2">
        <f t="shared" si="67"/>
        <v>46.497861795556091</v>
      </c>
      <c r="AE232" s="3">
        <f t="shared" si="68"/>
        <v>385.98990098407961</v>
      </c>
      <c r="AF232" s="3">
        <f t="shared" si="69"/>
        <v>459.09356053140141</v>
      </c>
    </row>
    <row r="233" spans="1:32" x14ac:dyDescent="0.25">
      <c r="A233">
        <v>56.287399999999998</v>
      </c>
      <c r="C233">
        <v>47.6997</v>
      </c>
      <c r="D233">
        <v>49.744300000000003</v>
      </c>
      <c r="E233">
        <v>72</v>
      </c>
      <c r="F233">
        <v>49</v>
      </c>
      <c r="H233" s="5">
        <v>51.0944</v>
      </c>
      <c r="I233">
        <v>29.671199999999999</v>
      </c>
      <c r="J233">
        <v>72.517600000000002</v>
      </c>
      <c r="K233">
        <v>2</v>
      </c>
      <c r="L233" s="2">
        <v>44.188400000000001</v>
      </c>
      <c r="M233">
        <v>48.884399999999999</v>
      </c>
      <c r="N233">
        <v>63</v>
      </c>
      <c r="O233">
        <v>32</v>
      </c>
      <c r="P233" s="2">
        <f t="shared" si="55"/>
        <v>55.039835164835168</v>
      </c>
      <c r="Q233">
        <f t="shared" si="56"/>
        <v>72.415287628053576</v>
      </c>
      <c r="R233">
        <f t="shared" si="57"/>
        <v>44.617035821711781</v>
      </c>
      <c r="S233" s="2">
        <f t="shared" si="58"/>
        <v>1</v>
      </c>
      <c r="T233">
        <f t="shared" si="59"/>
        <v>1</v>
      </c>
      <c r="U233">
        <f t="shared" si="60"/>
        <v>1</v>
      </c>
      <c r="W233" s="2">
        <f t="shared" si="61"/>
        <v>3.9454351648351675</v>
      </c>
      <c r="X233">
        <f t="shared" si="62"/>
        <v>21.320887628053576</v>
      </c>
      <c r="Y233">
        <f t="shared" si="63"/>
        <v>-6.4773641782882194</v>
      </c>
      <c r="AA233" s="2">
        <f t="shared" si="64"/>
        <v>3.9454351648351675</v>
      </c>
      <c r="AB233" s="3">
        <f t="shared" si="65"/>
        <v>21.320887628053576</v>
      </c>
      <c r="AC233">
        <f t="shared" si="66"/>
        <v>6.4773641782882194</v>
      </c>
      <c r="AD233" s="2">
        <f t="shared" si="67"/>
        <v>15.566458639917906</v>
      </c>
      <c r="AE233" s="3">
        <f t="shared" si="68"/>
        <v>454.58024924808802</v>
      </c>
      <c r="AF233" s="3">
        <f t="shared" si="69"/>
        <v>41.956246698171419</v>
      </c>
    </row>
    <row r="234" spans="1:32" x14ac:dyDescent="0.25">
      <c r="A234">
        <v>74.202799999999996</v>
      </c>
      <c r="C234">
        <v>65.745500000000007</v>
      </c>
      <c r="D234">
        <v>69.153199999999998</v>
      </c>
      <c r="E234">
        <v>80</v>
      </c>
      <c r="F234">
        <v>68</v>
      </c>
      <c r="H234" s="5">
        <v>28.238600000000002</v>
      </c>
      <c r="I234">
        <v>22.721499999999999</v>
      </c>
      <c r="J234">
        <v>33.755600000000001</v>
      </c>
      <c r="K234">
        <v>2</v>
      </c>
      <c r="L234" s="2">
        <v>22.125900000000001</v>
      </c>
      <c r="M234">
        <v>22.634599999999999</v>
      </c>
      <c r="N234">
        <v>35</v>
      </c>
      <c r="O234">
        <v>8</v>
      </c>
      <c r="P234" s="2">
        <f t="shared" si="55"/>
        <v>22.260364635364631</v>
      </c>
      <c r="Q234">
        <f t="shared" si="56"/>
        <v>17.253743104806929</v>
      </c>
      <c r="R234">
        <f t="shared" si="57"/>
        <v>11.803254033360677</v>
      </c>
      <c r="S234" s="2">
        <f t="shared" si="58"/>
        <v>0</v>
      </c>
      <c r="T234">
        <f t="shared" si="59"/>
        <v>0</v>
      </c>
      <c r="U234">
        <f t="shared" si="60"/>
        <v>0</v>
      </c>
      <c r="W234" s="2">
        <f t="shared" si="61"/>
        <v>-5.9782353646353705</v>
      </c>
      <c r="X234">
        <f t="shared" si="62"/>
        <v>-10.984856895193072</v>
      </c>
      <c r="Y234">
        <f t="shared" si="63"/>
        <v>-16.435345966639325</v>
      </c>
      <c r="AA234" s="2">
        <f t="shared" si="64"/>
        <v>5.9782353646353705</v>
      </c>
      <c r="AB234" s="3">
        <f t="shared" si="65"/>
        <v>10.984856895193072</v>
      </c>
      <c r="AC234">
        <f t="shared" si="66"/>
        <v>16.435345966639325</v>
      </c>
      <c r="AD234" s="2">
        <f t="shared" si="67"/>
        <v>35.739298074977</v>
      </c>
      <c r="AE234" s="3">
        <f t="shared" si="68"/>
        <v>120.66708100787078</v>
      </c>
      <c r="AF234" s="3">
        <f t="shared" si="69"/>
        <v>270.12059704312753</v>
      </c>
    </row>
    <row r="235" spans="1:32" x14ac:dyDescent="0.25">
      <c r="A235">
        <v>45.832999999999998</v>
      </c>
      <c r="C235">
        <v>38.065399999999997</v>
      </c>
      <c r="D235">
        <v>39.095100000000002</v>
      </c>
      <c r="E235">
        <v>60</v>
      </c>
      <c r="F235">
        <v>19</v>
      </c>
      <c r="H235" s="5">
        <v>48.0961</v>
      </c>
      <c r="I235">
        <v>19.170400000000001</v>
      </c>
      <c r="J235">
        <v>77.021799999999999</v>
      </c>
      <c r="K235">
        <v>2</v>
      </c>
      <c r="L235" s="2">
        <v>44.338700000000003</v>
      </c>
      <c r="M235">
        <v>45.872999999999998</v>
      </c>
      <c r="N235">
        <v>64</v>
      </c>
      <c r="O235">
        <v>38</v>
      </c>
      <c r="P235" s="2">
        <f t="shared" si="55"/>
        <v>51.279345654345654</v>
      </c>
      <c r="Q235">
        <f t="shared" si="56"/>
        <v>74.385342789598099</v>
      </c>
      <c r="R235">
        <f t="shared" si="57"/>
        <v>52.820481268799561</v>
      </c>
      <c r="S235" s="2">
        <f t="shared" si="58"/>
        <v>1</v>
      </c>
      <c r="T235">
        <f t="shared" si="59"/>
        <v>1</v>
      </c>
      <c r="U235">
        <f t="shared" si="60"/>
        <v>1</v>
      </c>
      <c r="W235" s="2">
        <f t="shared" si="61"/>
        <v>3.1832456543456544</v>
      </c>
      <c r="X235">
        <f t="shared" si="62"/>
        <v>26.289242789598099</v>
      </c>
      <c r="Y235">
        <f t="shared" si="63"/>
        <v>4.7243812687995614</v>
      </c>
      <c r="AA235" s="2">
        <f t="shared" si="64"/>
        <v>3.1832456543456544</v>
      </c>
      <c r="AB235" s="3">
        <f t="shared" si="65"/>
        <v>26.289242789598099</v>
      </c>
      <c r="AC235">
        <f t="shared" si="66"/>
        <v>4.7243812687995614</v>
      </c>
      <c r="AD235" s="2">
        <f t="shared" si="67"/>
        <v>10.133052895910494</v>
      </c>
      <c r="AE235" s="3">
        <f t="shared" si="68"/>
        <v>691.12428645043565</v>
      </c>
      <c r="AF235" s="3">
        <f t="shared" si="69"/>
        <v>22.319778372984153</v>
      </c>
    </row>
    <row r="236" spans="1:32" x14ac:dyDescent="0.25">
      <c r="A236">
        <v>31.587</v>
      </c>
      <c r="C236">
        <v>26.702200000000001</v>
      </c>
      <c r="D236">
        <v>28.591699999999999</v>
      </c>
      <c r="E236">
        <v>53</v>
      </c>
      <c r="F236">
        <v>13</v>
      </c>
      <c r="H236" s="5">
        <v>43.349699999999999</v>
      </c>
      <c r="I236">
        <v>26.299499999999998</v>
      </c>
      <c r="J236">
        <v>60.399799999999999</v>
      </c>
      <c r="K236">
        <v>2</v>
      </c>
      <c r="L236" s="2">
        <v>38.481499999999997</v>
      </c>
      <c r="M236">
        <v>38.768000000000001</v>
      </c>
      <c r="N236">
        <v>56</v>
      </c>
      <c r="O236">
        <v>42</v>
      </c>
      <c r="P236" s="2">
        <f t="shared" si="55"/>
        <v>42.406968031968034</v>
      </c>
      <c r="Q236">
        <f t="shared" si="56"/>
        <v>58.624901497241915</v>
      </c>
      <c r="R236">
        <f t="shared" si="57"/>
        <v>58.289444900191405</v>
      </c>
      <c r="S236" s="2">
        <f t="shared" si="58"/>
        <v>1</v>
      </c>
      <c r="T236">
        <f t="shared" si="59"/>
        <v>1</v>
      </c>
      <c r="U236">
        <f t="shared" si="60"/>
        <v>1</v>
      </c>
      <c r="W236" s="2">
        <f t="shared" si="61"/>
        <v>-0.94273196803196413</v>
      </c>
      <c r="X236">
        <f t="shared" si="62"/>
        <v>15.275201497241916</v>
      </c>
      <c r="Y236">
        <f t="shared" si="63"/>
        <v>14.939744900191407</v>
      </c>
      <c r="AA236" s="2">
        <f t="shared" si="64"/>
        <v>0.94273196803196413</v>
      </c>
      <c r="AB236" s="3">
        <f t="shared" si="65"/>
        <v>15.275201497241916</v>
      </c>
      <c r="AC236">
        <f t="shared" si="66"/>
        <v>14.939744900191407</v>
      </c>
      <c r="AD236" s="2">
        <f t="shared" si="67"/>
        <v>0.88874356354942019</v>
      </c>
      <c r="AE236" s="3">
        <f t="shared" si="68"/>
        <v>233.33178078134168</v>
      </c>
      <c r="AF236" s="3">
        <f t="shared" si="69"/>
        <v>223.19597768279516</v>
      </c>
    </row>
    <row r="237" spans="1:32" x14ac:dyDescent="0.25">
      <c r="A237">
        <v>19.672699999999999</v>
      </c>
      <c r="C237">
        <v>8.3969799999999992</v>
      </c>
      <c r="D237">
        <v>7.8833700000000002</v>
      </c>
      <c r="E237">
        <v>54</v>
      </c>
      <c r="F237">
        <v>2</v>
      </c>
      <c r="H237" s="5">
        <v>42.900300000000001</v>
      </c>
      <c r="I237">
        <v>34.252000000000002</v>
      </c>
      <c r="J237">
        <v>51.5486</v>
      </c>
      <c r="K237">
        <v>2</v>
      </c>
      <c r="L237" s="2">
        <v>41.470599999999997</v>
      </c>
      <c r="M237">
        <v>43.150300000000001</v>
      </c>
      <c r="N237">
        <v>62</v>
      </c>
      <c r="O237">
        <v>36</v>
      </c>
      <c r="P237" s="2">
        <f t="shared" si="55"/>
        <v>47.879370629370634</v>
      </c>
      <c r="Q237">
        <f t="shared" si="56"/>
        <v>70.44523246650904</v>
      </c>
      <c r="R237">
        <f t="shared" si="57"/>
        <v>50.085999453103632</v>
      </c>
      <c r="S237" s="2">
        <f t="shared" si="58"/>
        <v>1</v>
      </c>
      <c r="T237">
        <f t="shared" si="59"/>
        <v>0</v>
      </c>
      <c r="U237">
        <f t="shared" si="60"/>
        <v>1</v>
      </c>
      <c r="W237" s="2">
        <f t="shared" si="61"/>
        <v>4.9790706293706322</v>
      </c>
      <c r="X237">
        <f t="shared" si="62"/>
        <v>27.544932466509039</v>
      </c>
      <c r="Y237">
        <f t="shared" si="63"/>
        <v>7.1856994531036307</v>
      </c>
      <c r="AA237" s="2">
        <f t="shared" si="64"/>
        <v>4.9790706293706322</v>
      </c>
      <c r="AB237" s="3">
        <f t="shared" si="65"/>
        <v>27.544932466509039</v>
      </c>
      <c r="AC237">
        <f t="shared" si="66"/>
        <v>7.1856994531036307</v>
      </c>
      <c r="AD237" s="2">
        <f t="shared" si="67"/>
        <v>24.791144332261265</v>
      </c>
      <c r="AE237" s="3">
        <f t="shared" si="68"/>
        <v>758.72330458454371</v>
      </c>
      <c r="AF237" s="3">
        <f t="shared" si="69"/>
        <v>51.634276630333815</v>
      </c>
    </row>
    <row r="238" spans="1:32" x14ac:dyDescent="0.25">
      <c r="A238">
        <v>22.676600000000001</v>
      </c>
      <c r="C238">
        <v>21.078800000000001</v>
      </c>
      <c r="D238">
        <v>21.557600000000001</v>
      </c>
      <c r="E238">
        <v>36</v>
      </c>
      <c r="F238">
        <v>10</v>
      </c>
      <c r="H238" s="5">
        <v>53.253300000000003</v>
      </c>
      <c r="I238">
        <v>38.714799999999997</v>
      </c>
      <c r="J238">
        <v>67.791799999999995</v>
      </c>
      <c r="K238">
        <v>2</v>
      </c>
      <c r="L238" s="2">
        <v>42.35</v>
      </c>
      <c r="M238">
        <v>44.370699999999999</v>
      </c>
      <c r="N238">
        <v>61</v>
      </c>
      <c r="O238">
        <v>34</v>
      </c>
      <c r="P238" s="2">
        <f t="shared" si="55"/>
        <v>49.403346653346652</v>
      </c>
      <c r="Q238">
        <f t="shared" si="56"/>
        <v>68.475177304964518</v>
      </c>
      <c r="R238">
        <f t="shared" si="57"/>
        <v>47.35151763740771</v>
      </c>
      <c r="S238" s="2">
        <f t="shared" si="58"/>
        <v>1</v>
      </c>
      <c r="T238">
        <f t="shared" si="59"/>
        <v>0</v>
      </c>
      <c r="U238">
        <f t="shared" si="60"/>
        <v>1</v>
      </c>
      <c r="W238" s="2">
        <f t="shared" si="61"/>
        <v>-3.8499533466533506</v>
      </c>
      <c r="X238">
        <f t="shared" si="62"/>
        <v>15.221877304964515</v>
      </c>
      <c r="Y238">
        <f t="shared" si="63"/>
        <v>-5.9017823625922929</v>
      </c>
      <c r="AA238" s="2">
        <f t="shared" si="64"/>
        <v>3.8499533466533506</v>
      </c>
      <c r="AB238" s="3">
        <f t="shared" si="65"/>
        <v>15.221877304964515</v>
      </c>
      <c r="AC238">
        <f t="shared" si="66"/>
        <v>5.9017823625922929</v>
      </c>
      <c r="AD238" s="2">
        <f t="shared" si="67"/>
        <v>14.822140771407335</v>
      </c>
      <c r="AE238" s="3">
        <f t="shared" si="68"/>
        <v>231.70554868739376</v>
      </c>
      <c r="AF238" s="3">
        <f t="shared" si="69"/>
        <v>34.831035055405465</v>
      </c>
    </row>
    <row r="239" spans="1:32" x14ac:dyDescent="0.25">
      <c r="A239">
        <v>59.375700000000002</v>
      </c>
      <c r="C239">
        <v>49.816499999999998</v>
      </c>
      <c r="D239">
        <v>51.844700000000003</v>
      </c>
      <c r="E239">
        <v>65</v>
      </c>
      <c r="F239">
        <v>44</v>
      </c>
      <c r="H239" s="5">
        <v>50.1402</v>
      </c>
      <c r="I239">
        <v>3.5784799999999999</v>
      </c>
      <c r="J239">
        <v>96.701999999999998</v>
      </c>
      <c r="K239">
        <v>2</v>
      </c>
      <c r="L239" s="2">
        <v>50.029899999999998</v>
      </c>
      <c r="M239">
        <v>52.476500000000001</v>
      </c>
      <c r="N239">
        <v>59</v>
      </c>
      <c r="O239">
        <v>43</v>
      </c>
      <c r="P239" s="2">
        <f t="shared" si="55"/>
        <v>59.525474525474529</v>
      </c>
      <c r="Q239">
        <f t="shared" si="56"/>
        <v>64.535066981875474</v>
      </c>
      <c r="R239">
        <f t="shared" si="57"/>
        <v>59.65668580803937</v>
      </c>
      <c r="S239" s="2">
        <f t="shared" si="58"/>
        <v>1</v>
      </c>
      <c r="T239">
        <f t="shared" si="59"/>
        <v>1</v>
      </c>
      <c r="U239">
        <f t="shared" si="60"/>
        <v>1</v>
      </c>
      <c r="W239" s="2">
        <f t="shared" si="61"/>
        <v>9.3852745254745287</v>
      </c>
      <c r="X239">
        <f t="shared" si="62"/>
        <v>14.394866981875474</v>
      </c>
      <c r="Y239">
        <f t="shared" si="63"/>
        <v>9.5164858080393699</v>
      </c>
      <c r="AA239" s="2">
        <f t="shared" si="64"/>
        <v>9.3852745254745287</v>
      </c>
      <c r="AB239" s="3">
        <f t="shared" si="65"/>
        <v>14.394866981875474</v>
      </c>
      <c r="AC239">
        <f t="shared" si="66"/>
        <v>9.5164858080393699</v>
      </c>
      <c r="AD239" s="2">
        <f t="shared" si="67"/>
        <v>88.083377918521137</v>
      </c>
      <c r="AE239" s="3">
        <f t="shared" si="68"/>
        <v>207.21219542588872</v>
      </c>
      <c r="AF239" s="3">
        <f t="shared" si="69"/>
        <v>90.563502134614737</v>
      </c>
    </row>
    <row r="240" spans="1:32" x14ac:dyDescent="0.25">
      <c r="A240">
        <v>33.318300000000001</v>
      </c>
      <c r="C240">
        <v>20.4558</v>
      </c>
      <c r="D240">
        <v>22.496200000000002</v>
      </c>
      <c r="E240">
        <v>41</v>
      </c>
      <c r="F240">
        <v>21</v>
      </c>
      <c r="H240" s="5">
        <v>50.6693</v>
      </c>
      <c r="I240">
        <v>19.042200000000001</v>
      </c>
      <c r="J240">
        <v>82.296300000000002</v>
      </c>
      <c r="K240">
        <v>2</v>
      </c>
      <c r="L240" s="2">
        <v>44.898299999999999</v>
      </c>
      <c r="M240">
        <v>48.829099999999997</v>
      </c>
      <c r="N240">
        <v>59</v>
      </c>
      <c r="O240">
        <v>39</v>
      </c>
      <c r="P240" s="2">
        <f t="shared" si="55"/>
        <v>54.970779220779214</v>
      </c>
      <c r="Q240">
        <f t="shared" si="56"/>
        <v>64.535066981875474</v>
      </c>
      <c r="R240">
        <f t="shared" si="57"/>
        <v>54.187722176647519</v>
      </c>
      <c r="S240" s="2">
        <f t="shared" si="58"/>
        <v>1</v>
      </c>
      <c r="T240">
        <f t="shared" si="59"/>
        <v>1</v>
      </c>
      <c r="U240">
        <f t="shared" si="60"/>
        <v>1</v>
      </c>
      <c r="W240" s="2">
        <f t="shared" si="61"/>
        <v>4.3014792207792141</v>
      </c>
      <c r="X240">
        <f t="shared" si="62"/>
        <v>13.865766981875474</v>
      </c>
      <c r="Y240">
        <f t="shared" si="63"/>
        <v>3.518422176647519</v>
      </c>
      <c r="AA240" s="2">
        <f t="shared" si="64"/>
        <v>4.3014792207792141</v>
      </c>
      <c r="AB240" s="3">
        <f t="shared" si="65"/>
        <v>13.865766981875474</v>
      </c>
      <c r="AC240">
        <f t="shared" si="66"/>
        <v>3.518422176647519</v>
      </c>
      <c r="AD240" s="2">
        <f t="shared" si="67"/>
        <v>18.502723486795354</v>
      </c>
      <c r="AE240" s="3">
        <f t="shared" si="68"/>
        <v>192.25949399566809</v>
      </c>
      <c r="AF240" s="3">
        <f t="shared" si="69"/>
        <v>12.379294613125065</v>
      </c>
    </row>
    <row r="241" spans="1:32" x14ac:dyDescent="0.25">
      <c r="A241">
        <v>48.649700000000003</v>
      </c>
      <c r="C241">
        <v>39.466999999999999</v>
      </c>
      <c r="D241">
        <v>40.294199999999996</v>
      </c>
      <c r="E241">
        <v>51</v>
      </c>
      <c r="F241">
        <v>48</v>
      </c>
      <c r="H241" s="5">
        <v>37.712400000000002</v>
      </c>
      <c r="I241">
        <v>-1.9339200000000001</v>
      </c>
      <c r="J241">
        <v>77.358800000000002</v>
      </c>
      <c r="K241">
        <v>2</v>
      </c>
      <c r="L241" s="2">
        <v>45.2821</v>
      </c>
      <c r="M241">
        <v>48.863799999999998</v>
      </c>
      <c r="N241">
        <v>57</v>
      </c>
      <c r="O241">
        <v>30</v>
      </c>
      <c r="P241" s="2">
        <f t="shared" si="55"/>
        <v>55.014110889110889</v>
      </c>
      <c r="Q241">
        <f t="shared" si="56"/>
        <v>60.594956658786437</v>
      </c>
      <c r="R241">
        <f t="shared" si="57"/>
        <v>41.882554006015859</v>
      </c>
      <c r="S241" s="2">
        <f t="shared" si="58"/>
        <v>1</v>
      </c>
      <c r="T241">
        <f t="shared" si="59"/>
        <v>1</v>
      </c>
      <c r="U241">
        <f t="shared" si="60"/>
        <v>1</v>
      </c>
      <c r="W241" s="2">
        <f t="shared" si="61"/>
        <v>17.301710889110886</v>
      </c>
      <c r="X241">
        <f t="shared" si="62"/>
        <v>22.882556658786434</v>
      </c>
      <c r="Y241">
        <f t="shared" si="63"/>
        <v>4.1701540060158564</v>
      </c>
      <c r="AA241" s="2">
        <f t="shared" si="64"/>
        <v>17.301710889110886</v>
      </c>
      <c r="AB241" s="3">
        <f t="shared" si="65"/>
        <v>22.882556658786434</v>
      </c>
      <c r="AC241">
        <f t="shared" si="66"/>
        <v>4.1701540060158564</v>
      </c>
      <c r="AD241" s="2">
        <f t="shared" si="67"/>
        <v>299.34919969037821</v>
      </c>
      <c r="AE241" s="3">
        <f t="shared" si="68"/>
        <v>523.61139924257134</v>
      </c>
      <c r="AF241" s="3">
        <f t="shared" si="69"/>
        <v>17.390184433890095</v>
      </c>
    </row>
    <row r="242" spans="1:32" x14ac:dyDescent="0.25">
      <c r="A242">
        <v>55.872100000000003</v>
      </c>
      <c r="C242">
        <v>50.818199999999997</v>
      </c>
      <c r="D242">
        <v>49.758000000000003</v>
      </c>
      <c r="E242">
        <v>57</v>
      </c>
      <c r="F242">
        <v>49</v>
      </c>
      <c r="H242" s="5">
        <v>43.295499999999997</v>
      </c>
      <c r="I242">
        <v>6.6769400000000001</v>
      </c>
      <c r="J242">
        <v>79.914000000000001</v>
      </c>
      <c r="K242">
        <v>2</v>
      </c>
      <c r="L242" s="2">
        <v>41.35</v>
      </c>
      <c r="M242">
        <v>45.435099999999998</v>
      </c>
      <c r="N242">
        <v>58</v>
      </c>
      <c r="O242">
        <v>39</v>
      </c>
      <c r="P242" s="2">
        <f t="shared" si="55"/>
        <v>50.73251748251748</v>
      </c>
      <c r="Q242">
        <f t="shared" si="56"/>
        <v>62.565011820330959</v>
      </c>
      <c r="R242">
        <f t="shared" si="57"/>
        <v>54.187722176647519</v>
      </c>
      <c r="S242" s="2">
        <f t="shared" si="58"/>
        <v>1</v>
      </c>
      <c r="T242">
        <f t="shared" si="59"/>
        <v>1</v>
      </c>
      <c r="U242">
        <f t="shared" si="60"/>
        <v>1</v>
      </c>
      <c r="W242" s="2">
        <f t="shared" si="61"/>
        <v>7.4370174825174828</v>
      </c>
      <c r="X242">
        <f t="shared" si="62"/>
        <v>19.269511820330962</v>
      </c>
      <c r="Y242">
        <f t="shared" si="63"/>
        <v>10.892222176647522</v>
      </c>
      <c r="AA242" s="2">
        <f t="shared" si="64"/>
        <v>7.4370174825174828</v>
      </c>
      <c r="AB242" s="3">
        <f t="shared" si="65"/>
        <v>19.269511820330962</v>
      </c>
      <c r="AC242">
        <f t="shared" si="66"/>
        <v>10.892222176647522</v>
      </c>
      <c r="AD242" s="2">
        <f t="shared" si="67"/>
        <v>55.309229035270675</v>
      </c>
      <c r="AE242" s="3">
        <f t="shared" si="68"/>
        <v>371.31408579387465</v>
      </c>
      <c r="AF242" s="3">
        <f t="shared" si="69"/>
        <v>118.64050394545208</v>
      </c>
    </row>
    <row r="243" spans="1:32" x14ac:dyDescent="0.25">
      <c r="A243">
        <v>49.877099999999999</v>
      </c>
      <c r="C243">
        <v>49.561999999999998</v>
      </c>
      <c r="D243">
        <v>50.1023</v>
      </c>
      <c r="E243">
        <v>56</v>
      </c>
      <c r="F243">
        <v>47</v>
      </c>
      <c r="H243" s="5">
        <v>0</v>
      </c>
      <c r="I243">
        <v>0</v>
      </c>
      <c r="J243">
        <v>0</v>
      </c>
      <c r="K243">
        <v>2</v>
      </c>
      <c r="L243" s="2">
        <v>2.6926800000000002</v>
      </c>
      <c r="M243">
        <v>0.53131799999999996</v>
      </c>
      <c r="N243">
        <v>0</v>
      </c>
      <c r="O243">
        <v>0</v>
      </c>
      <c r="P243" s="2">
        <f t="shared" si="55"/>
        <v>-5.3411363636363651</v>
      </c>
      <c r="Q243">
        <f t="shared" si="56"/>
        <v>-51.698187549251372</v>
      </c>
      <c r="R243">
        <f t="shared" si="57"/>
        <v>0.8653267705769756</v>
      </c>
      <c r="S243" s="2">
        <f t="shared" si="58"/>
        <v>0</v>
      </c>
      <c r="T243">
        <f t="shared" si="59"/>
        <v>0</v>
      </c>
      <c r="U243">
        <f t="shared" si="60"/>
        <v>0</v>
      </c>
      <c r="W243" s="2">
        <f t="shared" si="61"/>
        <v>-5.3411363636363651</v>
      </c>
      <c r="X243">
        <f t="shared" si="62"/>
        <v>-51.698187549251372</v>
      </c>
      <c r="Y243">
        <f t="shared" si="63"/>
        <v>0.8653267705769756</v>
      </c>
      <c r="AA243" s="2">
        <f t="shared" si="64"/>
        <v>5.3411363636363651</v>
      </c>
      <c r="AB243" s="3">
        <f t="shared" si="65"/>
        <v>51.698187549251372</v>
      </c>
      <c r="AC243">
        <f t="shared" si="66"/>
        <v>0.8653267705769756</v>
      </c>
      <c r="AD243" s="2">
        <f t="shared" si="67"/>
        <v>28.527737654958692</v>
      </c>
      <c r="AE243" s="3">
        <f t="shared" si="68"/>
        <v>2672.7025958775698</v>
      </c>
      <c r="AF243" s="3">
        <f t="shared" si="69"/>
        <v>0.74879041987717776</v>
      </c>
    </row>
    <row r="244" spans="1:32" x14ac:dyDescent="0.25">
      <c r="A244">
        <v>64.1006</v>
      </c>
      <c r="C244">
        <v>60.700800000000001</v>
      </c>
      <c r="D244">
        <v>63.064300000000003</v>
      </c>
      <c r="E244">
        <v>68</v>
      </c>
      <c r="F244">
        <v>60</v>
      </c>
      <c r="H244" s="5">
        <v>0</v>
      </c>
      <c r="I244">
        <v>0</v>
      </c>
      <c r="J244">
        <v>0</v>
      </c>
      <c r="K244">
        <v>2</v>
      </c>
      <c r="L244" s="2">
        <v>2.50509</v>
      </c>
      <c r="M244">
        <v>0.45242900000000003</v>
      </c>
      <c r="N244">
        <v>0</v>
      </c>
      <c r="O244">
        <v>0</v>
      </c>
      <c r="P244" s="2">
        <f t="shared" si="55"/>
        <v>-5.4396491008991008</v>
      </c>
      <c r="Q244">
        <f t="shared" si="56"/>
        <v>-51.698187549251372</v>
      </c>
      <c r="R244">
        <f t="shared" si="57"/>
        <v>0.8653267705769756</v>
      </c>
      <c r="S244" s="2">
        <f t="shared" si="58"/>
        <v>0</v>
      </c>
      <c r="T244">
        <f t="shared" si="59"/>
        <v>0</v>
      </c>
      <c r="U244">
        <f t="shared" si="60"/>
        <v>0</v>
      </c>
      <c r="W244" s="2">
        <f t="shared" si="61"/>
        <v>-5.4396491008991008</v>
      </c>
      <c r="X244">
        <f t="shared" si="62"/>
        <v>-51.698187549251372</v>
      </c>
      <c r="Y244">
        <f t="shared" si="63"/>
        <v>0.8653267705769756</v>
      </c>
      <c r="AA244" s="2">
        <f t="shared" si="64"/>
        <v>5.4396491008991008</v>
      </c>
      <c r="AB244" s="3">
        <f t="shared" si="65"/>
        <v>51.698187549251372</v>
      </c>
      <c r="AC244">
        <f t="shared" si="66"/>
        <v>0.8653267705769756</v>
      </c>
      <c r="AD244" s="2">
        <f t="shared" si="67"/>
        <v>29.589782340912397</v>
      </c>
      <c r="AE244" s="3">
        <f t="shared" si="68"/>
        <v>2672.7025958775698</v>
      </c>
      <c r="AF244" s="3">
        <f t="shared" si="69"/>
        <v>0.74879041987717776</v>
      </c>
    </row>
    <row r="245" spans="1:32" x14ac:dyDescent="0.25">
      <c r="A245">
        <v>54.976999999999997</v>
      </c>
      <c r="C245">
        <v>59.2849</v>
      </c>
      <c r="D245">
        <v>61.890500000000003</v>
      </c>
      <c r="E245">
        <v>68</v>
      </c>
      <c r="F245">
        <v>51</v>
      </c>
      <c r="H245" s="5">
        <v>0</v>
      </c>
      <c r="I245">
        <v>0</v>
      </c>
      <c r="J245">
        <v>0</v>
      </c>
      <c r="K245">
        <v>2</v>
      </c>
      <c r="L245" s="2">
        <v>2.69285</v>
      </c>
      <c r="M245">
        <v>0.53131799999999996</v>
      </c>
      <c r="N245">
        <v>0</v>
      </c>
      <c r="O245">
        <v>0</v>
      </c>
      <c r="P245" s="2">
        <f t="shared" si="55"/>
        <v>-5.3411363636363651</v>
      </c>
      <c r="Q245">
        <f t="shared" si="56"/>
        <v>-51.698187549251372</v>
      </c>
      <c r="R245">
        <f t="shared" si="57"/>
        <v>0.8653267705769756</v>
      </c>
      <c r="S245" s="2">
        <f t="shared" si="58"/>
        <v>0</v>
      </c>
      <c r="T245">
        <f t="shared" si="59"/>
        <v>0</v>
      </c>
      <c r="U245">
        <f t="shared" si="60"/>
        <v>0</v>
      </c>
      <c r="W245" s="2">
        <f t="shared" si="61"/>
        <v>-5.3411363636363651</v>
      </c>
      <c r="X245">
        <f t="shared" si="62"/>
        <v>-51.698187549251372</v>
      </c>
      <c r="Y245">
        <f t="shared" si="63"/>
        <v>0.8653267705769756</v>
      </c>
      <c r="AA245" s="2">
        <f t="shared" si="64"/>
        <v>5.3411363636363651</v>
      </c>
      <c r="AB245" s="3">
        <f t="shared" si="65"/>
        <v>51.698187549251372</v>
      </c>
      <c r="AC245">
        <f t="shared" si="66"/>
        <v>0.8653267705769756</v>
      </c>
      <c r="AD245" s="2">
        <f t="shared" si="67"/>
        <v>28.527737654958692</v>
      </c>
      <c r="AE245" s="3">
        <f t="shared" si="68"/>
        <v>2672.7025958775698</v>
      </c>
      <c r="AF245" s="3">
        <f t="shared" si="69"/>
        <v>0.74879041987717776</v>
      </c>
    </row>
    <row r="246" spans="1:32" x14ac:dyDescent="0.25">
      <c r="A246">
        <v>52.719099999999997</v>
      </c>
      <c r="C246">
        <v>53.761499999999998</v>
      </c>
      <c r="D246">
        <v>53.4435</v>
      </c>
      <c r="E246">
        <v>62</v>
      </c>
      <c r="F246">
        <v>55</v>
      </c>
      <c r="H246" s="5">
        <v>0</v>
      </c>
      <c r="I246">
        <v>0</v>
      </c>
      <c r="J246">
        <v>0</v>
      </c>
      <c r="K246">
        <v>2</v>
      </c>
      <c r="L246" s="2">
        <v>2.69285</v>
      </c>
      <c r="M246">
        <v>0.53131799999999996</v>
      </c>
      <c r="N246">
        <v>82</v>
      </c>
      <c r="O246">
        <v>0</v>
      </c>
      <c r="P246" s="2">
        <f t="shared" si="55"/>
        <v>-5.3411363636363651</v>
      </c>
      <c r="Q246">
        <f t="shared" si="56"/>
        <v>109.84633569739951</v>
      </c>
      <c r="R246">
        <f t="shared" si="57"/>
        <v>0.8653267705769756</v>
      </c>
      <c r="S246" s="2">
        <f t="shared" si="58"/>
        <v>0</v>
      </c>
      <c r="T246">
        <f t="shared" si="59"/>
        <v>0</v>
      </c>
      <c r="U246">
        <f t="shared" si="60"/>
        <v>0</v>
      </c>
      <c r="W246" s="2">
        <f t="shared" si="61"/>
        <v>-5.3411363636363651</v>
      </c>
      <c r="X246">
        <f t="shared" si="62"/>
        <v>109.84633569739951</v>
      </c>
      <c r="Y246">
        <f t="shared" si="63"/>
        <v>0.8653267705769756</v>
      </c>
      <c r="AA246" s="2">
        <f t="shared" si="64"/>
        <v>5.3411363636363651</v>
      </c>
      <c r="AB246" s="3">
        <f t="shared" si="65"/>
        <v>109.84633569739951</v>
      </c>
      <c r="AC246">
        <f t="shared" si="66"/>
        <v>0.8653267705769756</v>
      </c>
      <c r="AD246" s="2">
        <f t="shared" si="67"/>
        <v>28.527737654958692</v>
      </c>
      <c r="AE246" s="3">
        <f t="shared" si="68"/>
        <v>12066.217466145787</v>
      </c>
      <c r="AF246" s="3">
        <f t="shared" si="69"/>
        <v>0.74879041987717776</v>
      </c>
    </row>
    <row r="247" spans="1:32" x14ac:dyDescent="0.25">
      <c r="A247">
        <v>48.574100000000001</v>
      </c>
      <c r="C247">
        <v>39.238799999999998</v>
      </c>
      <c r="D247">
        <v>39.905500000000004</v>
      </c>
      <c r="E247">
        <v>56</v>
      </c>
      <c r="F247">
        <v>38</v>
      </c>
      <c r="H247" s="5">
        <v>60.189100000000003</v>
      </c>
      <c r="I247">
        <v>36.837800000000001</v>
      </c>
      <c r="J247">
        <v>83.540300000000002</v>
      </c>
      <c r="K247">
        <v>2</v>
      </c>
      <c r="L247" s="2">
        <v>53.264299999999999</v>
      </c>
      <c r="M247">
        <v>54.364600000000003</v>
      </c>
      <c r="N247">
        <v>68</v>
      </c>
      <c r="O247">
        <v>44</v>
      </c>
      <c r="P247" s="2">
        <f t="shared" si="55"/>
        <v>61.883241758241759</v>
      </c>
      <c r="Q247">
        <f t="shared" si="56"/>
        <v>82.265563435776187</v>
      </c>
      <c r="R247">
        <f t="shared" si="57"/>
        <v>61.023926715887335</v>
      </c>
      <c r="S247" s="2">
        <f t="shared" si="58"/>
        <v>1</v>
      </c>
      <c r="T247">
        <f t="shared" si="59"/>
        <v>1</v>
      </c>
      <c r="U247">
        <f t="shared" si="60"/>
        <v>1</v>
      </c>
      <c r="W247" s="2">
        <f t="shared" si="61"/>
        <v>1.6941417582417557</v>
      </c>
      <c r="X247">
        <f t="shared" si="62"/>
        <v>22.076463435776184</v>
      </c>
      <c r="Y247">
        <f t="shared" si="63"/>
        <v>0.83482671588733126</v>
      </c>
      <c r="AA247" s="2">
        <f t="shared" si="64"/>
        <v>1.6941417582417557</v>
      </c>
      <c r="AB247" s="3">
        <f t="shared" si="65"/>
        <v>22.076463435776184</v>
      </c>
      <c r="AC247">
        <f t="shared" si="66"/>
        <v>0.83482671588733126</v>
      </c>
      <c r="AD247" s="2">
        <f t="shared" si="67"/>
        <v>2.8701162970184675</v>
      </c>
      <c r="AE247" s="3">
        <f t="shared" si="68"/>
        <v>487.3702378311628</v>
      </c>
      <c r="AF247" s="3">
        <f t="shared" si="69"/>
        <v>0.69693564555922694</v>
      </c>
    </row>
    <row r="248" spans="1:32" x14ac:dyDescent="0.25">
      <c r="A248">
        <v>26.5627</v>
      </c>
      <c r="C248">
        <v>27.407599999999999</v>
      </c>
      <c r="D248">
        <v>29.1919</v>
      </c>
      <c r="E248">
        <v>42</v>
      </c>
      <c r="F248">
        <v>23</v>
      </c>
      <c r="H248" s="5">
        <v>72.369399999999999</v>
      </c>
      <c r="I248">
        <v>32.835299999999997</v>
      </c>
      <c r="J248">
        <v>111.90300000000001</v>
      </c>
      <c r="K248">
        <v>2</v>
      </c>
      <c r="L248" s="2">
        <v>65.911799999999999</v>
      </c>
      <c r="M248">
        <v>68.035399999999996</v>
      </c>
      <c r="N248">
        <v>74</v>
      </c>
      <c r="O248">
        <v>67</v>
      </c>
      <c r="P248" s="2">
        <f t="shared" si="55"/>
        <v>78.954670329670321</v>
      </c>
      <c r="Q248">
        <f t="shared" si="56"/>
        <v>94.085894405043319</v>
      </c>
      <c r="R248">
        <f t="shared" si="57"/>
        <v>92.470467596390492</v>
      </c>
      <c r="S248" s="2">
        <f t="shared" si="58"/>
        <v>1</v>
      </c>
      <c r="T248">
        <f t="shared" si="59"/>
        <v>1</v>
      </c>
      <c r="U248">
        <f t="shared" si="60"/>
        <v>1</v>
      </c>
      <c r="W248" s="2">
        <f t="shared" si="61"/>
        <v>6.5852703296703226</v>
      </c>
      <c r="X248">
        <f t="shared" si="62"/>
        <v>21.716494405043321</v>
      </c>
      <c r="Y248">
        <f t="shared" si="63"/>
        <v>20.101067596390493</v>
      </c>
      <c r="AA248" s="2">
        <f t="shared" si="64"/>
        <v>6.5852703296703226</v>
      </c>
      <c r="AB248" s="3">
        <f t="shared" si="65"/>
        <v>21.716494405043321</v>
      </c>
      <c r="AC248">
        <f t="shared" si="66"/>
        <v>20.101067596390493</v>
      </c>
      <c r="AD248" s="2">
        <f t="shared" si="67"/>
        <v>43.36578531483628</v>
      </c>
      <c r="AE248" s="3">
        <f t="shared" si="68"/>
        <v>471.60612924427784</v>
      </c>
      <c r="AF248" s="3">
        <f t="shared" si="69"/>
        <v>404.05291851465989</v>
      </c>
    </row>
    <row r="249" spans="1:32" x14ac:dyDescent="0.25">
      <c r="A249">
        <v>36.342500000000001</v>
      </c>
      <c r="C249">
        <v>29.709900000000001</v>
      </c>
      <c r="D249">
        <v>28.361699999999999</v>
      </c>
      <c r="E249">
        <v>52</v>
      </c>
      <c r="F249">
        <v>17</v>
      </c>
      <c r="H249" s="5">
        <v>55.408799999999999</v>
      </c>
      <c r="I249">
        <v>40.883499999999998</v>
      </c>
      <c r="J249">
        <v>69.934200000000004</v>
      </c>
      <c r="K249">
        <v>2</v>
      </c>
      <c r="L249" s="2">
        <v>54.888399999999997</v>
      </c>
      <c r="M249">
        <v>54.782899999999998</v>
      </c>
      <c r="N249">
        <v>63</v>
      </c>
      <c r="O249">
        <v>41</v>
      </c>
      <c r="P249" s="2">
        <f t="shared" si="55"/>
        <v>62.405594405594407</v>
      </c>
      <c r="Q249">
        <f t="shared" si="56"/>
        <v>72.415287628053576</v>
      </c>
      <c r="R249">
        <f t="shared" si="57"/>
        <v>56.922203992343448</v>
      </c>
      <c r="S249" s="2">
        <f t="shared" si="58"/>
        <v>1</v>
      </c>
      <c r="T249">
        <f t="shared" si="59"/>
        <v>0</v>
      </c>
      <c r="U249">
        <f t="shared" si="60"/>
        <v>1</v>
      </c>
      <c r="W249" s="2">
        <f t="shared" si="61"/>
        <v>6.9967944055944074</v>
      </c>
      <c r="X249">
        <f t="shared" si="62"/>
        <v>17.006487628053577</v>
      </c>
      <c r="Y249">
        <f t="shared" si="63"/>
        <v>1.5134039923434486</v>
      </c>
      <c r="AA249" s="2">
        <f t="shared" si="64"/>
        <v>6.9967944055944074</v>
      </c>
      <c r="AB249" s="3">
        <f t="shared" si="65"/>
        <v>17.006487628053577</v>
      </c>
      <c r="AC249">
        <f t="shared" si="66"/>
        <v>1.5134039923434486</v>
      </c>
      <c r="AD249" s="2">
        <f t="shared" si="67"/>
        <v>48.955131954157196</v>
      </c>
      <c r="AE249" s="3">
        <f t="shared" si="68"/>
        <v>289.22062144313941</v>
      </c>
      <c r="AF249" s="3">
        <f t="shared" si="69"/>
        <v>2.290391644041089</v>
      </c>
    </row>
    <row r="250" spans="1:32" x14ac:dyDescent="0.25">
      <c r="A250">
        <v>33.296900000000001</v>
      </c>
      <c r="C250">
        <v>29.414100000000001</v>
      </c>
      <c r="D250">
        <v>28.8078</v>
      </c>
      <c r="E250">
        <v>44</v>
      </c>
      <c r="F250">
        <v>30</v>
      </c>
      <c r="H250" s="5">
        <v>51.531599999999997</v>
      </c>
      <c r="I250">
        <v>35.47</v>
      </c>
      <c r="J250">
        <v>67.593100000000007</v>
      </c>
      <c r="K250">
        <v>2</v>
      </c>
      <c r="L250" s="2">
        <v>47.881900000000002</v>
      </c>
      <c r="M250">
        <v>49.037500000000001</v>
      </c>
      <c r="N250">
        <v>56</v>
      </c>
      <c r="O250">
        <v>44</v>
      </c>
      <c r="P250" s="2">
        <f t="shared" si="55"/>
        <v>55.231018981018984</v>
      </c>
      <c r="Q250">
        <f t="shared" si="56"/>
        <v>58.624901497241915</v>
      </c>
      <c r="R250">
        <f t="shared" si="57"/>
        <v>61.023926715887335</v>
      </c>
      <c r="S250" s="2">
        <f t="shared" si="58"/>
        <v>1</v>
      </c>
      <c r="T250">
        <f t="shared" si="59"/>
        <v>1</v>
      </c>
      <c r="U250">
        <f t="shared" si="60"/>
        <v>1</v>
      </c>
      <c r="W250" s="2">
        <f t="shared" si="61"/>
        <v>3.6994189810189866</v>
      </c>
      <c r="X250">
        <f t="shared" si="62"/>
        <v>7.0933014972419173</v>
      </c>
      <c r="Y250">
        <f t="shared" si="63"/>
        <v>9.4923267158873372</v>
      </c>
      <c r="AA250" s="2">
        <f t="shared" si="64"/>
        <v>3.6994189810189866</v>
      </c>
      <c r="AB250" s="3">
        <f t="shared" si="65"/>
        <v>7.0933014972419173</v>
      </c>
      <c r="AC250">
        <f t="shared" si="66"/>
        <v>9.4923267158873372</v>
      </c>
      <c r="AD250" s="2">
        <f t="shared" si="67"/>
        <v>13.685700797123557</v>
      </c>
      <c r="AE250" s="3">
        <f t="shared" si="68"/>
        <v>50.314926130774424</v>
      </c>
      <c r="AF250" s="3">
        <f t="shared" si="69"/>
        <v>90.104266481148485</v>
      </c>
    </row>
    <row r="251" spans="1:32" x14ac:dyDescent="0.25">
      <c r="A251">
        <v>36.623399999999997</v>
      </c>
      <c r="C251">
        <v>32.3063</v>
      </c>
      <c r="D251">
        <v>35.234499999999997</v>
      </c>
      <c r="E251">
        <v>51</v>
      </c>
      <c r="F251">
        <v>31</v>
      </c>
      <c r="H251" s="5">
        <v>34.917700000000004</v>
      </c>
      <c r="I251">
        <v>14.4884</v>
      </c>
      <c r="J251">
        <v>55.346899999999998</v>
      </c>
      <c r="K251">
        <v>2</v>
      </c>
      <c r="L251" s="2">
        <v>25.7577</v>
      </c>
      <c r="M251">
        <v>29.305900000000001</v>
      </c>
      <c r="N251">
        <v>46</v>
      </c>
      <c r="O251">
        <v>27</v>
      </c>
      <c r="P251" s="2">
        <f t="shared" si="55"/>
        <v>30.59115884115884</v>
      </c>
      <c r="Q251">
        <f t="shared" si="56"/>
        <v>38.924349881796687</v>
      </c>
      <c r="R251">
        <f t="shared" si="57"/>
        <v>37.780831282471965</v>
      </c>
      <c r="S251" s="2">
        <f t="shared" si="58"/>
        <v>1</v>
      </c>
      <c r="T251">
        <f t="shared" si="59"/>
        <v>1</v>
      </c>
      <c r="U251">
        <f t="shared" si="60"/>
        <v>1</v>
      </c>
      <c r="W251" s="2">
        <f t="shared" si="61"/>
        <v>-4.3265411588411631</v>
      </c>
      <c r="X251">
        <f t="shared" si="62"/>
        <v>4.0066498817966831</v>
      </c>
      <c r="Y251">
        <f t="shared" si="63"/>
        <v>2.8631312824719615</v>
      </c>
      <c r="AA251" s="2">
        <f t="shared" si="64"/>
        <v>4.3265411588411631</v>
      </c>
      <c r="AB251" s="3">
        <f t="shared" si="65"/>
        <v>4.0066498817966831</v>
      </c>
      <c r="AC251">
        <f t="shared" si="66"/>
        <v>2.8631312824719615</v>
      </c>
      <c r="AD251" s="2">
        <f t="shared" si="67"/>
        <v>18.718958399146633</v>
      </c>
      <c r="AE251" s="3">
        <f t="shared" si="68"/>
        <v>16.053243275301377</v>
      </c>
      <c r="AF251" s="3">
        <f t="shared" si="69"/>
        <v>8.197520740669539</v>
      </c>
    </row>
    <row r="252" spans="1:32" x14ac:dyDescent="0.25">
      <c r="A252">
        <v>36.013599999999997</v>
      </c>
      <c r="C252">
        <v>34.283799999999999</v>
      </c>
      <c r="D252">
        <v>35.633499999999998</v>
      </c>
      <c r="E252">
        <v>46</v>
      </c>
      <c r="F252">
        <v>27</v>
      </c>
      <c r="H252" s="5">
        <v>21.140699999999999</v>
      </c>
      <c r="I252">
        <v>11.9796</v>
      </c>
      <c r="J252">
        <v>30.3018</v>
      </c>
      <c r="K252">
        <v>2</v>
      </c>
      <c r="L252" s="2">
        <v>19.113399999999999</v>
      </c>
      <c r="M252">
        <v>21.276</v>
      </c>
      <c r="N252">
        <v>43</v>
      </c>
      <c r="O252">
        <v>15</v>
      </c>
      <c r="P252" s="2">
        <f t="shared" si="55"/>
        <v>20.56381118881119</v>
      </c>
      <c r="Q252">
        <f t="shared" si="56"/>
        <v>33.014184397163113</v>
      </c>
      <c r="R252">
        <f t="shared" si="57"/>
        <v>21.373940388296415</v>
      </c>
      <c r="S252" s="2">
        <f t="shared" si="58"/>
        <v>1</v>
      </c>
      <c r="T252">
        <f t="shared" si="59"/>
        <v>0</v>
      </c>
      <c r="U252">
        <f t="shared" si="60"/>
        <v>1</v>
      </c>
      <c r="W252" s="2">
        <f t="shared" si="61"/>
        <v>-0.57688881118880886</v>
      </c>
      <c r="X252">
        <f t="shared" si="62"/>
        <v>11.873484397163114</v>
      </c>
      <c r="Y252">
        <f t="shared" si="63"/>
        <v>0.2332403882964158</v>
      </c>
      <c r="AA252" s="2">
        <f t="shared" si="64"/>
        <v>0.57688881118880886</v>
      </c>
      <c r="AB252" s="3">
        <f t="shared" si="65"/>
        <v>11.873484397163114</v>
      </c>
      <c r="AC252">
        <f t="shared" si="66"/>
        <v>0.2332403882964158</v>
      </c>
      <c r="AD252" s="2">
        <f t="shared" si="67"/>
        <v>0.33280070047483717</v>
      </c>
      <c r="AE252" s="3">
        <f t="shared" si="68"/>
        <v>140.97963172967593</v>
      </c>
      <c r="AF252" s="3">
        <f t="shared" si="69"/>
        <v>5.4401078732662818E-2</v>
      </c>
    </row>
    <row r="253" spans="1:32" x14ac:dyDescent="0.25">
      <c r="A253">
        <v>37.4998</v>
      </c>
      <c r="C253">
        <v>37.226100000000002</v>
      </c>
      <c r="D253">
        <v>37.8536</v>
      </c>
      <c r="E253">
        <v>49</v>
      </c>
      <c r="F253">
        <v>31</v>
      </c>
      <c r="H253" s="5">
        <v>26.968900000000001</v>
      </c>
      <c r="I253">
        <v>-1.35375</v>
      </c>
      <c r="J253">
        <v>55.291499999999999</v>
      </c>
      <c r="K253">
        <v>2</v>
      </c>
      <c r="L253" s="2">
        <v>21.472999999999999</v>
      </c>
      <c r="M253">
        <v>23.429300000000001</v>
      </c>
      <c r="N253">
        <v>51</v>
      </c>
      <c r="O253">
        <v>15</v>
      </c>
      <c r="P253" s="2">
        <f t="shared" si="55"/>
        <v>23.252747252747259</v>
      </c>
      <c r="Q253">
        <f t="shared" si="56"/>
        <v>48.774625689519297</v>
      </c>
      <c r="R253">
        <f t="shared" si="57"/>
        <v>21.373940388296415</v>
      </c>
      <c r="S253" s="2">
        <f t="shared" si="58"/>
        <v>1</v>
      </c>
      <c r="T253">
        <f t="shared" si="59"/>
        <v>1</v>
      </c>
      <c r="U253">
        <f t="shared" si="60"/>
        <v>1</v>
      </c>
      <c r="W253" s="2">
        <f t="shared" si="61"/>
        <v>-3.7161527472527425</v>
      </c>
      <c r="X253">
        <f t="shared" si="62"/>
        <v>21.805725689519296</v>
      </c>
      <c r="Y253">
        <f t="shared" si="63"/>
        <v>-5.5949596117035867</v>
      </c>
      <c r="AA253" s="2">
        <f t="shared" si="64"/>
        <v>3.7161527472527425</v>
      </c>
      <c r="AB253" s="3">
        <f t="shared" si="65"/>
        <v>21.805725689519296</v>
      </c>
      <c r="AC253">
        <f t="shared" si="66"/>
        <v>5.5949596117035867</v>
      </c>
      <c r="AD253" s="2">
        <f t="shared" si="67"/>
        <v>13.809791240914105</v>
      </c>
      <c r="AE253" s="3">
        <f t="shared" si="68"/>
        <v>475.48967284656175</v>
      </c>
      <c r="AF253" s="3">
        <f t="shared" si="69"/>
        <v>31.303573056594349</v>
      </c>
    </row>
    <row r="254" spans="1:32" x14ac:dyDescent="0.25">
      <c r="A254">
        <v>35.304200000000002</v>
      </c>
      <c r="C254">
        <v>33.954700000000003</v>
      </c>
      <c r="D254">
        <v>34.206000000000003</v>
      </c>
      <c r="E254">
        <v>38</v>
      </c>
      <c r="F254">
        <v>30</v>
      </c>
      <c r="H254" s="5">
        <v>17.964700000000001</v>
      </c>
      <c r="I254">
        <v>3.9444300000000001</v>
      </c>
      <c r="J254">
        <v>31.984999999999999</v>
      </c>
      <c r="K254">
        <v>2</v>
      </c>
      <c r="L254" s="2">
        <v>16.994700000000002</v>
      </c>
      <c r="M254">
        <v>17.4651</v>
      </c>
      <c r="N254">
        <v>37</v>
      </c>
      <c r="O254">
        <v>12</v>
      </c>
      <c r="P254" s="2">
        <f t="shared" si="55"/>
        <v>15.804945054945055</v>
      </c>
      <c r="Q254">
        <f t="shared" si="56"/>
        <v>21.193853427895977</v>
      </c>
      <c r="R254">
        <f t="shared" si="57"/>
        <v>17.272217664752528</v>
      </c>
      <c r="S254" s="2">
        <f t="shared" si="58"/>
        <v>1</v>
      </c>
      <c r="T254">
        <f t="shared" si="59"/>
        <v>1</v>
      </c>
      <c r="U254">
        <f t="shared" si="60"/>
        <v>1</v>
      </c>
      <c r="W254" s="2">
        <f t="shared" si="61"/>
        <v>-2.1597549450549458</v>
      </c>
      <c r="X254">
        <f t="shared" si="62"/>
        <v>3.2291534278959766</v>
      </c>
      <c r="Y254">
        <f t="shared" si="63"/>
        <v>-0.69248233524747249</v>
      </c>
      <c r="AA254" s="2">
        <f t="shared" si="64"/>
        <v>2.1597549450549458</v>
      </c>
      <c r="AB254" s="3">
        <f t="shared" si="65"/>
        <v>3.2291534278959766</v>
      </c>
      <c r="AC254">
        <f t="shared" si="66"/>
        <v>0.69248233524747249</v>
      </c>
      <c r="AD254" s="2">
        <f t="shared" si="67"/>
        <v>4.6645414226892923</v>
      </c>
      <c r="AE254" s="3">
        <f t="shared" si="68"/>
        <v>10.427431860892336</v>
      </c>
      <c r="AF254" s="3">
        <f t="shared" si="69"/>
        <v>0.4795317846297929</v>
      </c>
    </row>
    <row r="255" spans="1:32" x14ac:dyDescent="0.25">
      <c r="A255">
        <v>22.946300000000001</v>
      </c>
      <c r="C255">
        <v>26.951699999999999</v>
      </c>
      <c r="D255">
        <v>28.8795</v>
      </c>
      <c r="E255">
        <v>41</v>
      </c>
      <c r="F255">
        <v>11</v>
      </c>
      <c r="H255" s="5">
        <v>46.318800000000003</v>
      </c>
      <c r="I255">
        <v>44.244999999999997</v>
      </c>
      <c r="J255">
        <v>48.392499999999998</v>
      </c>
      <c r="K255">
        <v>2</v>
      </c>
      <c r="L255" s="2">
        <v>38.265000000000001</v>
      </c>
      <c r="M255">
        <v>38.949599999999997</v>
      </c>
      <c r="N255">
        <v>48</v>
      </c>
      <c r="O255">
        <v>22</v>
      </c>
      <c r="P255" s="2">
        <f t="shared" si="55"/>
        <v>42.633741258741253</v>
      </c>
      <c r="Q255">
        <f t="shared" si="56"/>
        <v>42.864460204885731</v>
      </c>
      <c r="R255">
        <f t="shared" si="57"/>
        <v>30.944626743232156</v>
      </c>
      <c r="S255" s="2">
        <f t="shared" si="58"/>
        <v>0</v>
      </c>
      <c r="T255">
        <f t="shared" si="59"/>
        <v>0</v>
      </c>
      <c r="U255">
        <f t="shared" si="60"/>
        <v>0</v>
      </c>
      <c r="W255" s="2">
        <f t="shared" si="61"/>
        <v>-3.6850587412587501</v>
      </c>
      <c r="X255">
        <f t="shared" si="62"/>
        <v>-3.4543397951142722</v>
      </c>
      <c r="Y255">
        <f t="shared" si="63"/>
        <v>-15.374173256767847</v>
      </c>
      <c r="AA255" s="2">
        <f t="shared" si="64"/>
        <v>3.6850587412587501</v>
      </c>
      <c r="AB255" s="3">
        <f t="shared" si="65"/>
        <v>3.4543397951142722</v>
      </c>
      <c r="AC255">
        <f t="shared" si="66"/>
        <v>15.374173256767847</v>
      </c>
      <c r="AD255" s="2">
        <f t="shared" si="67"/>
        <v>13.579657926527524</v>
      </c>
      <c r="AE255" s="3">
        <f t="shared" si="68"/>
        <v>11.932463420110112</v>
      </c>
      <c r="AF255" s="3">
        <f t="shared" si="69"/>
        <v>236.36520332911567</v>
      </c>
    </row>
    <row r="256" spans="1:32" x14ac:dyDescent="0.25">
      <c r="A256">
        <v>35.936</v>
      </c>
      <c r="C256">
        <v>38.181899999999999</v>
      </c>
      <c r="D256">
        <v>37.740699999999997</v>
      </c>
      <c r="E256">
        <v>47</v>
      </c>
      <c r="F256">
        <v>27</v>
      </c>
      <c r="H256" s="5">
        <v>49.814300000000003</v>
      </c>
      <c r="I256">
        <v>42.665500000000002</v>
      </c>
      <c r="J256">
        <v>56.963099999999997</v>
      </c>
      <c r="K256">
        <v>2</v>
      </c>
      <c r="L256" s="2">
        <v>24.554400000000001</v>
      </c>
      <c r="M256">
        <v>26.1891</v>
      </c>
      <c r="N256">
        <v>56</v>
      </c>
      <c r="O256">
        <v>9</v>
      </c>
      <c r="P256" s="2">
        <f t="shared" si="55"/>
        <v>26.699050949050953</v>
      </c>
      <c r="Q256">
        <f t="shared" si="56"/>
        <v>58.624901497241915</v>
      </c>
      <c r="R256">
        <f t="shared" si="57"/>
        <v>13.17049494120864</v>
      </c>
      <c r="S256" s="2">
        <f t="shared" si="58"/>
        <v>0</v>
      </c>
      <c r="T256">
        <f t="shared" si="59"/>
        <v>0</v>
      </c>
      <c r="U256">
        <f t="shared" si="60"/>
        <v>0</v>
      </c>
      <c r="W256" s="2">
        <f t="shared" si="61"/>
        <v>-23.11524905094905</v>
      </c>
      <c r="X256">
        <f t="shared" si="62"/>
        <v>8.8106014972419118</v>
      </c>
      <c r="Y256">
        <f t="shared" si="63"/>
        <v>-36.643805058791365</v>
      </c>
      <c r="AA256" s="2">
        <f t="shared" si="64"/>
        <v>23.11524905094905</v>
      </c>
      <c r="AB256" s="3">
        <f t="shared" si="65"/>
        <v>8.8106014972419118</v>
      </c>
      <c r="AC256">
        <f t="shared" si="66"/>
        <v>36.643805058791365</v>
      </c>
      <c r="AD256" s="2">
        <f t="shared" si="67"/>
        <v>534.3147386874009</v>
      </c>
      <c r="AE256" s="3">
        <f t="shared" si="68"/>
        <v>77.626698743201416</v>
      </c>
      <c r="AF256" s="3">
        <f t="shared" si="69"/>
        <v>1342.7684491867037</v>
      </c>
    </row>
    <row r="257" spans="1:32" x14ac:dyDescent="0.25">
      <c r="A257">
        <v>36.704900000000002</v>
      </c>
      <c r="C257">
        <v>41.548200000000001</v>
      </c>
      <c r="D257">
        <v>41.475099999999998</v>
      </c>
      <c r="E257">
        <v>54</v>
      </c>
      <c r="F257">
        <v>19</v>
      </c>
      <c r="H257" s="5">
        <v>25.988399999999999</v>
      </c>
      <c r="I257">
        <v>16.078499999999998</v>
      </c>
      <c r="J257">
        <v>35.898299999999999</v>
      </c>
      <c r="K257">
        <v>2</v>
      </c>
      <c r="L257" s="2">
        <v>27.0703</v>
      </c>
      <c r="M257">
        <v>27.065000000000001</v>
      </c>
      <c r="N257">
        <v>42</v>
      </c>
      <c r="O257">
        <v>15</v>
      </c>
      <c r="P257" s="2">
        <f t="shared" si="55"/>
        <v>27.792832167832174</v>
      </c>
      <c r="Q257">
        <f t="shared" si="56"/>
        <v>31.044129235618591</v>
      </c>
      <c r="R257">
        <f t="shared" si="57"/>
        <v>21.373940388296415</v>
      </c>
      <c r="S257" s="2">
        <f t="shared" si="58"/>
        <v>1</v>
      </c>
      <c r="T257">
        <f t="shared" si="59"/>
        <v>1</v>
      </c>
      <c r="U257">
        <f t="shared" si="60"/>
        <v>1</v>
      </c>
      <c r="W257" s="2">
        <f t="shared" si="61"/>
        <v>1.8044321678321751</v>
      </c>
      <c r="X257">
        <f t="shared" si="62"/>
        <v>5.0557292356185926</v>
      </c>
      <c r="Y257">
        <f t="shared" si="63"/>
        <v>-4.6144596117035839</v>
      </c>
      <c r="AA257" s="2">
        <f t="shared" si="64"/>
        <v>1.8044321678321751</v>
      </c>
      <c r="AB257" s="3">
        <f t="shared" si="65"/>
        <v>5.0557292356185926</v>
      </c>
      <c r="AC257">
        <f t="shared" si="66"/>
        <v>4.6144596117035839</v>
      </c>
      <c r="AD257" s="2">
        <f t="shared" si="67"/>
        <v>3.2559754483075229</v>
      </c>
      <c r="AE257" s="3">
        <f t="shared" si="68"/>
        <v>25.560398103888559</v>
      </c>
      <c r="AF257" s="3">
        <f t="shared" si="69"/>
        <v>21.293237508043589</v>
      </c>
    </row>
    <row r="258" spans="1:32" x14ac:dyDescent="0.25">
      <c r="A258">
        <v>39.616300000000003</v>
      </c>
      <c r="C258">
        <v>45.727600000000002</v>
      </c>
      <c r="D258">
        <v>47.887799999999999</v>
      </c>
      <c r="E258">
        <v>58</v>
      </c>
      <c r="F258">
        <v>31</v>
      </c>
      <c r="H258" s="5">
        <v>50.013199999999998</v>
      </c>
      <c r="I258">
        <v>31.342099999999999</v>
      </c>
      <c r="J258">
        <v>68.684299999999993</v>
      </c>
      <c r="K258">
        <v>2</v>
      </c>
      <c r="L258" s="2">
        <v>33.438099999999999</v>
      </c>
      <c r="M258">
        <v>35.161099999999998</v>
      </c>
      <c r="N258">
        <v>68</v>
      </c>
      <c r="O258">
        <v>21</v>
      </c>
      <c r="P258" s="2">
        <f t="shared" si="55"/>
        <v>37.902847152847151</v>
      </c>
      <c r="Q258">
        <f t="shared" si="56"/>
        <v>82.265563435776187</v>
      </c>
      <c r="R258">
        <f t="shared" si="57"/>
        <v>29.577385835384192</v>
      </c>
      <c r="S258" s="2">
        <f t="shared" si="58"/>
        <v>1</v>
      </c>
      <c r="T258">
        <f t="shared" si="59"/>
        <v>0</v>
      </c>
      <c r="U258">
        <f t="shared" si="60"/>
        <v>0</v>
      </c>
      <c r="W258" s="2">
        <f t="shared" si="61"/>
        <v>-12.110352847152846</v>
      </c>
      <c r="X258">
        <f t="shared" si="62"/>
        <v>32.252363435776189</v>
      </c>
      <c r="Y258">
        <f t="shared" si="63"/>
        <v>-20.435814164615806</v>
      </c>
      <c r="AA258" s="2">
        <f t="shared" si="64"/>
        <v>12.110352847152846</v>
      </c>
      <c r="AB258" s="3">
        <f t="shared" si="65"/>
        <v>32.252363435776189</v>
      </c>
      <c r="AC258">
        <f t="shared" si="66"/>
        <v>20.435814164615806</v>
      </c>
      <c r="AD258" s="2">
        <f t="shared" si="67"/>
        <v>146.66064608254305</v>
      </c>
      <c r="AE258" s="3">
        <f t="shared" si="68"/>
        <v>1040.2149471933928</v>
      </c>
      <c r="AF258" s="3">
        <f t="shared" si="69"/>
        <v>417.62250057071202</v>
      </c>
    </row>
    <row r="259" spans="1:32" x14ac:dyDescent="0.25">
      <c r="A259">
        <v>59.469200000000001</v>
      </c>
      <c r="C259">
        <v>58.8386</v>
      </c>
      <c r="D259">
        <v>63.764499999999998</v>
      </c>
      <c r="E259">
        <v>59</v>
      </c>
      <c r="F259">
        <v>66</v>
      </c>
      <c r="H259" s="5">
        <v>45.472900000000003</v>
      </c>
      <c r="I259">
        <v>29.6568</v>
      </c>
      <c r="J259">
        <v>61.289000000000001</v>
      </c>
      <c r="K259">
        <v>2</v>
      </c>
      <c r="L259" s="2">
        <v>44.633099999999999</v>
      </c>
      <c r="M259">
        <v>43.280900000000003</v>
      </c>
      <c r="N259">
        <v>48</v>
      </c>
      <c r="O259">
        <v>43</v>
      </c>
      <c r="P259" s="2">
        <f t="shared" si="55"/>
        <v>48.042457542457548</v>
      </c>
      <c r="Q259">
        <f t="shared" si="56"/>
        <v>42.864460204885731</v>
      </c>
      <c r="R259">
        <f t="shared" si="57"/>
        <v>59.65668580803937</v>
      </c>
      <c r="S259" s="2">
        <f t="shared" si="58"/>
        <v>1</v>
      </c>
      <c r="T259">
        <f t="shared" si="59"/>
        <v>1</v>
      </c>
      <c r="U259">
        <f t="shared" si="60"/>
        <v>1</v>
      </c>
      <c r="W259" s="2">
        <f t="shared" si="61"/>
        <v>2.5695575424575452</v>
      </c>
      <c r="X259">
        <f t="shared" si="62"/>
        <v>-2.6084397951142719</v>
      </c>
      <c r="Y259">
        <f t="shared" si="63"/>
        <v>14.183785808039367</v>
      </c>
      <c r="AA259" s="2">
        <f t="shared" si="64"/>
        <v>2.5695575424575452</v>
      </c>
      <c r="AB259" s="3">
        <f t="shared" si="65"/>
        <v>2.6084397951142719</v>
      </c>
      <c r="AC259">
        <f t="shared" si="66"/>
        <v>14.183785808039367</v>
      </c>
      <c r="AD259" s="2">
        <f t="shared" si="67"/>
        <v>6.6026259640004588</v>
      </c>
      <c r="AE259" s="3">
        <f t="shared" si="68"/>
        <v>6.8039581647357847</v>
      </c>
      <c r="AF259" s="3">
        <f t="shared" si="69"/>
        <v>201.17977984833897</v>
      </c>
    </row>
    <row r="260" spans="1:32" x14ac:dyDescent="0.25">
      <c r="A260">
        <v>60.753100000000003</v>
      </c>
      <c r="C260">
        <v>57.183999999999997</v>
      </c>
      <c r="D260">
        <v>59.093200000000003</v>
      </c>
      <c r="E260">
        <v>62</v>
      </c>
      <c r="F260">
        <v>57</v>
      </c>
      <c r="H260" s="5">
        <v>36.593499999999999</v>
      </c>
      <c r="I260">
        <v>28.8398</v>
      </c>
      <c r="J260">
        <v>44.347200000000001</v>
      </c>
      <c r="K260">
        <v>2</v>
      </c>
      <c r="L260" s="2">
        <v>36.477200000000003</v>
      </c>
      <c r="M260">
        <v>34.354700000000001</v>
      </c>
      <c r="N260">
        <v>42</v>
      </c>
      <c r="O260">
        <v>29</v>
      </c>
      <c r="P260" s="2">
        <f t="shared" si="55"/>
        <v>36.895854145854145</v>
      </c>
      <c r="Q260">
        <f t="shared" si="56"/>
        <v>31.044129235618591</v>
      </c>
      <c r="R260">
        <f t="shared" si="57"/>
        <v>40.515313098167894</v>
      </c>
      <c r="S260" s="2">
        <f t="shared" si="58"/>
        <v>1</v>
      </c>
      <c r="T260">
        <f t="shared" si="59"/>
        <v>1</v>
      </c>
      <c r="U260">
        <f t="shared" si="60"/>
        <v>1</v>
      </c>
      <c r="W260" s="2">
        <f t="shared" si="61"/>
        <v>0.30235414585414588</v>
      </c>
      <c r="X260">
        <f t="shared" si="62"/>
        <v>-5.5493707643814076</v>
      </c>
      <c r="Y260">
        <f t="shared" si="63"/>
        <v>3.9218130981678954</v>
      </c>
      <c r="AA260" s="2">
        <f t="shared" si="64"/>
        <v>0.30235414585414588</v>
      </c>
      <c r="AB260" s="3">
        <f t="shared" si="65"/>
        <v>5.5493707643814076</v>
      </c>
      <c r="AC260">
        <f t="shared" si="66"/>
        <v>3.9218130981678954</v>
      </c>
      <c r="AD260" s="2">
        <f t="shared" si="67"/>
        <v>9.1418029515190125E-2</v>
      </c>
      <c r="AE260" s="3">
        <f t="shared" si="68"/>
        <v>30.795515880571088</v>
      </c>
      <c r="AF260" s="3">
        <f t="shared" si="69"/>
        <v>15.380617976961267</v>
      </c>
    </row>
    <row r="261" spans="1:32" x14ac:dyDescent="0.25">
      <c r="A261">
        <v>45.109699999999997</v>
      </c>
      <c r="C261">
        <v>44.268099999999997</v>
      </c>
      <c r="D261">
        <v>46.95</v>
      </c>
      <c r="E261">
        <v>44</v>
      </c>
      <c r="F261">
        <v>39</v>
      </c>
      <c r="H261" s="5">
        <v>32.413400000000003</v>
      </c>
      <c r="I261">
        <v>7.4971399999999999</v>
      </c>
      <c r="J261">
        <v>57.329599999999999</v>
      </c>
      <c r="K261">
        <v>2</v>
      </c>
      <c r="L261" s="2">
        <v>36.055100000000003</v>
      </c>
      <c r="M261">
        <v>29.976800000000001</v>
      </c>
      <c r="N261">
        <v>39</v>
      </c>
      <c r="O261">
        <v>33</v>
      </c>
      <c r="P261" s="2">
        <f t="shared" si="55"/>
        <v>31.42894605394606</v>
      </c>
      <c r="Q261">
        <f t="shared" si="56"/>
        <v>25.133963750985025</v>
      </c>
      <c r="R261">
        <f t="shared" si="57"/>
        <v>45.984276729559745</v>
      </c>
      <c r="S261" s="2">
        <f t="shared" si="58"/>
        <v>1</v>
      </c>
      <c r="T261">
        <f t="shared" si="59"/>
        <v>1</v>
      </c>
      <c r="U261">
        <f t="shared" si="60"/>
        <v>1</v>
      </c>
      <c r="W261" s="2">
        <f t="shared" si="61"/>
        <v>-0.98445394605394299</v>
      </c>
      <c r="X261">
        <f t="shared" si="62"/>
        <v>-7.279436249014978</v>
      </c>
      <c r="Y261">
        <f t="shared" si="63"/>
        <v>13.570876729559743</v>
      </c>
      <c r="AA261" s="2">
        <f t="shared" si="64"/>
        <v>0.98445394605394299</v>
      </c>
      <c r="AB261" s="3">
        <f t="shared" si="65"/>
        <v>7.279436249014978</v>
      </c>
      <c r="AC261">
        <f t="shared" si="66"/>
        <v>13.570876729559743</v>
      </c>
      <c r="AD261" s="2">
        <f t="shared" si="67"/>
        <v>0.96914957190117967</v>
      </c>
      <c r="AE261" s="3">
        <f t="shared" si="68"/>
        <v>52.990192103473255</v>
      </c>
      <c r="AF261" s="3">
        <f t="shared" si="69"/>
        <v>184.16869520890614</v>
      </c>
    </row>
    <row r="262" spans="1:32" x14ac:dyDescent="0.25">
      <c r="A262">
        <v>50.295699999999997</v>
      </c>
      <c r="C262">
        <v>48.474400000000003</v>
      </c>
      <c r="D262">
        <v>51.927799999999998</v>
      </c>
      <c r="E262">
        <v>55</v>
      </c>
      <c r="F262">
        <v>47</v>
      </c>
      <c r="H262" s="5">
        <v>35.541600000000003</v>
      </c>
      <c r="I262">
        <v>19.7727</v>
      </c>
      <c r="J262">
        <v>51.310600000000001</v>
      </c>
      <c r="K262">
        <v>2</v>
      </c>
      <c r="L262" s="2">
        <v>36.315899999999999</v>
      </c>
      <c r="M262">
        <v>34.273299999999999</v>
      </c>
      <c r="N262">
        <v>44</v>
      </c>
      <c r="O262">
        <v>40</v>
      </c>
      <c r="P262" s="2">
        <f t="shared" si="55"/>
        <v>36.794205794205794</v>
      </c>
      <c r="Q262">
        <f t="shared" si="56"/>
        <v>34.984239558707635</v>
      </c>
      <c r="R262">
        <f t="shared" si="57"/>
        <v>55.554963084495483</v>
      </c>
      <c r="S262" s="2">
        <f t="shared" si="58"/>
        <v>1</v>
      </c>
      <c r="T262">
        <f t="shared" si="59"/>
        <v>1</v>
      </c>
      <c r="U262">
        <f t="shared" si="60"/>
        <v>0</v>
      </c>
      <c r="W262" s="2">
        <f t="shared" si="61"/>
        <v>1.2526057942057918</v>
      </c>
      <c r="X262">
        <f t="shared" si="62"/>
        <v>-0.55736044129236717</v>
      </c>
      <c r="Y262">
        <f t="shared" si="63"/>
        <v>20.013363084495481</v>
      </c>
      <c r="AA262" s="2">
        <f t="shared" si="64"/>
        <v>1.2526057942057918</v>
      </c>
      <c r="AB262" s="3">
        <f t="shared" si="65"/>
        <v>0.55736044129236717</v>
      </c>
      <c r="AC262">
        <f t="shared" si="66"/>
        <v>20.013363084495481</v>
      </c>
      <c r="AD262" s="2">
        <f t="shared" si="67"/>
        <v>1.5690212756779223</v>
      </c>
      <c r="AE262" s="3">
        <f t="shared" si="68"/>
        <v>0.31065066151762227</v>
      </c>
      <c r="AF262" s="3">
        <f t="shared" si="69"/>
        <v>400.53470195184644</v>
      </c>
    </row>
    <row r="263" spans="1:32" x14ac:dyDescent="0.25">
      <c r="A263">
        <v>49.9831</v>
      </c>
      <c r="C263">
        <v>44.405299999999997</v>
      </c>
      <c r="D263">
        <v>43.450699999999998</v>
      </c>
      <c r="E263">
        <v>55</v>
      </c>
      <c r="F263">
        <v>26</v>
      </c>
      <c r="H263" s="5">
        <v>34.360300000000002</v>
      </c>
      <c r="I263">
        <v>25.1539</v>
      </c>
      <c r="J263">
        <v>43.566800000000001</v>
      </c>
      <c r="K263">
        <v>2</v>
      </c>
      <c r="L263" s="2">
        <v>25.928599999999999</v>
      </c>
      <c r="M263">
        <v>36.092399999999998</v>
      </c>
      <c r="N263">
        <v>65</v>
      </c>
      <c r="O263">
        <v>34</v>
      </c>
      <c r="P263" s="2">
        <f t="shared" si="55"/>
        <v>39.06580919080919</v>
      </c>
      <c r="Q263">
        <f t="shared" si="56"/>
        <v>76.355397951142621</v>
      </c>
      <c r="R263">
        <f t="shared" si="57"/>
        <v>47.35151763740771</v>
      </c>
      <c r="S263" s="2">
        <f t="shared" si="58"/>
        <v>1</v>
      </c>
      <c r="T263">
        <f t="shared" si="59"/>
        <v>0</v>
      </c>
      <c r="U263">
        <f t="shared" si="60"/>
        <v>0</v>
      </c>
      <c r="W263" s="2">
        <f t="shared" si="61"/>
        <v>4.7055091908091882</v>
      </c>
      <c r="X263">
        <f t="shared" si="62"/>
        <v>41.995097951142618</v>
      </c>
      <c r="Y263">
        <f t="shared" si="63"/>
        <v>12.991217637407708</v>
      </c>
      <c r="AA263" s="2">
        <f t="shared" si="64"/>
        <v>4.7055091908091882</v>
      </c>
      <c r="AB263" s="3">
        <f t="shared" si="65"/>
        <v>41.995097951142618</v>
      </c>
      <c r="AC263">
        <f t="shared" si="66"/>
        <v>12.991217637407708</v>
      </c>
      <c r="AD263" s="2">
        <f t="shared" si="67"/>
        <v>22.14181674478974</v>
      </c>
      <c r="AE263" s="3">
        <f t="shared" si="68"/>
        <v>1763.5882519260629</v>
      </c>
      <c r="AF263" s="3">
        <f t="shared" si="69"/>
        <v>168.77173570249312</v>
      </c>
    </row>
    <row r="264" spans="1:32" x14ac:dyDescent="0.25">
      <c r="A264">
        <v>44.965200000000003</v>
      </c>
      <c r="C264">
        <v>39.196199999999997</v>
      </c>
      <c r="D264">
        <v>38.523899999999998</v>
      </c>
      <c r="E264">
        <v>46</v>
      </c>
      <c r="F264">
        <v>31</v>
      </c>
      <c r="H264" s="5">
        <v>36.917000000000002</v>
      </c>
      <c r="I264">
        <v>16.072199999999999</v>
      </c>
      <c r="J264">
        <v>57.761699999999998</v>
      </c>
      <c r="K264">
        <v>2</v>
      </c>
      <c r="L264" s="2">
        <v>33.171500000000002</v>
      </c>
      <c r="M264">
        <v>39.032800000000002</v>
      </c>
      <c r="N264">
        <v>53</v>
      </c>
      <c r="O264">
        <v>41</v>
      </c>
      <c r="P264" s="2">
        <f t="shared" si="55"/>
        <v>42.737637362637365</v>
      </c>
      <c r="Q264">
        <f t="shared" si="56"/>
        <v>52.714736012608348</v>
      </c>
      <c r="R264">
        <f t="shared" si="57"/>
        <v>56.922203992343448</v>
      </c>
      <c r="S264" s="2">
        <f t="shared" si="58"/>
        <v>1</v>
      </c>
      <c r="T264">
        <f t="shared" si="59"/>
        <v>1</v>
      </c>
      <c r="U264">
        <f t="shared" si="60"/>
        <v>1</v>
      </c>
      <c r="W264" s="2">
        <f t="shared" si="61"/>
        <v>5.8206373626373633</v>
      </c>
      <c r="X264">
        <f t="shared" si="62"/>
        <v>15.797736012608347</v>
      </c>
      <c r="Y264">
        <f t="shared" si="63"/>
        <v>20.005203992343446</v>
      </c>
      <c r="AA264" s="2">
        <f t="shared" si="64"/>
        <v>5.8206373626373633</v>
      </c>
      <c r="AB264" s="3">
        <f t="shared" si="65"/>
        <v>15.797736012608347</v>
      </c>
      <c r="AC264">
        <f t="shared" si="66"/>
        <v>20.005203992343446</v>
      </c>
      <c r="AD264" s="2">
        <f t="shared" si="67"/>
        <v>33.879819307330038</v>
      </c>
      <c r="AE264" s="3">
        <f t="shared" si="68"/>
        <v>249.56846312406267</v>
      </c>
      <c r="AF264" s="3">
        <f t="shared" si="69"/>
        <v>400.20818677527416</v>
      </c>
    </row>
    <row r="265" spans="1:32" x14ac:dyDescent="0.25">
      <c r="A265">
        <v>34.674999999999997</v>
      </c>
      <c r="C265">
        <v>30.689599999999999</v>
      </c>
      <c r="D265">
        <v>29.711200000000002</v>
      </c>
      <c r="E265">
        <v>42</v>
      </c>
      <c r="F265">
        <v>22</v>
      </c>
      <c r="H265" s="5">
        <v>33.5535</v>
      </c>
      <c r="I265">
        <v>30.310199999999998</v>
      </c>
      <c r="J265">
        <v>36.796700000000001</v>
      </c>
      <c r="K265">
        <v>2</v>
      </c>
      <c r="L265" s="2">
        <v>25.461200000000002</v>
      </c>
      <c r="M265">
        <v>33.098799999999997</v>
      </c>
      <c r="N265">
        <v>56</v>
      </c>
      <c r="O265">
        <v>32</v>
      </c>
      <c r="P265" s="2">
        <f t="shared" si="55"/>
        <v>35.327547452547449</v>
      </c>
      <c r="Q265">
        <f t="shared" si="56"/>
        <v>58.624901497241915</v>
      </c>
      <c r="R265">
        <f t="shared" si="57"/>
        <v>44.617035821711781</v>
      </c>
      <c r="S265" s="2">
        <f t="shared" si="58"/>
        <v>1</v>
      </c>
      <c r="T265">
        <f t="shared" si="59"/>
        <v>0</v>
      </c>
      <c r="U265">
        <f t="shared" si="60"/>
        <v>0</v>
      </c>
      <c r="W265" s="2">
        <f t="shared" si="61"/>
        <v>1.7740474525474497</v>
      </c>
      <c r="X265">
        <f t="shared" si="62"/>
        <v>25.071401497241915</v>
      </c>
      <c r="Y265">
        <f t="shared" si="63"/>
        <v>11.063535821711781</v>
      </c>
      <c r="AA265" s="2">
        <f t="shared" si="64"/>
        <v>1.7740474525474497</v>
      </c>
      <c r="AB265" s="3">
        <f t="shared" si="65"/>
        <v>25.071401497241915</v>
      </c>
      <c r="AC265">
        <f t="shared" si="66"/>
        <v>11.063535821711781</v>
      </c>
      <c r="AD265" s="2">
        <f t="shared" si="67"/>
        <v>3.1472443638900955</v>
      </c>
      <c r="AE265" s="3">
        <f t="shared" si="68"/>
        <v>628.57517303590419</v>
      </c>
      <c r="AF265" s="3">
        <f t="shared" si="69"/>
        <v>122.40182487829978</v>
      </c>
    </row>
    <row r="266" spans="1:32" x14ac:dyDescent="0.25">
      <c r="A266">
        <v>42.896099999999997</v>
      </c>
      <c r="C266">
        <v>37.432699999999997</v>
      </c>
      <c r="D266">
        <v>38.300600000000003</v>
      </c>
      <c r="E266">
        <v>45</v>
      </c>
      <c r="F266">
        <v>19</v>
      </c>
      <c r="H266" s="5">
        <v>34.058900000000001</v>
      </c>
      <c r="I266">
        <v>29.392900000000001</v>
      </c>
      <c r="J266">
        <v>38.724899999999998</v>
      </c>
      <c r="K266">
        <v>2</v>
      </c>
      <c r="L266" s="2">
        <v>29.798500000000001</v>
      </c>
      <c r="M266">
        <v>33.042900000000003</v>
      </c>
      <c r="N266">
        <v>50</v>
      </c>
      <c r="O266">
        <v>34</v>
      </c>
      <c r="P266" s="2">
        <f t="shared" si="55"/>
        <v>35.257742257742258</v>
      </c>
      <c r="Q266">
        <f t="shared" si="56"/>
        <v>46.804570527974775</v>
      </c>
      <c r="R266">
        <f t="shared" si="57"/>
        <v>47.35151763740771</v>
      </c>
      <c r="S266" s="2">
        <f t="shared" si="58"/>
        <v>1</v>
      </c>
      <c r="T266">
        <f t="shared" si="59"/>
        <v>0</v>
      </c>
      <c r="U266">
        <f t="shared" si="60"/>
        <v>0</v>
      </c>
      <c r="W266" s="2">
        <f t="shared" si="61"/>
        <v>1.1988422577422568</v>
      </c>
      <c r="X266">
        <f t="shared" si="62"/>
        <v>12.745670527974774</v>
      </c>
      <c r="Y266">
        <f t="shared" si="63"/>
        <v>13.292617637407709</v>
      </c>
      <c r="AA266" s="2">
        <f t="shared" si="64"/>
        <v>1.1988422577422568</v>
      </c>
      <c r="AB266" s="3">
        <f t="shared" si="65"/>
        <v>12.745670527974774</v>
      </c>
      <c r="AC266">
        <f t="shared" si="66"/>
        <v>13.292617637407709</v>
      </c>
      <c r="AD266" s="2">
        <f t="shared" si="67"/>
        <v>1.4372227589485518</v>
      </c>
      <c r="AE266" s="3">
        <f t="shared" si="68"/>
        <v>162.45211720768475</v>
      </c>
      <c r="AF266" s="3">
        <f t="shared" si="69"/>
        <v>176.69368365432248</v>
      </c>
    </row>
    <row r="267" spans="1:32" x14ac:dyDescent="0.25">
      <c r="A267">
        <v>30.0581</v>
      </c>
      <c r="C267">
        <v>24.464400000000001</v>
      </c>
      <c r="D267">
        <v>23.591999999999999</v>
      </c>
      <c r="E267">
        <v>44</v>
      </c>
      <c r="F267">
        <v>17</v>
      </c>
      <c r="H267" s="5">
        <v>30.774999999999999</v>
      </c>
      <c r="I267">
        <v>20.361699999999999</v>
      </c>
      <c r="J267">
        <v>41.188400000000001</v>
      </c>
      <c r="K267">
        <v>2</v>
      </c>
      <c r="L267" s="2">
        <v>24.549099999999999</v>
      </c>
      <c r="M267">
        <v>28.94</v>
      </c>
      <c r="N267">
        <v>41</v>
      </c>
      <c r="O267">
        <v>10</v>
      </c>
      <c r="P267" s="2">
        <f t="shared" si="55"/>
        <v>30.134240759240765</v>
      </c>
      <c r="Q267">
        <f t="shared" si="56"/>
        <v>29.074074074074069</v>
      </c>
      <c r="R267">
        <f t="shared" si="57"/>
        <v>14.537735849056602</v>
      </c>
      <c r="S267" s="2">
        <f t="shared" si="58"/>
        <v>1</v>
      </c>
      <c r="T267">
        <f t="shared" si="59"/>
        <v>1</v>
      </c>
      <c r="U267">
        <f t="shared" si="60"/>
        <v>0</v>
      </c>
      <c r="W267" s="2">
        <f t="shared" si="61"/>
        <v>-0.64075924075923396</v>
      </c>
      <c r="X267">
        <f t="shared" si="62"/>
        <v>-1.7009259259259295</v>
      </c>
      <c r="Y267">
        <f t="shared" si="63"/>
        <v>-16.237264150943396</v>
      </c>
      <c r="AA267" s="2">
        <f t="shared" si="64"/>
        <v>0.64075924075923396</v>
      </c>
      <c r="AB267" s="3">
        <f t="shared" si="65"/>
        <v>1.7009259259259295</v>
      </c>
      <c r="AC267">
        <f t="shared" si="66"/>
        <v>16.237264150943396</v>
      </c>
      <c r="AD267" s="2">
        <f t="shared" si="67"/>
        <v>0.41057240461834993</v>
      </c>
      <c r="AE267" s="3">
        <f t="shared" si="68"/>
        <v>2.8931490054869808</v>
      </c>
      <c r="AF267" s="3">
        <f t="shared" si="69"/>
        <v>263.64874710751155</v>
      </c>
    </row>
    <row r="268" spans="1:32" x14ac:dyDescent="0.25">
      <c r="A268">
        <v>45.375300000000003</v>
      </c>
      <c r="C268">
        <v>43.511499999999998</v>
      </c>
      <c r="D268">
        <v>44.003599999999999</v>
      </c>
      <c r="E268">
        <v>62</v>
      </c>
      <c r="F268">
        <v>31</v>
      </c>
      <c r="H268" s="5">
        <v>49.252899999999997</v>
      </c>
      <c r="I268">
        <v>22.831199999999999</v>
      </c>
      <c r="J268">
        <v>75.674599999999998</v>
      </c>
      <c r="K268">
        <v>2</v>
      </c>
      <c r="L268" s="2">
        <v>42.668300000000002</v>
      </c>
      <c r="M268">
        <v>45.762099999999997</v>
      </c>
      <c r="N268">
        <v>64</v>
      </c>
      <c r="O268">
        <v>32</v>
      </c>
      <c r="P268" s="2">
        <f t="shared" si="55"/>
        <v>51.140859140859135</v>
      </c>
      <c r="Q268">
        <f t="shared" si="56"/>
        <v>74.385342789598099</v>
      </c>
      <c r="R268">
        <f t="shared" si="57"/>
        <v>44.617035821711781</v>
      </c>
      <c r="S268" s="2">
        <f t="shared" si="58"/>
        <v>1</v>
      </c>
      <c r="T268">
        <f t="shared" si="59"/>
        <v>1</v>
      </c>
      <c r="U268">
        <f t="shared" si="60"/>
        <v>1</v>
      </c>
      <c r="W268" s="2">
        <f t="shared" si="61"/>
        <v>1.8879591408591381</v>
      </c>
      <c r="X268">
        <f t="shared" si="62"/>
        <v>25.132442789598102</v>
      </c>
      <c r="Y268">
        <f t="shared" si="63"/>
        <v>-4.635864178288216</v>
      </c>
      <c r="AA268" s="2">
        <f t="shared" si="64"/>
        <v>1.8879591408591381</v>
      </c>
      <c r="AB268" s="3">
        <f t="shared" si="65"/>
        <v>25.132442789598102</v>
      </c>
      <c r="AC268">
        <f t="shared" si="66"/>
        <v>4.635864178288216</v>
      </c>
      <c r="AD268" s="2">
        <f t="shared" si="67"/>
        <v>3.5643897175535746</v>
      </c>
      <c r="AE268" s="3">
        <f t="shared" si="68"/>
        <v>631.63968057242164</v>
      </c>
      <c r="AF268" s="3">
        <f t="shared" si="69"/>
        <v>21.491236679535877</v>
      </c>
    </row>
    <row r="269" spans="1:32" x14ac:dyDescent="0.25">
      <c r="A269">
        <v>29.078700000000001</v>
      </c>
      <c r="C269">
        <v>24.118600000000001</v>
      </c>
      <c r="D269">
        <v>24.686699999999998</v>
      </c>
      <c r="E269">
        <v>47</v>
      </c>
      <c r="F269">
        <v>20</v>
      </c>
      <c r="H269" s="5">
        <v>35.6175</v>
      </c>
      <c r="I269">
        <v>26.506799999999998</v>
      </c>
      <c r="J269">
        <v>44.728200000000001</v>
      </c>
      <c r="K269">
        <v>2</v>
      </c>
      <c r="L269" s="2">
        <v>27.951499999999999</v>
      </c>
      <c r="M269">
        <v>29.062100000000001</v>
      </c>
      <c r="N269">
        <v>39</v>
      </c>
      <c r="O269">
        <v>25</v>
      </c>
      <c r="P269" s="2">
        <f t="shared" si="55"/>
        <v>30.286713286713287</v>
      </c>
      <c r="Q269">
        <f t="shared" si="56"/>
        <v>25.133963750985025</v>
      </c>
      <c r="R269">
        <f t="shared" si="57"/>
        <v>35.046349466776043</v>
      </c>
      <c r="S269" s="2">
        <f t="shared" si="58"/>
        <v>1</v>
      </c>
      <c r="T269">
        <f t="shared" si="59"/>
        <v>0</v>
      </c>
      <c r="U269">
        <f t="shared" si="60"/>
        <v>1</v>
      </c>
      <c r="W269" s="2">
        <f t="shared" si="61"/>
        <v>-5.3307867132867131</v>
      </c>
      <c r="X269">
        <f t="shared" si="62"/>
        <v>-10.483536249014975</v>
      </c>
      <c r="Y269">
        <f t="shared" si="63"/>
        <v>-0.57115053322395681</v>
      </c>
      <c r="AA269" s="2">
        <f t="shared" si="64"/>
        <v>5.3307867132867131</v>
      </c>
      <c r="AB269" s="3">
        <f t="shared" si="65"/>
        <v>10.483536249014975</v>
      </c>
      <c r="AC269">
        <f t="shared" si="66"/>
        <v>0.57115053322395681</v>
      </c>
      <c r="AD269" s="2">
        <f t="shared" si="67"/>
        <v>28.417286982554156</v>
      </c>
      <c r="AE269" s="3">
        <f t="shared" si="68"/>
        <v>109.90453228441096</v>
      </c>
      <c r="AF269" s="3">
        <f t="shared" si="69"/>
        <v>0.3262129316020102</v>
      </c>
    </row>
    <row r="270" spans="1:32" x14ac:dyDescent="0.25">
      <c r="A270">
        <v>34.8095</v>
      </c>
      <c r="C270">
        <v>35.941800000000001</v>
      </c>
      <c r="D270">
        <v>36.549700000000001</v>
      </c>
      <c r="E270">
        <v>53</v>
      </c>
      <c r="F270">
        <v>29</v>
      </c>
      <c r="H270" s="5">
        <v>56.085700000000003</v>
      </c>
      <c r="I270">
        <v>47.241399999999999</v>
      </c>
      <c r="J270">
        <v>64.930000000000007</v>
      </c>
      <c r="K270">
        <v>2</v>
      </c>
      <c r="L270" s="2">
        <v>42.404400000000003</v>
      </c>
      <c r="M270">
        <v>45.003599999999999</v>
      </c>
      <c r="N270">
        <v>61</v>
      </c>
      <c r="O270">
        <v>32</v>
      </c>
      <c r="P270" s="2">
        <f t="shared" si="55"/>
        <v>50.193681318681314</v>
      </c>
      <c r="Q270">
        <f t="shared" si="56"/>
        <v>68.475177304964518</v>
      </c>
      <c r="R270">
        <f t="shared" si="57"/>
        <v>44.617035821711781</v>
      </c>
      <c r="S270" s="2">
        <f t="shared" si="58"/>
        <v>1</v>
      </c>
      <c r="T270">
        <f t="shared" si="59"/>
        <v>0</v>
      </c>
      <c r="U270">
        <f t="shared" si="60"/>
        <v>0</v>
      </c>
      <c r="W270" s="2">
        <f t="shared" si="61"/>
        <v>-5.8920186813186888</v>
      </c>
      <c r="X270">
        <f t="shared" si="62"/>
        <v>12.389477304964515</v>
      </c>
      <c r="Y270">
        <f t="shared" si="63"/>
        <v>-11.468664178288222</v>
      </c>
      <c r="AA270" s="2">
        <f t="shared" si="64"/>
        <v>5.8920186813186888</v>
      </c>
      <c r="AB270" s="3">
        <f t="shared" si="65"/>
        <v>12.389477304964515</v>
      </c>
      <c r="AC270">
        <f t="shared" si="66"/>
        <v>11.468664178288222</v>
      </c>
      <c r="AD270" s="2">
        <f t="shared" si="67"/>
        <v>34.715884141008424</v>
      </c>
      <c r="AE270" s="3">
        <f t="shared" si="68"/>
        <v>153.4991478902308</v>
      </c>
      <c r="AF270" s="3">
        <f t="shared" si="69"/>
        <v>131.53025803435145</v>
      </c>
    </row>
    <row r="271" spans="1:32" x14ac:dyDescent="0.25">
      <c r="A271">
        <v>38.075899999999997</v>
      </c>
      <c r="C271">
        <v>32.9923</v>
      </c>
      <c r="D271">
        <v>28.3307</v>
      </c>
      <c r="E271">
        <v>49</v>
      </c>
      <c r="F271">
        <v>17</v>
      </c>
      <c r="H271" s="5">
        <v>25.45</v>
      </c>
      <c r="I271">
        <v>6.6120900000000002</v>
      </c>
      <c r="J271">
        <v>44.287799999999997</v>
      </c>
      <c r="K271">
        <v>2</v>
      </c>
      <c r="L271" s="2">
        <v>24.6036</v>
      </c>
      <c r="M271">
        <v>29.8965</v>
      </c>
      <c r="N271">
        <v>39</v>
      </c>
      <c r="O271">
        <v>25</v>
      </c>
      <c r="P271" s="2">
        <f t="shared" ref="P271:P334" si="70">(M271-D$7)/D$6</f>
        <v>31.32867132867133</v>
      </c>
      <c r="Q271">
        <f t="shared" ref="Q271:Q334" si="71">(N271-E$7)/E$6</f>
        <v>25.133963750985025</v>
      </c>
      <c r="R271">
        <f t="shared" ref="R271:R334" si="72">(O271-F$7)/F$6</f>
        <v>35.046349466776043</v>
      </c>
      <c r="S271" s="2">
        <f t="shared" ref="S271:S334" si="73">IF(AND(P271&lt;J271, P271&gt;I271),1,0)</f>
        <v>1</v>
      </c>
      <c r="T271">
        <f t="shared" ref="T271:T334" si="74">IF(AND(Q271&lt;J271, Q271&gt;I271),1,0)</f>
        <v>1</v>
      </c>
      <c r="U271">
        <f t="shared" ref="U271:U334" si="75">IF(AND(R271&lt;J271, R271&gt;I271),1,0)</f>
        <v>1</v>
      </c>
      <c r="W271" s="2">
        <f t="shared" si="61"/>
        <v>5.8786713286713308</v>
      </c>
      <c r="X271">
        <f t="shared" si="62"/>
        <v>-0.3160362490149744</v>
      </c>
      <c r="Y271">
        <f t="shared" si="63"/>
        <v>9.5963494667760436</v>
      </c>
      <c r="AA271" s="2">
        <f t="shared" si="64"/>
        <v>5.8786713286713308</v>
      </c>
      <c r="AB271" s="3">
        <f t="shared" si="65"/>
        <v>0.3160362490149744</v>
      </c>
      <c r="AC271">
        <f t="shared" si="66"/>
        <v>9.5963494667760436</v>
      </c>
      <c r="AD271" s="2">
        <f t="shared" si="67"/>
        <v>34.558776590542351</v>
      </c>
      <c r="AE271" s="3">
        <f t="shared" si="68"/>
        <v>9.9878910691454909E-2</v>
      </c>
      <c r="AF271" s="3">
        <f t="shared" si="69"/>
        <v>92.089923088492853</v>
      </c>
    </row>
    <row r="272" spans="1:32" x14ac:dyDescent="0.25">
      <c r="A272">
        <v>44.538800000000002</v>
      </c>
      <c r="C272">
        <v>37.582099999999997</v>
      </c>
      <c r="D272">
        <v>36.283900000000003</v>
      </c>
      <c r="E272">
        <v>42</v>
      </c>
      <c r="F272">
        <v>27</v>
      </c>
      <c r="H272" s="5">
        <v>37.569200000000002</v>
      </c>
      <c r="I272">
        <v>20.317399999999999</v>
      </c>
      <c r="J272">
        <v>54.820999999999998</v>
      </c>
      <c r="K272">
        <v>2</v>
      </c>
      <c r="L272" s="2">
        <v>33.112200000000001</v>
      </c>
      <c r="M272">
        <v>36.912500000000001</v>
      </c>
      <c r="N272">
        <v>44</v>
      </c>
      <c r="O272">
        <v>32</v>
      </c>
      <c r="P272" s="2">
        <f t="shared" si="70"/>
        <v>40.089910089910092</v>
      </c>
      <c r="Q272">
        <f t="shared" si="71"/>
        <v>34.984239558707635</v>
      </c>
      <c r="R272">
        <f t="shared" si="72"/>
        <v>44.617035821711781</v>
      </c>
      <c r="S272" s="2">
        <f t="shared" si="73"/>
        <v>1</v>
      </c>
      <c r="T272">
        <f t="shared" si="74"/>
        <v>1</v>
      </c>
      <c r="U272">
        <f t="shared" si="75"/>
        <v>1</v>
      </c>
      <c r="W272" s="2">
        <f t="shared" ref="W272:W335" si="76">P272-$H272</f>
        <v>2.5207100899100894</v>
      </c>
      <c r="X272">
        <f t="shared" ref="X272:X335" si="77">Q272-$H272</f>
        <v>-2.5849604412923668</v>
      </c>
      <c r="Y272">
        <f t="shared" ref="Y272:Y335" si="78">R272-$H272</f>
        <v>7.0478358217117787</v>
      </c>
      <c r="AA272" s="2">
        <f t="shared" ref="AA272:AA335" si="79">ABS(W272)</f>
        <v>2.5207100899100894</v>
      </c>
      <c r="AB272" s="3">
        <f t="shared" ref="AB272:AB335" si="80">ABS(X272)</f>
        <v>2.5849604412923668</v>
      </c>
      <c r="AC272">
        <f t="shared" ref="AC272:AC335" si="81">ABS(Y272)</f>
        <v>7.0478358217117787</v>
      </c>
      <c r="AD272" s="2">
        <f t="shared" ref="AD272:AD335" si="82">(W272)^2</f>
        <v>6.3539793573745307</v>
      </c>
      <c r="AE272" s="3">
        <f t="shared" ref="AE272:AE335" si="83">(X272)^2</f>
        <v>6.6820204830464274</v>
      </c>
      <c r="AF272" s="3">
        <f t="shared" ref="AF272:AF335" si="84">(Y272)^2</f>
        <v>49.671989769803744</v>
      </c>
    </row>
    <row r="273" spans="1:32" x14ac:dyDescent="0.25">
      <c r="A273">
        <v>28.762799999999999</v>
      </c>
      <c r="C273">
        <v>28.7041</v>
      </c>
      <c r="D273">
        <v>27.488900000000001</v>
      </c>
      <c r="E273">
        <v>65</v>
      </c>
      <c r="F273">
        <v>23</v>
      </c>
      <c r="H273" s="5">
        <v>41.394599999999997</v>
      </c>
      <c r="I273">
        <v>0.27240399999999998</v>
      </c>
      <c r="J273">
        <v>82.5167</v>
      </c>
      <c r="K273">
        <v>2</v>
      </c>
      <c r="L273" s="2">
        <v>41.634599999999999</v>
      </c>
      <c r="M273">
        <v>49.625700000000002</v>
      </c>
      <c r="N273">
        <v>59</v>
      </c>
      <c r="O273">
        <v>42</v>
      </c>
      <c r="P273" s="2">
        <f t="shared" si="70"/>
        <v>55.965534465534468</v>
      </c>
      <c r="Q273">
        <f t="shared" si="71"/>
        <v>64.535066981875474</v>
      </c>
      <c r="R273">
        <f t="shared" si="72"/>
        <v>58.289444900191405</v>
      </c>
      <c r="S273" s="2">
        <f t="shared" si="73"/>
        <v>1</v>
      </c>
      <c r="T273">
        <f t="shared" si="74"/>
        <v>1</v>
      </c>
      <c r="U273">
        <f t="shared" si="75"/>
        <v>1</v>
      </c>
      <c r="W273" s="2">
        <f t="shared" si="76"/>
        <v>14.570934465534471</v>
      </c>
      <c r="X273">
        <f t="shared" si="77"/>
        <v>23.140466981875477</v>
      </c>
      <c r="Y273">
        <f t="shared" si="78"/>
        <v>16.894844900191408</v>
      </c>
      <c r="AA273" s="2">
        <f t="shared" si="79"/>
        <v>14.570934465534471</v>
      </c>
      <c r="AB273" s="3">
        <f t="shared" si="80"/>
        <v>23.140466981875477</v>
      </c>
      <c r="AC273">
        <f t="shared" si="81"/>
        <v>16.894844900191408</v>
      </c>
      <c r="AD273" s="2">
        <f t="shared" si="82"/>
        <v>212.31213119890032</v>
      </c>
      <c r="AE273" s="3">
        <f t="shared" si="83"/>
        <v>535.48121213926913</v>
      </c>
      <c r="AF273" s="3">
        <f t="shared" si="84"/>
        <v>285.43578420152363</v>
      </c>
    </row>
    <row r="274" spans="1:32" x14ac:dyDescent="0.25">
      <c r="A274">
        <v>36.7361</v>
      </c>
      <c r="C274">
        <v>34.3125</v>
      </c>
      <c r="D274">
        <v>30.975100000000001</v>
      </c>
      <c r="E274">
        <v>44</v>
      </c>
      <c r="F274">
        <v>22</v>
      </c>
      <c r="H274" s="5">
        <v>42.747300000000003</v>
      </c>
      <c r="I274">
        <v>11.473699999999999</v>
      </c>
      <c r="J274">
        <v>74.021000000000001</v>
      </c>
      <c r="K274">
        <v>2</v>
      </c>
      <c r="L274" s="2">
        <v>36.466900000000003</v>
      </c>
      <c r="M274">
        <v>43.542499999999997</v>
      </c>
      <c r="N274">
        <v>58</v>
      </c>
      <c r="O274">
        <v>35</v>
      </c>
      <c r="P274" s="2">
        <f t="shared" si="70"/>
        <v>48.369130869130863</v>
      </c>
      <c r="Q274">
        <f t="shared" si="71"/>
        <v>62.565011820330959</v>
      </c>
      <c r="R274">
        <f t="shared" si="72"/>
        <v>48.718758545255668</v>
      </c>
      <c r="S274" s="2">
        <f t="shared" si="73"/>
        <v>1</v>
      </c>
      <c r="T274">
        <f t="shared" si="74"/>
        <v>1</v>
      </c>
      <c r="U274">
        <f t="shared" si="75"/>
        <v>1</v>
      </c>
      <c r="W274" s="2">
        <f t="shared" si="76"/>
        <v>5.6218308691308607</v>
      </c>
      <c r="X274">
        <f t="shared" si="77"/>
        <v>19.817711820330956</v>
      </c>
      <c r="Y274">
        <f t="shared" si="78"/>
        <v>5.9714585452556648</v>
      </c>
      <c r="AA274" s="2">
        <f t="shared" si="79"/>
        <v>5.6218308691308607</v>
      </c>
      <c r="AB274" s="3">
        <f t="shared" si="80"/>
        <v>19.817711820330956</v>
      </c>
      <c r="AC274">
        <f t="shared" si="81"/>
        <v>5.9714585452556648</v>
      </c>
      <c r="AD274" s="2">
        <f t="shared" si="82"/>
        <v>31.604982321112647</v>
      </c>
      <c r="AE274" s="3">
        <f t="shared" si="83"/>
        <v>392.74170179368531</v>
      </c>
      <c r="AF274" s="3">
        <f t="shared" si="84"/>
        <v>35.658317157706897</v>
      </c>
    </row>
    <row r="275" spans="1:32" x14ac:dyDescent="0.25">
      <c r="A275">
        <v>31.019300000000001</v>
      </c>
      <c r="C275">
        <v>30.6447</v>
      </c>
      <c r="D275">
        <v>31.673400000000001</v>
      </c>
      <c r="E275">
        <v>42</v>
      </c>
      <c r="F275">
        <v>23</v>
      </c>
      <c r="H275" s="5">
        <v>47.539499999999997</v>
      </c>
      <c r="I275">
        <v>32.316800000000001</v>
      </c>
      <c r="J275">
        <v>62.7622</v>
      </c>
      <c r="K275">
        <v>2</v>
      </c>
      <c r="L275" s="2">
        <v>53.257800000000003</v>
      </c>
      <c r="M275">
        <v>49.451700000000002</v>
      </c>
      <c r="N275">
        <v>53</v>
      </c>
      <c r="O275">
        <v>44</v>
      </c>
      <c r="P275" s="2">
        <f t="shared" si="70"/>
        <v>55.748251748251754</v>
      </c>
      <c r="Q275">
        <f t="shared" si="71"/>
        <v>52.714736012608348</v>
      </c>
      <c r="R275">
        <f t="shared" si="72"/>
        <v>61.023926715887335</v>
      </c>
      <c r="S275" s="2">
        <f t="shared" si="73"/>
        <v>1</v>
      </c>
      <c r="T275">
        <f t="shared" si="74"/>
        <v>1</v>
      </c>
      <c r="U275">
        <f t="shared" si="75"/>
        <v>1</v>
      </c>
      <c r="W275" s="2">
        <f t="shared" si="76"/>
        <v>8.2087517482517569</v>
      </c>
      <c r="X275">
        <f t="shared" si="77"/>
        <v>5.1752360126083516</v>
      </c>
      <c r="Y275">
        <f t="shared" si="78"/>
        <v>13.484426715887338</v>
      </c>
      <c r="AA275" s="2">
        <f t="shared" si="79"/>
        <v>8.2087517482517569</v>
      </c>
      <c r="AB275" s="3">
        <f t="shared" si="80"/>
        <v>5.1752360126083516</v>
      </c>
      <c r="AC275">
        <f t="shared" si="81"/>
        <v>13.484426715887338</v>
      </c>
      <c r="AD275" s="2">
        <f t="shared" si="82"/>
        <v>67.383605264426279</v>
      </c>
      <c r="AE275" s="3">
        <f t="shared" si="83"/>
        <v>26.783067786198391</v>
      </c>
      <c r="AF275" s="3">
        <f t="shared" si="84"/>
        <v>181.82976385613617</v>
      </c>
    </row>
    <row r="276" spans="1:32" x14ac:dyDescent="0.25">
      <c r="A276">
        <v>34.019399999999997</v>
      </c>
      <c r="C276">
        <v>31.1418</v>
      </c>
      <c r="D276">
        <v>30.906600000000001</v>
      </c>
      <c r="E276">
        <v>48</v>
      </c>
      <c r="F276">
        <v>34</v>
      </c>
      <c r="H276" s="5">
        <v>64.065799999999996</v>
      </c>
      <c r="I276">
        <v>35.454599999999999</v>
      </c>
      <c r="J276">
        <v>92.677000000000007</v>
      </c>
      <c r="K276">
        <v>2</v>
      </c>
      <c r="L276" s="2">
        <v>63.914700000000003</v>
      </c>
      <c r="M276">
        <v>60.898200000000003</v>
      </c>
      <c r="N276">
        <v>61</v>
      </c>
      <c r="O276">
        <v>60</v>
      </c>
      <c r="P276" s="2">
        <f t="shared" si="70"/>
        <v>70.042082917082922</v>
      </c>
      <c r="Q276">
        <f t="shared" si="71"/>
        <v>68.475177304964518</v>
      </c>
      <c r="R276">
        <f t="shared" si="72"/>
        <v>82.899781241454733</v>
      </c>
      <c r="S276" s="2">
        <f t="shared" si="73"/>
        <v>1</v>
      </c>
      <c r="T276">
        <f t="shared" si="74"/>
        <v>1</v>
      </c>
      <c r="U276">
        <f t="shared" si="75"/>
        <v>1</v>
      </c>
      <c r="W276" s="2">
        <f t="shared" si="76"/>
        <v>5.9762829170829264</v>
      </c>
      <c r="X276">
        <f t="shared" si="77"/>
        <v>4.4093773049645222</v>
      </c>
      <c r="Y276">
        <f t="shared" si="78"/>
        <v>18.833981241454737</v>
      </c>
      <c r="AA276" s="2">
        <f t="shared" si="79"/>
        <v>5.9762829170829264</v>
      </c>
      <c r="AB276" s="3">
        <f t="shared" si="80"/>
        <v>4.4093773049645222</v>
      </c>
      <c r="AC276">
        <f t="shared" si="81"/>
        <v>18.833981241454737</v>
      </c>
      <c r="AD276" s="2">
        <f t="shared" si="82"/>
        <v>35.715957505017215</v>
      </c>
      <c r="AE276" s="3">
        <f t="shared" si="83"/>
        <v>19.442608217536193</v>
      </c>
      <c r="AF276" s="3">
        <f t="shared" si="84"/>
        <v>354.71884940346888</v>
      </c>
    </row>
    <row r="277" spans="1:32" x14ac:dyDescent="0.25">
      <c r="A277">
        <v>25.9024</v>
      </c>
      <c r="C277">
        <v>29.037800000000001</v>
      </c>
      <c r="D277">
        <v>30.646899999999999</v>
      </c>
      <c r="E277">
        <v>42</v>
      </c>
      <c r="F277">
        <v>20</v>
      </c>
      <c r="H277" s="5">
        <v>42.124600000000001</v>
      </c>
      <c r="I277">
        <v>28.058800000000002</v>
      </c>
      <c r="J277">
        <v>56.190399999999997</v>
      </c>
      <c r="K277">
        <v>2</v>
      </c>
      <c r="L277" s="2">
        <v>46.423999999999999</v>
      </c>
      <c r="M277">
        <v>45.078400000000002</v>
      </c>
      <c r="N277">
        <v>51</v>
      </c>
      <c r="O277">
        <v>40</v>
      </c>
      <c r="P277" s="2">
        <f t="shared" si="70"/>
        <v>50.287087912087912</v>
      </c>
      <c r="Q277">
        <f t="shared" si="71"/>
        <v>48.774625689519297</v>
      </c>
      <c r="R277">
        <f t="shared" si="72"/>
        <v>55.554963084495483</v>
      </c>
      <c r="S277" s="2">
        <f t="shared" si="73"/>
        <v>1</v>
      </c>
      <c r="T277">
        <f t="shared" si="74"/>
        <v>1</v>
      </c>
      <c r="U277">
        <f t="shared" si="75"/>
        <v>1</v>
      </c>
      <c r="W277" s="2">
        <f t="shared" si="76"/>
        <v>8.1624879120879115</v>
      </c>
      <c r="X277">
        <f t="shared" si="77"/>
        <v>6.6500256895192962</v>
      </c>
      <c r="Y277">
        <f t="shared" si="78"/>
        <v>13.430363084495482</v>
      </c>
      <c r="AA277" s="2">
        <f t="shared" si="79"/>
        <v>8.1624879120879115</v>
      </c>
      <c r="AB277" s="3">
        <f t="shared" si="80"/>
        <v>6.6500256895192962</v>
      </c>
      <c r="AC277">
        <f t="shared" si="81"/>
        <v>13.430363084495482</v>
      </c>
      <c r="AD277" s="2">
        <f t="shared" si="82"/>
        <v>66.626208914981277</v>
      </c>
      <c r="AE277" s="3">
        <f t="shared" si="83"/>
        <v>44.222841671266593</v>
      </c>
      <c r="AF277" s="3">
        <f t="shared" si="84"/>
        <v>180.374652581379</v>
      </c>
    </row>
    <row r="278" spans="1:32" x14ac:dyDescent="0.25">
      <c r="A278">
        <v>46.511099999999999</v>
      </c>
      <c r="C278">
        <v>46.985799999999998</v>
      </c>
      <c r="D278">
        <v>48.917200000000001</v>
      </c>
      <c r="E278">
        <v>51</v>
      </c>
      <c r="F278">
        <v>52</v>
      </c>
      <c r="H278" s="5">
        <v>52.442300000000003</v>
      </c>
      <c r="I278">
        <v>37.520600000000002</v>
      </c>
      <c r="J278">
        <v>67.364000000000004</v>
      </c>
      <c r="K278">
        <v>2</v>
      </c>
      <c r="L278" s="2">
        <v>50.808999999999997</v>
      </c>
      <c r="M278">
        <v>48.450899999999997</v>
      </c>
      <c r="N278">
        <v>47</v>
      </c>
      <c r="O278">
        <v>52</v>
      </c>
      <c r="P278" s="2">
        <f t="shared" si="70"/>
        <v>54.498501498501497</v>
      </c>
      <c r="Q278">
        <f t="shared" si="71"/>
        <v>40.894405043341209</v>
      </c>
      <c r="R278">
        <f t="shared" si="72"/>
        <v>71.96185397867103</v>
      </c>
      <c r="S278" s="2">
        <f t="shared" si="73"/>
        <v>1</v>
      </c>
      <c r="T278">
        <f t="shared" si="74"/>
        <v>1</v>
      </c>
      <c r="U278">
        <f t="shared" si="75"/>
        <v>0</v>
      </c>
      <c r="W278" s="2">
        <f t="shared" si="76"/>
        <v>2.056201498501494</v>
      </c>
      <c r="X278">
        <f t="shared" si="77"/>
        <v>-11.547894956658794</v>
      </c>
      <c r="Y278">
        <f t="shared" si="78"/>
        <v>19.519553978671027</v>
      </c>
      <c r="AA278" s="2">
        <f t="shared" si="79"/>
        <v>2.056201498501494</v>
      </c>
      <c r="AB278" s="3">
        <f t="shared" si="80"/>
        <v>11.547894956658794</v>
      </c>
      <c r="AC278">
        <f t="shared" si="81"/>
        <v>19.519553978671027</v>
      </c>
      <c r="AD278" s="2">
        <f t="shared" si="82"/>
        <v>4.2279646024397897</v>
      </c>
      <c r="AE278" s="3">
        <f t="shared" si="83"/>
        <v>133.35387793002562</v>
      </c>
      <c r="AF278" s="3">
        <f t="shared" si="84"/>
        <v>381.01298752625195</v>
      </c>
    </row>
    <row r="279" spans="1:32" x14ac:dyDescent="0.25">
      <c r="A279">
        <v>39.866399999999999</v>
      </c>
      <c r="C279">
        <v>36.224600000000002</v>
      </c>
      <c r="D279">
        <v>38.281199999999998</v>
      </c>
      <c r="E279">
        <v>49</v>
      </c>
      <c r="F279">
        <v>35</v>
      </c>
      <c r="H279" s="5">
        <v>60.469200000000001</v>
      </c>
      <c r="I279">
        <v>38.688800000000001</v>
      </c>
      <c r="J279">
        <v>82.249600000000001</v>
      </c>
      <c r="K279">
        <v>2</v>
      </c>
      <c r="L279" s="2">
        <v>56.989100000000001</v>
      </c>
      <c r="M279">
        <v>61.169899999999998</v>
      </c>
      <c r="N279">
        <v>66</v>
      </c>
      <c r="O279">
        <v>50</v>
      </c>
      <c r="P279" s="2">
        <f t="shared" si="70"/>
        <v>70.38136863136863</v>
      </c>
      <c r="Q279">
        <f t="shared" si="71"/>
        <v>78.325453112687143</v>
      </c>
      <c r="R279">
        <f t="shared" si="72"/>
        <v>69.227372162975115</v>
      </c>
      <c r="S279" s="2">
        <f t="shared" si="73"/>
        <v>1</v>
      </c>
      <c r="T279">
        <f t="shared" si="74"/>
        <v>1</v>
      </c>
      <c r="U279">
        <f t="shared" si="75"/>
        <v>1</v>
      </c>
      <c r="W279" s="2">
        <f t="shared" si="76"/>
        <v>9.9121686313686297</v>
      </c>
      <c r="X279">
        <f t="shared" si="77"/>
        <v>17.856253112687142</v>
      </c>
      <c r="Y279">
        <f t="shared" si="78"/>
        <v>8.7581721629751144</v>
      </c>
      <c r="AA279" s="2">
        <f t="shared" si="79"/>
        <v>9.9121686313686297</v>
      </c>
      <c r="AB279" s="3">
        <f t="shared" si="80"/>
        <v>17.856253112687142</v>
      </c>
      <c r="AC279">
        <f t="shared" si="81"/>
        <v>8.7581721629751144</v>
      </c>
      <c r="AD279" s="2">
        <f t="shared" si="82"/>
        <v>98.251086976688256</v>
      </c>
      <c r="AE279" s="3">
        <f t="shared" si="83"/>
        <v>318.84577522434927</v>
      </c>
      <c r="AF279" s="3">
        <f t="shared" si="84"/>
        <v>76.705579636312194</v>
      </c>
    </row>
    <row r="280" spans="1:32" x14ac:dyDescent="0.25">
      <c r="A280">
        <v>37.377499999999998</v>
      </c>
      <c r="C280">
        <v>30.060600000000001</v>
      </c>
      <c r="D280">
        <v>33.898200000000003</v>
      </c>
      <c r="E280">
        <v>60</v>
      </c>
      <c r="F280">
        <v>19</v>
      </c>
      <c r="H280" s="5">
        <v>58.267600000000002</v>
      </c>
      <c r="I280">
        <v>37.088999999999999</v>
      </c>
      <c r="J280">
        <v>79.446200000000005</v>
      </c>
      <c r="K280">
        <v>2</v>
      </c>
      <c r="L280" s="2">
        <v>52.960599999999999</v>
      </c>
      <c r="M280">
        <v>54.348199999999999</v>
      </c>
      <c r="N280">
        <v>53</v>
      </c>
      <c r="O280">
        <v>42</v>
      </c>
      <c r="P280" s="2">
        <f t="shared" si="70"/>
        <v>61.862762237762233</v>
      </c>
      <c r="Q280">
        <f t="shared" si="71"/>
        <v>52.714736012608348</v>
      </c>
      <c r="R280">
        <f t="shared" si="72"/>
        <v>58.289444900191405</v>
      </c>
      <c r="S280" s="2">
        <f t="shared" si="73"/>
        <v>1</v>
      </c>
      <c r="T280">
        <f t="shared" si="74"/>
        <v>1</v>
      </c>
      <c r="U280">
        <f t="shared" si="75"/>
        <v>1</v>
      </c>
      <c r="W280" s="2">
        <f t="shared" si="76"/>
        <v>3.5951622377622314</v>
      </c>
      <c r="X280">
        <f t="shared" si="77"/>
        <v>-5.5528639873916532</v>
      </c>
      <c r="Y280">
        <f t="shared" si="78"/>
        <v>2.1844900191403838E-2</v>
      </c>
      <c r="AA280" s="2">
        <f t="shared" si="79"/>
        <v>3.5951622377622314</v>
      </c>
      <c r="AB280" s="3">
        <f t="shared" si="80"/>
        <v>5.5528639873916532</v>
      </c>
      <c r="AC280">
        <f t="shared" si="81"/>
        <v>2.1844900191403838E-2</v>
      </c>
      <c r="AD280" s="2">
        <f t="shared" si="82"/>
        <v>12.925191515831536</v>
      </c>
      <c r="AE280" s="3">
        <f t="shared" si="83"/>
        <v>30.834298462471128</v>
      </c>
      <c r="AF280" s="3">
        <f t="shared" si="84"/>
        <v>4.7719966437239541E-4</v>
      </c>
    </row>
    <row r="281" spans="1:32" x14ac:dyDescent="0.25">
      <c r="A281">
        <v>43.752899999999997</v>
      </c>
      <c r="C281">
        <v>38.368299999999998</v>
      </c>
      <c r="D281">
        <v>43.351700000000001</v>
      </c>
      <c r="E281">
        <v>54</v>
      </c>
      <c r="F281">
        <v>41</v>
      </c>
      <c r="H281" s="5">
        <v>49.3</v>
      </c>
      <c r="I281">
        <v>43.7864</v>
      </c>
      <c r="J281">
        <v>54.813499999999998</v>
      </c>
      <c r="K281">
        <v>2</v>
      </c>
      <c r="L281" s="2">
        <v>47.104300000000002</v>
      </c>
      <c r="M281">
        <v>47.549599999999998</v>
      </c>
      <c r="N281">
        <v>54</v>
      </c>
      <c r="O281">
        <v>36</v>
      </c>
      <c r="P281" s="2">
        <f t="shared" si="70"/>
        <v>53.373001998001996</v>
      </c>
      <c r="Q281">
        <f t="shared" si="71"/>
        <v>54.68479117415287</v>
      </c>
      <c r="R281">
        <f t="shared" si="72"/>
        <v>50.085999453103632</v>
      </c>
      <c r="S281" s="2">
        <f t="shared" si="73"/>
        <v>1</v>
      </c>
      <c r="T281">
        <f t="shared" si="74"/>
        <v>1</v>
      </c>
      <c r="U281">
        <f t="shared" si="75"/>
        <v>1</v>
      </c>
      <c r="W281" s="2">
        <f t="shared" si="76"/>
        <v>4.0730019980019989</v>
      </c>
      <c r="X281">
        <f t="shared" si="77"/>
        <v>5.3847911741528733</v>
      </c>
      <c r="Y281">
        <f t="shared" si="78"/>
        <v>0.78599945310363495</v>
      </c>
      <c r="AA281" s="2">
        <f t="shared" si="79"/>
        <v>4.0730019980019989</v>
      </c>
      <c r="AB281" s="3">
        <f t="shared" si="80"/>
        <v>5.3847911741528733</v>
      </c>
      <c r="AC281">
        <f t="shared" si="81"/>
        <v>0.78599945310363495</v>
      </c>
      <c r="AD281" s="2">
        <f t="shared" si="82"/>
        <v>16.589345275728274</v>
      </c>
      <c r="AE281" s="3">
        <f t="shared" si="83"/>
        <v>28.99597598923468</v>
      </c>
      <c r="AF281" s="3">
        <f t="shared" si="84"/>
        <v>0.61779514027921323</v>
      </c>
    </row>
    <row r="282" spans="1:32" x14ac:dyDescent="0.25">
      <c r="A282">
        <v>42.465299999999999</v>
      </c>
      <c r="C282">
        <v>32.0869</v>
      </c>
      <c r="D282">
        <v>35.332999999999998</v>
      </c>
      <c r="E282">
        <v>58</v>
      </c>
      <c r="F282">
        <v>27</v>
      </c>
      <c r="H282" s="5">
        <v>51.976700000000001</v>
      </c>
      <c r="I282">
        <v>41.043500000000002</v>
      </c>
      <c r="J282">
        <v>62.91</v>
      </c>
      <c r="K282">
        <v>2</v>
      </c>
      <c r="L282" s="2">
        <v>47.976500000000001</v>
      </c>
      <c r="M282">
        <v>47.827500000000001</v>
      </c>
      <c r="N282">
        <v>54</v>
      </c>
      <c r="O282">
        <v>42</v>
      </c>
      <c r="P282" s="2">
        <f t="shared" si="70"/>
        <v>53.720029970029969</v>
      </c>
      <c r="Q282">
        <f t="shared" si="71"/>
        <v>54.68479117415287</v>
      </c>
      <c r="R282">
        <f t="shared" si="72"/>
        <v>58.289444900191405</v>
      </c>
      <c r="S282" s="2">
        <f t="shared" si="73"/>
        <v>1</v>
      </c>
      <c r="T282">
        <f t="shared" si="74"/>
        <v>1</v>
      </c>
      <c r="U282">
        <f t="shared" si="75"/>
        <v>1</v>
      </c>
      <c r="W282" s="2">
        <f t="shared" si="76"/>
        <v>1.7433299700299685</v>
      </c>
      <c r="X282">
        <f t="shared" si="77"/>
        <v>2.7080911741528695</v>
      </c>
      <c r="Y282">
        <f t="shared" si="78"/>
        <v>6.3127449001914044</v>
      </c>
      <c r="AA282" s="2">
        <f t="shared" si="79"/>
        <v>1.7433299700299685</v>
      </c>
      <c r="AB282" s="3">
        <f t="shared" si="80"/>
        <v>2.7080911741528695</v>
      </c>
      <c r="AC282">
        <f t="shared" si="81"/>
        <v>6.3127449001914044</v>
      </c>
      <c r="AD282" s="2">
        <f t="shared" si="82"/>
        <v>3.0391993844046907</v>
      </c>
      <c r="AE282" s="3">
        <f t="shared" si="83"/>
        <v>7.333757807524667</v>
      </c>
      <c r="AF282" s="3">
        <f t="shared" si="84"/>
        <v>39.850748174892587</v>
      </c>
    </row>
    <row r="283" spans="1:32" x14ac:dyDescent="0.25">
      <c r="A283">
        <v>35.085700000000003</v>
      </c>
      <c r="C283">
        <v>39.723599999999998</v>
      </c>
      <c r="D283">
        <v>39.8125</v>
      </c>
      <c r="E283">
        <v>41</v>
      </c>
      <c r="F283">
        <v>19</v>
      </c>
      <c r="H283" s="5">
        <v>46.317</v>
      </c>
      <c r="I283">
        <v>37.050600000000003</v>
      </c>
      <c r="J283">
        <v>55.583500000000001</v>
      </c>
      <c r="K283">
        <v>2</v>
      </c>
      <c r="L283" s="2">
        <v>38.118499999999997</v>
      </c>
      <c r="M283">
        <v>39.479199999999999</v>
      </c>
      <c r="N283">
        <v>52</v>
      </c>
      <c r="O283">
        <v>36</v>
      </c>
      <c r="P283" s="2">
        <f t="shared" si="70"/>
        <v>43.295079920079921</v>
      </c>
      <c r="Q283">
        <f t="shared" si="71"/>
        <v>50.744680851063826</v>
      </c>
      <c r="R283">
        <f t="shared" si="72"/>
        <v>50.085999453103632</v>
      </c>
      <c r="S283" s="2">
        <f t="shared" si="73"/>
        <v>1</v>
      </c>
      <c r="T283">
        <f t="shared" si="74"/>
        <v>1</v>
      </c>
      <c r="U283">
        <f t="shared" si="75"/>
        <v>1</v>
      </c>
      <c r="W283" s="2">
        <f t="shared" si="76"/>
        <v>-3.0219200799200792</v>
      </c>
      <c r="X283">
        <f t="shared" si="77"/>
        <v>4.4276808510638261</v>
      </c>
      <c r="Y283">
        <f t="shared" si="78"/>
        <v>3.7689994531036319</v>
      </c>
      <c r="AA283" s="2">
        <f t="shared" si="79"/>
        <v>3.0219200799200792</v>
      </c>
      <c r="AB283" s="3">
        <f t="shared" si="80"/>
        <v>4.4276808510638261</v>
      </c>
      <c r="AC283">
        <f t="shared" si="81"/>
        <v>3.7689994531036319</v>
      </c>
      <c r="AD283" s="2">
        <f t="shared" si="82"/>
        <v>9.1320009694241779</v>
      </c>
      <c r="AE283" s="3">
        <f t="shared" si="83"/>
        <v>19.604357718877289</v>
      </c>
      <c r="AF283" s="3">
        <f t="shared" si="84"/>
        <v>14.205356877495477</v>
      </c>
    </row>
    <row r="284" spans="1:32" x14ac:dyDescent="0.25">
      <c r="A284">
        <v>38.7378</v>
      </c>
      <c r="C284">
        <v>36.9343</v>
      </c>
      <c r="D284">
        <v>38.069699999999997</v>
      </c>
      <c r="E284">
        <v>48</v>
      </c>
      <c r="F284">
        <v>37</v>
      </c>
      <c r="H284" s="5">
        <v>34.102499999999999</v>
      </c>
      <c r="I284">
        <v>27.849900000000002</v>
      </c>
      <c r="J284">
        <v>40.354999999999997</v>
      </c>
      <c r="K284">
        <v>2</v>
      </c>
      <c r="L284" s="2">
        <v>31.408899999999999</v>
      </c>
      <c r="M284">
        <v>31.4345</v>
      </c>
      <c r="N284">
        <v>43</v>
      </c>
      <c r="O284">
        <v>21</v>
      </c>
      <c r="P284" s="2">
        <f t="shared" si="70"/>
        <v>33.249250749250749</v>
      </c>
      <c r="Q284">
        <f t="shared" si="71"/>
        <v>33.014184397163113</v>
      </c>
      <c r="R284">
        <f t="shared" si="72"/>
        <v>29.577385835384192</v>
      </c>
      <c r="S284" s="2">
        <f t="shared" si="73"/>
        <v>1</v>
      </c>
      <c r="T284">
        <f t="shared" si="74"/>
        <v>1</v>
      </c>
      <c r="U284">
        <f t="shared" si="75"/>
        <v>1</v>
      </c>
      <c r="W284" s="2">
        <f t="shared" si="76"/>
        <v>-0.85324925074925062</v>
      </c>
      <c r="X284">
        <f t="shared" si="77"/>
        <v>-1.0883156028368859</v>
      </c>
      <c r="Y284">
        <f t="shared" si="78"/>
        <v>-4.5251141646158075</v>
      </c>
      <c r="AA284" s="2">
        <f t="shared" si="79"/>
        <v>0.85324925074925062</v>
      </c>
      <c r="AB284" s="3">
        <f t="shared" si="80"/>
        <v>1.0883156028368859</v>
      </c>
      <c r="AC284">
        <f t="shared" si="81"/>
        <v>4.5251141646158075</v>
      </c>
      <c r="AD284" s="2">
        <f t="shared" si="82"/>
        <v>0.72803428390415759</v>
      </c>
      <c r="AE284" s="3">
        <f t="shared" si="83"/>
        <v>1.1844308513782142</v>
      </c>
      <c r="AF284" s="3">
        <f t="shared" si="84"/>
        <v>20.476658202806618</v>
      </c>
    </row>
    <row r="285" spans="1:32" x14ac:dyDescent="0.25">
      <c r="A285">
        <v>40.420699999999997</v>
      </c>
      <c r="C285">
        <v>41.538600000000002</v>
      </c>
      <c r="D285">
        <v>41.525799999999997</v>
      </c>
      <c r="E285">
        <v>52</v>
      </c>
      <c r="F285">
        <v>38</v>
      </c>
      <c r="H285" s="5">
        <v>47.908999999999999</v>
      </c>
      <c r="I285">
        <v>37.990699999999997</v>
      </c>
      <c r="J285">
        <v>57.827300000000001</v>
      </c>
      <c r="K285">
        <v>2</v>
      </c>
      <c r="L285" s="2">
        <v>41.789400000000001</v>
      </c>
      <c r="M285">
        <v>44.213999999999999</v>
      </c>
      <c r="N285">
        <v>50</v>
      </c>
      <c r="O285">
        <v>25</v>
      </c>
      <c r="P285" s="2">
        <f t="shared" si="70"/>
        <v>49.207667332667334</v>
      </c>
      <c r="Q285">
        <f t="shared" si="71"/>
        <v>46.804570527974775</v>
      </c>
      <c r="R285">
        <f t="shared" si="72"/>
        <v>35.046349466776043</v>
      </c>
      <c r="S285" s="2">
        <f t="shared" si="73"/>
        <v>1</v>
      </c>
      <c r="T285">
        <f t="shared" si="74"/>
        <v>1</v>
      </c>
      <c r="U285">
        <f t="shared" si="75"/>
        <v>0</v>
      </c>
      <c r="W285" s="2">
        <f t="shared" si="76"/>
        <v>1.2986673326673355</v>
      </c>
      <c r="X285">
        <f t="shared" si="77"/>
        <v>-1.1044294720252239</v>
      </c>
      <c r="Y285">
        <f t="shared" si="78"/>
        <v>-12.862650533223956</v>
      </c>
      <c r="AA285" s="2">
        <f t="shared" si="79"/>
        <v>1.2986673326673355</v>
      </c>
      <c r="AB285" s="3">
        <f t="shared" si="80"/>
        <v>1.1044294720252239</v>
      </c>
      <c r="AC285">
        <f t="shared" si="81"/>
        <v>12.862650533223956</v>
      </c>
      <c r="AD285" s="2">
        <f t="shared" si="82"/>
        <v>1.6865368409372918</v>
      </c>
      <c r="AE285" s="3">
        <f t="shared" si="83"/>
        <v>1.2197644586779148</v>
      </c>
      <c r="AF285" s="3">
        <f t="shared" si="84"/>
        <v>165.44777873984651</v>
      </c>
    </row>
    <row r="286" spans="1:32" x14ac:dyDescent="0.25">
      <c r="A286">
        <v>35.7012</v>
      </c>
      <c r="C286">
        <v>27.9754</v>
      </c>
      <c r="D286">
        <v>27.6616</v>
      </c>
      <c r="E286">
        <v>42</v>
      </c>
      <c r="F286">
        <v>24</v>
      </c>
      <c r="H286" s="5">
        <v>44.7</v>
      </c>
      <c r="I286">
        <v>27.4084</v>
      </c>
      <c r="J286">
        <v>61.991700000000002</v>
      </c>
      <c r="K286">
        <v>2</v>
      </c>
      <c r="L286" s="2">
        <v>44.823399999999999</v>
      </c>
      <c r="M286">
        <v>46.531700000000001</v>
      </c>
      <c r="N286">
        <v>48</v>
      </c>
      <c r="O286">
        <v>30</v>
      </c>
      <c r="P286" s="2">
        <f t="shared" si="70"/>
        <v>52.101898101898101</v>
      </c>
      <c r="Q286">
        <f t="shared" si="71"/>
        <v>42.864460204885731</v>
      </c>
      <c r="R286">
        <f t="shared" si="72"/>
        <v>41.882554006015859</v>
      </c>
      <c r="S286" s="2">
        <f t="shared" si="73"/>
        <v>1</v>
      </c>
      <c r="T286">
        <f t="shared" si="74"/>
        <v>1</v>
      </c>
      <c r="U286">
        <f t="shared" si="75"/>
        <v>1</v>
      </c>
      <c r="W286" s="2">
        <f t="shared" si="76"/>
        <v>7.401898101898098</v>
      </c>
      <c r="X286">
        <f t="shared" si="77"/>
        <v>-1.835539795114272</v>
      </c>
      <c r="Y286">
        <f t="shared" si="78"/>
        <v>-2.8174459939841441</v>
      </c>
      <c r="AA286" s="2">
        <f t="shared" si="79"/>
        <v>7.401898101898098</v>
      </c>
      <c r="AB286" s="3">
        <f t="shared" si="80"/>
        <v>1.835539795114272</v>
      </c>
      <c r="AC286">
        <f t="shared" si="81"/>
        <v>2.8174459939841441</v>
      </c>
      <c r="AD286" s="2">
        <f t="shared" si="82"/>
        <v>54.78809551088267</v>
      </c>
      <c r="AE286" s="3">
        <f t="shared" si="83"/>
        <v>3.3692063394481435</v>
      </c>
      <c r="AF286" s="3">
        <f t="shared" si="84"/>
        <v>7.9380019290173021</v>
      </c>
    </row>
    <row r="287" spans="1:32" x14ac:dyDescent="0.25">
      <c r="A287">
        <v>45.342700000000001</v>
      </c>
      <c r="C287">
        <v>42.0488</v>
      </c>
      <c r="D287">
        <v>51.790599999999998</v>
      </c>
      <c r="E287">
        <v>65</v>
      </c>
      <c r="F287">
        <v>42</v>
      </c>
      <c r="H287" s="5">
        <v>52.414700000000003</v>
      </c>
      <c r="I287">
        <v>43.873800000000003</v>
      </c>
      <c r="J287">
        <v>60.955599999999997</v>
      </c>
      <c r="K287">
        <v>2</v>
      </c>
      <c r="L287" s="2">
        <v>42.4589</v>
      </c>
      <c r="M287">
        <v>45.224600000000002</v>
      </c>
      <c r="N287">
        <v>42</v>
      </c>
      <c r="O287">
        <v>35</v>
      </c>
      <c r="P287" s="2">
        <f t="shared" si="70"/>
        <v>50.469655344655351</v>
      </c>
      <c r="Q287">
        <f t="shared" si="71"/>
        <v>31.044129235618591</v>
      </c>
      <c r="R287">
        <f t="shared" si="72"/>
        <v>48.718758545255668</v>
      </c>
      <c r="S287" s="2">
        <f t="shared" si="73"/>
        <v>1</v>
      </c>
      <c r="T287">
        <f t="shared" si="74"/>
        <v>0</v>
      </c>
      <c r="U287">
        <f t="shared" si="75"/>
        <v>1</v>
      </c>
      <c r="W287" s="2">
        <f t="shared" si="76"/>
        <v>-1.9450446553446525</v>
      </c>
      <c r="X287">
        <f t="shared" si="77"/>
        <v>-21.370570764381412</v>
      </c>
      <c r="Y287">
        <f t="shared" si="78"/>
        <v>-3.6959414547443359</v>
      </c>
      <c r="AA287" s="2">
        <f t="shared" si="79"/>
        <v>1.9450446553446525</v>
      </c>
      <c r="AB287" s="3">
        <f t="shared" si="80"/>
        <v>21.370570764381412</v>
      </c>
      <c r="AC287">
        <f t="shared" si="81"/>
        <v>3.6959414547443359</v>
      </c>
      <c r="AD287" s="2">
        <f t="shared" si="82"/>
        <v>3.7831987112847982</v>
      </c>
      <c r="AE287" s="3">
        <f t="shared" si="83"/>
        <v>456.70129479543351</v>
      </c>
      <c r="AF287" s="3">
        <f t="shared" si="84"/>
        <v>13.659983236897677</v>
      </c>
    </row>
    <row r="288" spans="1:32" x14ac:dyDescent="0.25">
      <c r="A288">
        <v>46.331699999999998</v>
      </c>
      <c r="C288">
        <v>43.393599999999999</v>
      </c>
      <c r="D288">
        <v>47.902799999999999</v>
      </c>
      <c r="E288">
        <v>55</v>
      </c>
      <c r="F288">
        <v>39</v>
      </c>
      <c r="H288" s="5">
        <v>49.712299999999999</v>
      </c>
      <c r="I288">
        <v>25.932500000000001</v>
      </c>
      <c r="J288">
        <v>73.492099999999994</v>
      </c>
      <c r="K288">
        <v>2</v>
      </c>
      <c r="L288" s="2">
        <v>33.774999999999999</v>
      </c>
      <c r="M288">
        <v>35.3827</v>
      </c>
      <c r="N288">
        <v>41</v>
      </c>
      <c r="O288">
        <v>34</v>
      </c>
      <c r="P288" s="2">
        <f t="shared" si="70"/>
        <v>38.179570429570425</v>
      </c>
      <c r="Q288">
        <f t="shared" si="71"/>
        <v>29.074074074074069</v>
      </c>
      <c r="R288">
        <f t="shared" si="72"/>
        <v>47.35151763740771</v>
      </c>
      <c r="S288" s="2">
        <f t="shared" si="73"/>
        <v>1</v>
      </c>
      <c r="T288">
        <f t="shared" si="74"/>
        <v>1</v>
      </c>
      <c r="U288">
        <f t="shared" si="75"/>
        <v>1</v>
      </c>
      <c r="W288" s="2">
        <f t="shared" si="76"/>
        <v>-11.532729570429574</v>
      </c>
      <c r="X288">
        <f t="shared" si="77"/>
        <v>-20.63822592592593</v>
      </c>
      <c r="Y288">
        <f t="shared" si="78"/>
        <v>-2.360782362592289</v>
      </c>
      <c r="AA288" s="2">
        <f t="shared" si="79"/>
        <v>11.532729570429574</v>
      </c>
      <c r="AB288" s="3">
        <f t="shared" si="80"/>
        <v>20.63822592592593</v>
      </c>
      <c r="AC288">
        <f t="shared" si="81"/>
        <v>2.360782362592289</v>
      </c>
      <c r="AD288" s="2">
        <f t="shared" si="82"/>
        <v>133.00385134466069</v>
      </c>
      <c r="AE288" s="3">
        <f t="shared" si="83"/>
        <v>425.93636936956119</v>
      </c>
      <c r="AF288" s="3">
        <f t="shared" si="84"/>
        <v>5.5732933635268296</v>
      </c>
    </row>
    <row r="289" spans="1:32" x14ac:dyDescent="0.25">
      <c r="A289">
        <v>31.5871</v>
      </c>
      <c r="C289">
        <v>25.3188</v>
      </c>
      <c r="D289">
        <v>32.645499999999998</v>
      </c>
      <c r="E289">
        <v>46</v>
      </c>
      <c r="F289">
        <v>23</v>
      </c>
      <c r="H289" s="5">
        <v>39.136200000000002</v>
      </c>
      <c r="I289">
        <v>34.415799999999997</v>
      </c>
      <c r="J289">
        <v>43.8566</v>
      </c>
      <c r="K289">
        <v>2</v>
      </c>
      <c r="L289" s="2">
        <v>30.1036</v>
      </c>
      <c r="M289">
        <v>30.3553</v>
      </c>
      <c r="N289">
        <v>42</v>
      </c>
      <c r="O289">
        <v>19</v>
      </c>
      <c r="P289" s="2">
        <f t="shared" si="70"/>
        <v>31.901598401598399</v>
      </c>
      <c r="Q289">
        <f t="shared" si="71"/>
        <v>31.044129235618591</v>
      </c>
      <c r="R289">
        <f t="shared" si="72"/>
        <v>26.842904019688266</v>
      </c>
      <c r="S289" s="2">
        <f t="shared" si="73"/>
        <v>0</v>
      </c>
      <c r="T289">
        <f t="shared" si="74"/>
        <v>0</v>
      </c>
      <c r="U289">
        <f t="shared" si="75"/>
        <v>0</v>
      </c>
      <c r="W289" s="2">
        <f t="shared" si="76"/>
        <v>-7.2346015984016034</v>
      </c>
      <c r="X289">
        <f t="shared" si="77"/>
        <v>-8.0920707643814112</v>
      </c>
      <c r="Y289">
        <f t="shared" si="78"/>
        <v>-12.293295980311736</v>
      </c>
      <c r="AA289" s="2">
        <f t="shared" si="79"/>
        <v>7.2346015984016034</v>
      </c>
      <c r="AB289" s="3">
        <f t="shared" si="80"/>
        <v>8.0920707643814112</v>
      </c>
      <c r="AC289">
        <f t="shared" si="81"/>
        <v>12.293295980311736</v>
      </c>
      <c r="AD289" s="2">
        <f t="shared" si="82"/>
        <v>52.339460287595038</v>
      </c>
      <c r="AE289" s="3">
        <f t="shared" si="83"/>
        <v>65.481609255756354</v>
      </c>
      <c r="AF289" s="3">
        <f t="shared" si="84"/>
        <v>151.12512605954871</v>
      </c>
    </row>
    <row r="290" spans="1:32" x14ac:dyDescent="0.25">
      <c r="A290">
        <v>16.342199999999998</v>
      </c>
      <c r="C290">
        <v>16.691199999999998</v>
      </c>
      <c r="D290">
        <v>17.11</v>
      </c>
      <c r="E290">
        <v>38</v>
      </c>
      <c r="F290">
        <v>14</v>
      </c>
      <c r="H290" s="5">
        <v>43.159399999999998</v>
      </c>
      <c r="I290">
        <v>19.680599999999998</v>
      </c>
      <c r="J290">
        <v>66.638199999999998</v>
      </c>
      <c r="K290">
        <v>2</v>
      </c>
      <c r="L290" s="2">
        <v>29.118400000000001</v>
      </c>
      <c r="M290">
        <v>36.238599999999998</v>
      </c>
      <c r="N290">
        <v>44</v>
      </c>
      <c r="O290">
        <v>30</v>
      </c>
      <c r="P290" s="2">
        <f t="shared" si="70"/>
        <v>39.248376623376622</v>
      </c>
      <c r="Q290">
        <f t="shared" si="71"/>
        <v>34.984239558707635</v>
      </c>
      <c r="R290">
        <f t="shared" si="72"/>
        <v>41.882554006015859</v>
      </c>
      <c r="S290" s="2">
        <f t="shared" si="73"/>
        <v>1</v>
      </c>
      <c r="T290">
        <f t="shared" si="74"/>
        <v>1</v>
      </c>
      <c r="U290">
        <f t="shared" si="75"/>
        <v>1</v>
      </c>
      <c r="W290" s="2">
        <f t="shared" si="76"/>
        <v>-3.9110233766233762</v>
      </c>
      <c r="X290">
        <f t="shared" si="77"/>
        <v>-8.1751604412923626</v>
      </c>
      <c r="Y290">
        <f t="shared" si="78"/>
        <v>-1.2768459939841392</v>
      </c>
      <c r="AA290" s="2">
        <f t="shared" si="79"/>
        <v>3.9110233766233762</v>
      </c>
      <c r="AB290" s="3">
        <f t="shared" si="80"/>
        <v>8.1751604412923626</v>
      </c>
      <c r="AC290">
        <f t="shared" si="81"/>
        <v>1.2768459939841392</v>
      </c>
      <c r="AD290" s="2">
        <f t="shared" si="82"/>
        <v>15.296103852494515</v>
      </c>
      <c r="AE290" s="3">
        <f t="shared" si="83"/>
        <v>66.833248240871541</v>
      </c>
      <c r="AF290" s="3">
        <f t="shared" si="84"/>
        <v>1.6303356923533445</v>
      </c>
    </row>
    <row r="291" spans="1:32" x14ac:dyDescent="0.25">
      <c r="A291">
        <v>53.311100000000003</v>
      </c>
      <c r="C291">
        <v>51.303400000000003</v>
      </c>
      <c r="D291">
        <v>54.331400000000002</v>
      </c>
      <c r="E291">
        <v>61</v>
      </c>
      <c r="F291">
        <v>41</v>
      </c>
      <c r="H291" s="5">
        <v>33.636800000000001</v>
      </c>
      <c r="I291">
        <v>26.041499999999999</v>
      </c>
      <c r="J291">
        <v>41.232100000000003</v>
      </c>
      <c r="K291">
        <v>2</v>
      </c>
      <c r="L291" s="2">
        <v>27.200600000000001</v>
      </c>
      <c r="M291">
        <v>27.699300000000001</v>
      </c>
      <c r="N291">
        <v>38</v>
      </c>
      <c r="O291">
        <v>20</v>
      </c>
      <c r="P291" s="2">
        <f t="shared" si="70"/>
        <v>28.584915084915085</v>
      </c>
      <c r="Q291">
        <f t="shared" si="71"/>
        <v>23.163908589440499</v>
      </c>
      <c r="R291">
        <f t="shared" si="72"/>
        <v>28.210144927536231</v>
      </c>
      <c r="S291" s="2">
        <f t="shared" si="73"/>
        <v>1</v>
      </c>
      <c r="T291">
        <f t="shared" si="74"/>
        <v>0</v>
      </c>
      <c r="U291">
        <f t="shared" si="75"/>
        <v>1</v>
      </c>
      <c r="W291" s="2">
        <f t="shared" si="76"/>
        <v>-5.0518849150849157</v>
      </c>
      <c r="X291">
        <f t="shared" si="77"/>
        <v>-10.472891410559502</v>
      </c>
      <c r="Y291">
        <f t="shared" si="78"/>
        <v>-5.4266550724637703</v>
      </c>
      <c r="AA291" s="2">
        <f t="shared" si="79"/>
        <v>5.0518849150849157</v>
      </c>
      <c r="AB291" s="3">
        <f t="shared" si="80"/>
        <v>10.472891410559502</v>
      </c>
      <c r="AC291">
        <f t="shared" si="81"/>
        <v>5.4266550724637703</v>
      </c>
      <c r="AD291" s="2">
        <f t="shared" si="82"/>
        <v>25.521541195262525</v>
      </c>
      <c r="AE291" s="3">
        <f t="shared" si="83"/>
        <v>109.68145449737099</v>
      </c>
      <c r="AF291" s="3">
        <f t="shared" si="84"/>
        <v>29.448585275496768</v>
      </c>
    </row>
    <row r="292" spans="1:32" x14ac:dyDescent="0.25">
      <c r="A292">
        <v>39.091099999999997</v>
      </c>
      <c r="C292">
        <v>35.586199999999998</v>
      </c>
      <c r="D292">
        <v>37.1402</v>
      </c>
      <c r="E292">
        <v>35</v>
      </c>
      <c r="F292">
        <v>29</v>
      </c>
      <c r="H292" s="5">
        <v>32.081800000000001</v>
      </c>
      <c r="I292">
        <v>23.3169</v>
      </c>
      <c r="J292">
        <v>40.846699999999998</v>
      </c>
      <c r="K292">
        <v>2</v>
      </c>
      <c r="L292" s="2">
        <v>25.952000000000002</v>
      </c>
      <c r="M292">
        <v>26.103000000000002</v>
      </c>
      <c r="N292">
        <v>28</v>
      </c>
      <c r="O292">
        <v>22</v>
      </c>
      <c r="P292" s="2">
        <f t="shared" si="70"/>
        <v>26.591533466533466</v>
      </c>
      <c r="Q292">
        <f t="shared" si="71"/>
        <v>3.4633569739952699</v>
      </c>
      <c r="R292">
        <f t="shared" si="72"/>
        <v>30.944626743232156</v>
      </c>
      <c r="S292" s="2">
        <f t="shared" si="73"/>
        <v>1</v>
      </c>
      <c r="T292">
        <f t="shared" si="74"/>
        <v>0</v>
      </c>
      <c r="U292">
        <f t="shared" si="75"/>
        <v>1</v>
      </c>
      <c r="W292" s="2">
        <f t="shared" si="76"/>
        <v>-5.490266533466535</v>
      </c>
      <c r="X292">
        <f t="shared" si="77"/>
        <v>-28.61844302600473</v>
      </c>
      <c r="Y292">
        <f t="shared" si="78"/>
        <v>-1.137173256767845</v>
      </c>
      <c r="AA292" s="2">
        <f t="shared" si="79"/>
        <v>5.490266533466535</v>
      </c>
      <c r="AB292" s="3">
        <f t="shared" si="80"/>
        <v>28.61844302600473</v>
      </c>
      <c r="AC292">
        <f t="shared" si="81"/>
        <v>1.137173256767845</v>
      </c>
      <c r="AD292" s="2">
        <f t="shared" si="82"/>
        <v>30.143026608502645</v>
      </c>
      <c r="AE292" s="3">
        <f t="shared" si="83"/>
        <v>819.01528123267872</v>
      </c>
      <c r="AF292" s="3">
        <f t="shared" si="84"/>
        <v>1.293163015907987</v>
      </c>
    </row>
    <row r="293" spans="1:32" x14ac:dyDescent="0.25">
      <c r="A293">
        <v>36.4574</v>
      </c>
      <c r="C293">
        <v>39.4251</v>
      </c>
      <c r="D293">
        <v>39.792000000000002</v>
      </c>
      <c r="E293">
        <v>39</v>
      </c>
      <c r="F293">
        <v>34</v>
      </c>
      <c r="H293" s="5">
        <v>10.8012</v>
      </c>
      <c r="I293">
        <v>5.2427900000000003</v>
      </c>
      <c r="J293">
        <v>16.3596</v>
      </c>
      <c r="K293">
        <v>2</v>
      </c>
      <c r="L293" s="2">
        <v>15.402100000000001</v>
      </c>
      <c r="M293">
        <v>12.518599999999999</v>
      </c>
      <c r="N293">
        <v>24</v>
      </c>
      <c r="O293">
        <v>9</v>
      </c>
      <c r="P293" s="2">
        <f t="shared" si="70"/>
        <v>9.6279970029970023</v>
      </c>
      <c r="Q293">
        <f t="shared" si="71"/>
        <v>-4.4168636721828225</v>
      </c>
      <c r="R293">
        <f t="shared" si="72"/>
        <v>13.17049494120864</v>
      </c>
      <c r="S293" s="2">
        <f t="shared" si="73"/>
        <v>1</v>
      </c>
      <c r="T293">
        <f t="shared" si="74"/>
        <v>0</v>
      </c>
      <c r="U293">
        <f t="shared" si="75"/>
        <v>1</v>
      </c>
      <c r="W293" s="2">
        <f t="shared" si="76"/>
        <v>-1.1732029970029973</v>
      </c>
      <c r="X293">
        <f t="shared" si="77"/>
        <v>-15.218063672182822</v>
      </c>
      <c r="Y293">
        <f t="shared" si="78"/>
        <v>2.3692949412086399</v>
      </c>
      <c r="AA293" s="2">
        <f t="shared" si="79"/>
        <v>1.1732029970029973</v>
      </c>
      <c r="AB293" s="3">
        <f t="shared" si="80"/>
        <v>15.218063672182822</v>
      </c>
      <c r="AC293">
        <f t="shared" si="81"/>
        <v>2.3692949412086399</v>
      </c>
      <c r="AD293" s="2">
        <f t="shared" si="82"/>
        <v>1.376405272176815</v>
      </c>
      <c r="AE293" s="3">
        <f t="shared" si="83"/>
        <v>231.58946193061053</v>
      </c>
      <c r="AF293" s="3">
        <f t="shared" si="84"/>
        <v>5.6135585184368528</v>
      </c>
    </row>
    <row r="294" spans="1:32" x14ac:dyDescent="0.25">
      <c r="A294">
        <v>39.515500000000003</v>
      </c>
      <c r="C294">
        <v>35.322299999999998</v>
      </c>
      <c r="D294">
        <v>40.590800000000002</v>
      </c>
      <c r="E294">
        <v>44</v>
      </c>
      <c r="F294">
        <v>36</v>
      </c>
      <c r="H294" s="5">
        <v>23.921500000000002</v>
      </c>
      <c r="I294">
        <v>17.6479</v>
      </c>
      <c r="J294">
        <v>30.1952</v>
      </c>
      <c r="K294">
        <v>2</v>
      </c>
      <c r="L294" s="2">
        <v>21.087700000000002</v>
      </c>
      <c r="M294">
        <v>20.341000000000001</v>
      </c>
      <c r="N294">
        <v>35</v>
      </c>
      <c r="O294">
        <v>16</v>
      </c>
      <c r="P294" s="2">
        <f t="shared" si="70"/>
        <v>19.396228771228774</v>
      </c>
      <c r="Q294">
        <f t="shared" si="71"/>
        <v>17.253743104806929</v>
      </c>
      <c r="R294">
        <f t="shared" si="72"/>
        <v>22.741181296144379</v>
      </c>
      <c r="S294" s="2">
        <f t="shared" si="73"/>
        <v>1</v>
      </c>
      <c r="T294">
        <f t="shared" si="74"/>
        <v>0</v>
      </c>
      <c r="U294">
        <f t="shared" si="75"/>
        <v>1</v>
      </c>
      <c r="W294" s="2">
        <f t="shared" si="76"/>
        <v>-4.5252712287712278</v>
      </c>
      <c r="X294">
        <f t="shared" si="77"/>
        <v>-6.6677568951930724</v>
      </c>
      <c r="Y294">
        <f t="shared" si="78"/>
        <v>-1.1803187038556224</v>
      </c>
      <c r="AA294" s="2">
        <f t="shared" si="79"/>
        <v>4.5252712287712278</v>
      </c>
      <c r="AB294" s="3">
        <f t="shared" si="80"/>
        <v>6.6677568951930724</v>
      </c>
      <c r="AC294">
        <f t="shared" si="81"/>
        <v>1.1803187038556224</v>
      </c>
      <c r="AD294" s="2">
        <f t="shared" si="82"/>
        <v>20.478079693944657</v>
      </c>
      <c r="AE294" s="3">
        <f t="shared" si="83"/>
        <v>44.45898201339476</v>
      </c>
      <c r="AF294" s="3">
        <f t="shared" si="84"/>
        <v>1.3931522426714165</v>
      </c>
    </row>
    <row r="295" spans="1:32" x14ac:dyDescent="0.25">
      <c r="A295">
        <v>61.616799999999998</v>
      </c>
      <c r="C295">
        <v>52.019300000000001</v>
      </c>
      <c r="D295">
        <v>53.957900000000002</v>
      </c>
      <c r="E295">
        <v>51</v>
      </c>
      <c r="F295">
        <v>46</v>
      </c>
      <c r="H295" s="5">
        <v>29.965800000000002</v>
      </c>
      <c r="I295">
        <v>18.830500000000001</v>
      </c>
      <c r="J295">
        <v>41.101100000000002</v>
      </c>
      <c r="K295">
        <v>2</v>
      </c>
      <c r="L295" s="2">
        <v>23.3232</v>
      </c>
      <c r="M295">
        <v>26.5258</v>
      </c>
      <c r="N295">
        <v>40</v>
      </c>
      <c r="O295">
        <v>20</v>
      </c>
      <c r="P295" s="2">
        <f t="shared" si="70"/>
        <v>27.119505494505496</v>
      </c>
      <c r="Q295">
        <f t="shared" si="71"/>
        <v>27.104018912529547</v>
      </c>
      <c r="R295">
        <f t="shared" si="72"/>
        <v>28.210144927536231</v>
      </c>
      <c r="S295" s="2">
        <f t="shared" si="73"/>
        <v>1</v>
      </c>
      <c r="T295">
        <f t="shared" si="74"/>
        <v>1</v>
      </c>
      <c r="U295">
        <f t="shared" si="75"/>
        <v>1</v>
      </c>
      <c r="W295" s="2">
        <f t="shared" si="76"/>
        <v>-2.8462945054945052</v>
      </c>
      <c r="X295">
        <f t="shared" si="77"/>
        <v>-2.8617810874704546</v>
      </c>
      <c r="Y295">
        <f t="shared" si="78"/>
        <v>-1.7556550724637709</v>
      </c>
      <c r="AA295" s="2">
        <f t="shared" si="79"/>
        <v>2.8462945054945052</v>
      </c>
      <c r="AB295" s="3">
        <f t="shared" si="80"/>
        <v>2.8617810874704546</v>
      </c>
      <c r="AC295">
        <f t="shared" si="81"/>
        <v>1.7556550724637709</v>
      </c>
      <c r="AD295" s="2">
        <f t="shared" si="82"/>
        <v>8.1013924120082095</v>
      </c>
      <c r="AE295" s="3">
        <f t="shared" si="83"/>
        <v>8.1897909926035783</v>
      </c>
      <c r="AF295" s="3">
        <f t="shared" si="84"/>
        <v>3.082324733467769</v>
      </c>
    </row>
    <row r="296" spans="1:32" x14ac:dyDescent="0.25">
      <c r="A296">
        <v>58.788200000000003</v>
      </c>
      <c r="C296">
        <v>49.007399999999997</v>
      </c>
      <c r="D296">
        <v>50.620600000000003</v>
      </c>
      <c r="E296">
        <v>57</v>
      </c>
      <c r="F296">
        <v>32</v>
      </c>
      <c r="H296" s="5">
        <v>21.9983</v>
      </c>
      <c r="I296">
        <v>10.904400000000001</v>
      </c>
      <c r="J296">
        <v>33.092199999999998</v>
      </c>
      <c r="K296">
        <v>2</v>
      </c>
      <c r="L296" s="2">
        <v>20.7502</v>
      </c>
      <c r="M296">
        <v>20.404499999999999</v>
      </c>
      <c r="N296">
        <v>53</v>
      </c>
      <c r="O296">
        <v>20</v>
      </c>
      <c r="P296" s="2">
        <f t="shared" si="70"/>
        <v>19.475524475524473</v>
      </c>
      <c r="Q296">
        <f t="shared" si="71"/>
        <v>52.714736012608348</v>
      </c>
      <c r="R296">
        <f t="shared" si="72"/>
        <v>28.210144927536231</v>
      </c>
      <c r="S296" s="2">
        <f t="shared" si="73"/>
        <v>1</v>
      </c>
      <c r="T296">
        <f t="shared" si="74"/>
        <v>0</v>
      </c>
      <c r="U296">
        <f t="shared" si="75"/>
        <v>1</v>
      </c>
      <c r="W296" s="2">
        <f t="shared" si="76"/>
        <v>-2.5227755244755272</v>
      </c>
      <c r="X296">
        <f t="shared" si="77"/>
        <v>30.716436012608348</v>
      </c>
      <c r="Y296">
        <f t="shared" si="78"/>
        <v>6.2118449275362302</v>
      </c>
      <c r="AA296" s="2">
        <f t="shared" si="79"/>
        <v>2.5227755244755272</v>
      </c>
      <c r="AB296" s="3">
        <f t="shared" si="80"/>
        <v>30.716436012608348</v>
      </c>
      <c r="AC296">
        <f t="shared" si="81"/>
        <v>6.2118449275362302</v>
      </c>
      <c r="AD296" s="2">
        <f t="shared" si="82"/>
        <v>6.3643963468927716</v>
      </c>
      <c r="AE296" s="3">
        <f t="shared" si="83"/>
        <v>943.49944131666302</v>
      </c>
      <c r="AF296" s="3">
        <f t="shared" si="84"/>
        <v>38.587017403757592</v>
      </c>
    </row>
    <row r="297" spans="1:32" x14ac:dyDescent="0.25">
      <c r="A297">
        <v>60.190199999999997</v>
      </c>
      <c r="C297">
        <v>58.590200000000003</v>
      </c>
      <c r="D297">
        <v>59.695500000000003</v>
      </c>
      <c r="E297">
        <v>64</v>
      </c>
      <c r="F297">
        <v>47</v>
      </c>
      <c r="H297" s="5">
        <v>33.688400000000001</v>
      </c>
      <c r="I297">
        <v>22.106300000000001</v>
      </c>
      <c r="J297">
        <v>45.270499999999998</v>
      </c>
      <c r="K297">
        <v>2</v>
      </c>
      <c r="L297" s="2">
        <v>26.972100000000001</v>
      </c>
      <c r="M297">
        <v>31.9069</v>
      </c>
      <c r="N297">
        <v>43</v>
      </c>
      <c r="O297">
        <v>29</v>
      </c>
      <c r="P297" s="2">
        <f t="shared" si="70"/>
        <v>33.83916083916084</v>
      </c>
      <c r="Q297">
        <f t="shared" si="71"/>
        <v>33.014184397163113</v>
      </c>
      <c r="R297">
        <f t="shared" si="72"/>
        <v>40.515313098167894</v>
      </c>
      <c r="S297" s="2">
        <f t="shared" si="73"/>
        <v>1</v>
      </c>
      <c r="T297">
        <f t="shared" si="74"/>
        <v>1</v>
      </c>
      <c r="U297">
        <f t="shared" si="75"/>
        <v>1</v>
      </c>
      <c r="W297" s="2">
        <f t="shared" si="76"/>
        <v>0.1507608391608386</v>
      </c>
      <c r="X297">
        <f t="shared" si="77"/>
        <v>-0.67421560283688819</v>
      </c>
      <c r="Y297">
        <f t="shared" si="78"/>
        <v>6.8269130981678927</v>
      </c>
      <c r="AA297" s="2">
        <f t="shared" si="79"/>
        <v>0.1507608391608386</v>
      </c>
      <c r="AB297" s="3">
        <f t="shared" si="80"/>
        <v>0.67421560283688819</v>
      </c>
      <c r="AC297">
        <f t="shared" si="81"/>
        <v>6.8269130981678927</v>
      </c>
      <c r="AD297" s="2">
        <f t="shared" si="82"/>
        <v>2.2728830624480247E-2</v>
      </c>
      <c r="AE297" s="3">
        <f t="shared" si="83"/>
        <v>0.45456667910870857</v>
      </c>
      <c r="AF297" s="3">
        <f t="shared" si="84"/>
        <v>46.606742449936334</v>
      </c>
    </row>
    <row r="298" spans="1:32" x14ac:dyDescent="0.25">
      <c r="A298">
        <v>58.587800000000001</v>
      </c>
      <c r="C298">
        <v>55.5792</v>
      </c>
      <c r="D298">
        <v>55.799900000000001</v>
      </c>
      <c r="E298">
        <v>59</v>
      </c>
      <c r="F298">
        <v>52</v>
      </c>
      <c r="H298" s="5">
        <v>26.171299999999999</v>
      </c>
      <c r="I298">
        <v>14.071300000000001</v>
      </c>
      <c r="J298">
        <v>38.2714</v>
      </c>
      <c r="K298">
        <v>2</v>
      </c>
      <c r="L298" s="2">
        <v>21.531099999999999</v>
      </c>
      <c r="M298">
        <v>22.508400000000002</v>
      </c>
      <c r="N298">
        <v>44</v>
      </c>
      <c r="O298">
        <v>8</v>
      </c>
      <c r="P298" s="2">
        <f t="shared" si="70"/>
        <v>22.102772227772228</v>
      </c>
      <c r="Q298">
        <f t="shared" si="71"/>
        <v>34.984239558707635</v>
      </c>
      <c r="R298">
        <f t="shared" si="72"/>
        <v>11.803254033360677</v>
      </c>
      <c r="S298" s="2">
        <f t="shared" si="73"/>
        <v>1</v>
      </c>
      <c r="T298">
        <f t="shared" si="74"/>
        <v>1</v>
      </c>
      <c r="U298">
        <f t="shared" si="75"/>
        <v>0</v>
      </c>
      <c r="W298" s="2">
        <f t="shared" si="76"/>
        <v>-4.0685277722277711</v>
      </c>
      <c r="X298">
        <f t="shared" si="77"/>
        <v>8.8129395587076367</v>
      </c>
      <c r="Y298">
        <f t="shared" si="78"/>
        <v>-14.368045966639322</v>
      </c>
      <c r="AA298" s="2">
        <f t="shared" si="79"/>
        <v>4.0685277722277711</v>
      </c>
      <c r="AB298" s="3">
        <f t="shared" si="80"/>
        <v>8.8129395587076367</v>
      </c>
      <c r="AC298">
        <f t="shared" si="81"/>
        <v>14.368045966639322</v>
      </c>
      <c r="AD298" s="2">
        <f t="shared" si="82"/>
        <v>16.55291823338867</v>
      </c>
      <c r="AE298" s="3">
        <f t="shared" si="83"/>
        <v>77.667903665433954</v>
      </c>
      <c r="AF298" s="3">
        <f t="shared" si="84"/>
        <v>206.4407448994605</v>
      </c>
    </row>
    <row r="299" spans="1:32" x14ac:dyDescent="0.25">
      <c r="A299">
        <v>38.009099999999997</v>
      </c>
      <c r="C299">
        <v>27.9953</v>
      </c>
      <c r="D299">
        <v>29.103300000000001</v>
      </c>
      <c r="E299">
        <v>48</v>
      </c>
      <c r="F299">
        <v>23</v>
      </c>
      <c r="H299" s="5">
        <v>23.2606</v>
      </c>
      <c r="I299">
        <v>19.355899999999998</v>
      </c>
      <c r="J299">
        <v>27.165400000000002</v>
      </c>
      <c r="K299">
        <v>2</v>
      </c>
      <c r="L299" s="2">
        <v>23.727499999999999</v>
      </c>
      <c r="M299">
        <v>22.662500000000001</v>
      </c>
      <c r="N299">
        <v>38</v>
      </c>
      <c r="O299">
        <v>13</v>
      </c>
      <c r="P299" s="2">
        <f t="shared" si="70"/>
        <v>22.295204795204796</v>
      </c>
      <c r="Q299">
        <f t="shared" si="71"/>
        <v>23.163908589440499</v>
      </c>
      <c r="R299">
        <f t="shared" si="72"/>
        <v>18.639458572600489</v>
      </c>
      <c r="S299" s="2">
        <f t="shared" si="73"/>
        <v>1</v>
      </c>
      <c r="T299">
        <f t="shared" si="74"/>
        <v>1</v>
      </c>
      <c r="U299">
        <f t="shared" si="75"/>
        <v>0</v>
      </c>
      <c r="W299" s="2">
        <f t="shared" si="76"/>
        <v>-0.96539520479520391</v>
      </c>
      <c r="X299">
        <f t="shared" si="77"/>
        <v>-9.6691410559500923E-2</v>
      </c>
      <c r="Y299">
        <f t="shared" si="78"/>
        <v>-4.6211414273995111</v>
      </c>
      <c r="AA299" s="2">
        <f t="shared" si="79"/>
        <v>0.96539520479520391</v>
      </c>
      <c r="AB299" s="3">
        <f t="shared" si="80"/>
        <v>9.6691410559500923E-2</v>
      </c>
      <c r="AC299">
        <f t="shared" si="81"/>
        <v>4.6211414273995111</v>
      </c>
      <c r="AD299" s="2">
        <f t="shared" si="82"/>
        <v>0.93198790144157373</v>
      </c>
      <c r="AE299" s="3">
        <f t="shared" si="83"/>
        <v>9.3492288759859671E-3</v>
      </c>
      <c r="AF299" s="3">
        <f t="shared" si="84"/>
        <v>21.354948092027989</v>
      </c>
    </row>
    <row r="300" spans="1:32" x14ac:dyDescent="0.25">
      <c r="A300">
        <v>40.2468</v>
      </c>
      <c r="C300">
        <v>38.000900000000001</v>
      </c>
      <c r="D300">
        <v>38.381900000000002</v>
      </c>
      <c r="E300">
        <v>49</v>
      </c>
      <c r="F300">
        <v>31</v>
      </c>
      <c r="H300" s="5">
        <v>30.5688</v>
      </c>
      <c r="I300">
        <v>22.7912</v>
      </c>
      <c r="J300">
        <v>38.346400000000003</v>
      </c>
      <c r="K300">
        <v>2</v>
      </c>
      <c r="L300" s="2">
        <v>28.231200000000001</v>
      </c>
      <c r="M300">
        <v>29.1477</v>
      </c>
      <c r="N300">
        <v>43</v>
      </c>
      <c r="O300">
        <v>21</v>
      </c>
      <c r="P300" s="2">
        <f t="shared" si="70"/>
        <v>30.393606393606394</v>
      </c>
      <c r="Q300">
        <f t="shared" si="71"/>
        <v>33.014184397163113</v>
      </c>
      <c r="R300">
        <f t="shared" si="72"/>
        <v>29.577385835384192</v>
      </c>
      <c r="S300" s="2">
        <f t="shared" si="73"/>
        <v>1</v>
      </c>
      <c r="T300">
        <f t="shared" si="74"/>
        <v>1</v>
      </c>
      <c r="U300">
        <f t="shared" si="75"/>
        <v>1</v>
      </c>
      <c r="W300" s="2">
        <f t="shared" si="76"/>
        <v>-0.17519360639360571</v>
      </c>
      <c r="X300">
        <f t="shared" si="77"/>
        <v>2.4453843971631137</v>
      </c>
      <c r="Y300">
        <f t="shared" si="78"/>
        <v>-0.99141416461580789</v>
      </c>
      <c r="AA300" s="2">
        <f t="shared" si="79"/>
        <v>0.17519360639360571</v>
      </c>
      <c r="AB300" s="3">
        <f t="shared" si="80"/>
        <v>2.4453843971631137</v>
      </c>
      <c r="AC300">
        <f t="shared" si="81"/>
        <v>0.99141416461580789</v>
      </c>
      <c r="AD300" s="2">
        <f t="shared" si="82"/>
        <v>3.0692799721197643E-2</v>
      </c>
      <c r="AE300" s="3">
        <f t="shared" si="83"/>
        <v>5.979904849888805</v>
      </c>
      <c r="AF300" s="3">
        <f t="shared" si="84"/>
        <v>0.98290204580086027</v>
      </c>
    </row>
    <row r="301" spans="1:32" x14ac:dyDescent="0.25">
      <c r="A301">
        <v>52.092700000000001</v>
      </c>
      <c r="C301">
        <v>48.167000000000002</v>
      </c>
      <c r="D301">
        <v>49.1676</v>
      </c>
      <c r="E301">
        <v>58</v>
      </c>
      <c r="F301">
        <v>33</v>
      </c>
      <c r="H301" s="5">
        <v>42.1038</v>
      </c>
      <c r="I301">
        <v>33.764299999999999</v>
      </c>
      <c r="J301">
        <v>50.443399999999997</v>
      </c>
      <c r="K301">
        <v>2</v>
      </c>
      <c r="L301" s="2">
        <v>33.203600000000002</v>
      </c>
      <c r="M301">
        <v>35.520299999999999</v>
      </c>
      <c r="N301">
        <v>43</v>
      </c>
      <c r="O301">
        <v>12</v>
      </c>
      <c r="P301" s="2">
        <f t="shared" si="70"/>
        <v>38.3513986013986</v>
      </c>
      <c r="Q301">
        <f t="shared" si="71"/>
        <v>33.014184397163113</v>
      </c>
      <c r="R301">
        <f t="shared" si="72"/>
        <v>17.272217664752528</v>
      </c>
      <c r="S301" s="2">
        <f t="shared" si="73"/>
        <v>1</v>
      </c>
      <c r="T301">
        <f t="shared" si="74"/>
        <v>0</v>
      </c>
      <c r="U301">
        <f t="shared" si="75"/>
        <v>0</v>
      </c>
      <c r="W301" s="2">
        <f t="shared" si="76"/>
        <v>-3.7524013986013998</v>
      </c>
      <c r="X301">
        <f t="shared" si="77"/>
        <v>-9.0896156028368864</v>
      </c>
      <c r="Y301">
        <f t="shared" si="78"/>
        <v>-24.831582335247472</v>
      </c>
      <c r="AA301" s="2">
        <f t="shared" si="79"/>
        <v>3.7524013986013998</v>
      </c>
      <c r="AB301" s="3">
        <f t="shared" si="80"/>
        <v>9.0896156028368864</v>
      </c>
      <c r="AC301">
        <f t="shared" si="81"/>
        <v>24.831582335247472</v>
      </c>
      <c r="AD301" s="2">
        <f t="shared" si="82"/>
        <v>14.08051625622574</v>
      </c>
      <c r="AE301" s="3">
        <f t="shared" si="83"/>
        <v>82.62111180733578</v>
      </c>
      <c r="AF301" s="3">
        <f t="shared" si="84"/>
        <v>616.60748127217425</v>
      </c>
    </row>
    <row r="302" spans="1:32" x14ac:dyDescent="0.25">
      <c r="A302">
        <v>44.6877</v>
      </c>
      <c r="C302">
        <v>44.823300000000003</v>
      </c>
      <c r="D302">
        <v>45.227899999999998</v>
      </c>
      <c r="E302">
        <v>48</v>
      </c>
      <c r="F302">
        <v>22</v>
      </c>
      <c r="H302" s="5">
        <v>48.886299999999999</v>
      </c>
      <c r="I302">
        <v>38.013399999999997</v>
      </c>
      <c r="J302">
        <v>59.7592</v>
      </c>
      <c r="K302">
        <v>2</v>
      </c>
      <c r="L302" s="2">
        <v>34.468400000000003</v>
      </c>
      <c r="M302">
        <v>32.273499999999999</v>
      </c>
      <c r="N302">
        <v>37</v>
      </c>
      <c r="O302">
        <v>13</v>
      </c>
      <c r="P302" s="2">
        <f t="shared" si="70"/>
        <v>34.296953046953043</v>
      </c>
      <c r="Q302">
        <f t="shared" si="71"/>
        <v>21.193853427895977</v>
      </c>
      <c r="R302">
        <f t="shared" si="72"/>
        <v>18.639458572600489</v>
      </c>
      <c r="S302" s="2">
        <f t="shared" si="73"/>
        <v>0</v>
      </c>
      <c r="T302">
        <f t="shared" si="74"/>
        <v>0</v>
      </c>
      <c r="U302">
        <f t="shared" si="75"/>
        <v>0</v>
      </c>
      <c r="W302" s="2">
        <f t="shared" si="76"/>
        <v>-14.589346953046956</v>
      </c>
      <c r="X302">
        <f t="shared" si="77"/>
        <v>-27.692446572104021</v>
      </c>
      <c r="Y302">
        <f t="shared" si="78"/>
        <v>-30.246841427399509</v>
      </c>
      <c r="AA302" s="2">
        <f t="shared" si="79"/>
        <v>14.589346953046956</v>
      </c>
      <c r="AB302" s="3">
        <f t="shared" si="80"/>
        <v>27.692446572104021</v>
      </c>
      <c r="AC302">
        <f t="shared" si="81"/>
        <v>30.246841427399509</v>
      </c>
      <c r="AD302" s="2">
        <f t="shared" si="82"/>
        <v>212.8490445163805</v>
      </c>
      <c r="AE302" s="3">
        <f t="shared" si="83"/>
        <v>766.8715971488358</v>
      </c>
      <c r="AF302" s="3">
        <f t="shared" si="84"/>
        <v>914.87141633425119</v>
      </c>
    </row>
    <row r="303" spans="1:32" x14ac:dyDescent="0.25">
      <c r="A303">
        <v>75.400000000000006</v>
      </c>
      <c r="C303">
        <v>52.360900000000001</v>
      </c>
      <c r="D303">
        <v>55.319099999999999</v>
      </c>
      <c r="E303">
        <v>62</v>
      </c>
      <c r="F303">
        <v>59</v>
      </c>
      <c r="H303" s="5">
        <v>9.7631700000000006</v>
      </c>
      <c r="I303">
        <v>8.8797700000000006</v>
      </c>
      <c r="J303">
        <v>10.646599999999999</v>
      </c>
      <c r="K303">
        <v>2</v>
      </c>
      <c r="L303" s="2">
        <v>10.220000000000001</v>
      </c>
      <c r="M303">
        <v>15.773300000000001</v>
      </c>
      <c r="N303">
        <v>35</v>
      </c>
      <c r="O303">
        <v>11</v>
      </c>
      <c r="P303" s="2">
        <f t="shared" si="70"/>
        <v>13.692307692307693</v>
      </c>
      <c r="Q303">
        <f t="shared" si="71"/>
        <v>17.253743104806929</v>
      </c>
      <c r="R303">
        <f t="shared" si="72"/>
        <v>15.904976756904565</v>
      </c>
      <c r="S303" s="2">
        <f t="shared" si="73"/>
        <v>0</v>
      </c>
      <c r="T303">
        <f t="shared" si="74"/>
        <v>0</v>
      </c>
      <c r="U303">
        <f t="shared" si="75"/>
        <v>0</v>
      </c>
      <c r="W303" s="2">
        <f t="shared" si="76"/>
        <v>3.9291376923076928</v>
      </c>
      <c r="X303">
        <f t="shared" si="77"/>
        <v>7.4905731048069288</v>
      </c>
      <c r="Y303">
        <f t="shared" si="78"/>
        <v>6.1418067569045647</v>
      </c>
      <c r="AA303" s="2">
        <f t="shared" si="79"/>
        <v>3.9291376923076928</v>
      </c>
      <c r="AB303" s="3">
        <f t="shared" si="80"/>
        <v>7.4905731048069288</v>
      </c>
      <c r="AC303">
        <f t="shared" si="81"/>
        <v>6.1418067569045647</v>
      </c>
      <c r="AD303" s="2">
        <f t="shared" si="82"/>
        <v>15.438123005113022</v>
      </c>
      <c r="AE303" s="3">
        <f t="shared" si="83"/>
        <v>56.108685438456916</v>
      </c>
      <c r="AF303" s="3">
        <f t="shared" si="84"/>
        <v>37.721790239158565</v>
      </c>
    </row>
    <row r="304" spans="1:32" x14ac:dyDescent="0.25">
      <c r="A304">
        <v>57.288800000000002</v>
      </c>
      <c r="C304">
        <v>52.029800000000002</v>
      </c>
      <c r="D304">
        <v>48.572499999999998</v>
      </c>
      <c r="E304">
        <v>58</v>
      </c>
      <c r="F304">
        <v>46</v>
      </c>
      <c r="H304" s="5">
        <v>28.240400000000001</v>
      </c>
      <c r="I304">
        <v>26.224499999999999</v>
      </c>
      <c r="J304">
        <v>30.256399999999999</v>
      </c>
      <c r="K304">
        <v>2</v>
      </c>
      <c r="L304" s="2">
        <v>18.563500000000001</v>
      </c>
      <c r="M304">
        <v>22.926200000000001</v>
      </c>
      <c r="N304">
        <v>52</v>
      </c>
      <c r="O304">
        <v>23</v>
      </c>
      <c r="P304" s="2">
        <f t="shared" si="70"/>
        <v>22.624500499500499</v>
      </c>
      <c r="Q304">
        <f t="shared" si="71"/>
        <v>50.744680851063826</v>
      </c>
      <c r="R304">
        <f t="shared" si="72"/>
        <v>32.311867651080114</v>
      </c>
      <c r="S304" s="2">
        <f t="shared" si="73"/>
        <v>0</v>
      </c>
      <c r="T304">
        <f t="shared" si="74"/>
        <v>0</v>
      </c>
      <c r="U304">
        <f t="shared" si="75"/>
        <v>0</v>
      </c>
      <c r="W304" s="2">
        <f t="shared" si="76"/>
        <v>-5.615899500499502</v>
      </c>
      <c r="X304">
        <f t="shared" si="77"/>
        <v>22.504280851063825</v>
      </c>
      <c r="Y304">
        <f t="shared" si="78"/>
        <v>4.0714676510801127</v>
      </c>
      <c r="AA304" s="2">
        <f t="shared" si="79"/>
        <v>5.615899500499502</v>
      </c>
      <c r="AB304" s="3">
        <f t="shared" si="80"/>
        <v>22.504280851063825</v>
      </c>
      <c r="AC304">
        <f t="shared" si="81"/>
        <v>4.0714676510801127</v>
      </c>
      <c r="AD304" s="2">
        <f t="shared" si="82"/>
        <v>31.538327199710558</v>
      </c>
      <c r="AE304" s="3">
        <f t="shared" si="83"/>
        <v>506.44265662355798</v>
      </c>
      <c r="AF304" s="3">
        <f t="shared" si="84"/>
        <v>16.576848833791811</v>
      </c>
    </row>
    <row r="305" spans="1:32" x14ac:dyDescent="0.25">
      <c r="A305">
        <v>80.674499999999995</v>
      </c>
      <c r="C305">
        <v>46.885899999999999</v>
      </c>
      <c r="D305">
        <v>55.448399999999999</v>
      </c>
      <c r="E305">
        <v>66</v>
      </c>
      <c r="F305">
        <v>46</v>
      </c>
      <c r="H305" s="5">
        <v>4.4289399999999999</v>
      </c>
      <c r="I305">
        <v>2.8075899999999998</v>
      </c>
      <c r="J305">
        <v>6.0503</v>
      </c>
      <c r="K305">
        <v>2</v>
      </c>
      <c r="L305" s="2">
        <v>11.4328</v>
      </c>
      <c r="M305">
        <v>14.4224</v>
      </c>
      <c r="N305">
        <v>40</v>
      </c>
      <c r="O305">
        <v>13</v>
      </c>
      <c r="P305" s="2">
        <f t="shared" si="70"/>
        <v>12.00536963036963</v>
      </c>
      <c r="Q305">
        <f t="shared" si="71"/>
        <v>27.104018912529547</v>
      </c>
      <c r="R305">
        <f t="shared" si="72"/>
        <v>18.639458572600489</v>
      </c>
      <c r="S305" s="2">
        <f t="shared" si="73"/>
        <v>0</v>
      </c>
      <c r="T305">
        <f t="shared" si="74"/>
        <v>0</v>
      </c>
      <c r="U305">
        <f t="shared" si="75"/>
        <v>0</v>
      </c>
      <c r="W305" s="2">
        <f t="shared" si="76"/>
        <v>7.5764296303696304</v>
      </c>
      <c r="X305">
        <f t="shared" si="77"/>
        <v>22.675078912529546</v>
      </c>
      <c r="Y305">
        <f t="shared" si="78"/>
        <v>14.210518572600488</v>
      </c>
      <c r="AA305" s="2">
        <f t="shared" si="79"/>
        <v>7.5764296303696304</v>
      </c>
      <c r="AB305" s="3">
        <f t="shared" si="80"/>
        <v>22.675078912529546</v>
      </c>
      <c r="AC305">
        <f t="shared" si="81"/>
        <v>14.210518572600488</v>
      </c>
      <c r="AD305" s="2">
        <f t="shared" si="82"/>
        <v>57.402285943942893</v>
      </c>
      <c r="AE305" s="3">
        <f t="shared" si="83"/>
        <v>514.15920368944205</v>
      </c>
      <c r="AF305" s="3">
        <f t="shared" si="84"/>
        <v>201.93883810222343</v>
      </c>
    </row>
    <row r="306" spans="1:32" x14ac:dyDescent="0.25">
      <c r="A306">
        <v>92.770700000000005</v>
      </c>
      <c r="C306">
        <v>26.603899999999999</v>
      </c>
      <c r="D306">
        <v>70.9482</v>
      </c>
      <c r="E306">
        <v>76</v>
      </c>
      <c r="F306">
        <v>74</v>
      </c>
      <c r="H306" s="5">
        <v>11.565</v>
      </c>
      <c r="I306">
        <v>9.0568200000000001</v>
      </c>
      <c r="J306">
        <v>14.0731</v>
      </c>
      <c r="K306">
        <v>2</v>
      </c>
      <c r="L306" s="2">
        <v>12.2242</v>
      </c>
      <c r="M306">
        <v>14.3264</v>
      </c>
      <c r="N306">
        <v>52</v>
      </c>
      <c r="O306">
        <v>17</v>
      </c>
      <c r="P306" s="2">
        <f t="shared" si="70"/>
        <v>11.88548951048951</v>
      </c>
      <c r="Q306">
        <f t="shared" si="71"/>
        <v>50.744680851063826</v>
      </c>
      <c r="R306">
        <f t="shared" si="72"/>
        <v>24.10842220399234</v>
      </c>
      <c r="S306" s="2">
        <f t="shared" si="73"/>
        <v>1</v>
      </c>
      <c r="T306">
        <f t="shared" si="74"/>
        <v>0</v>
      </c>
      <c r="U306">
        <f t="shared" si="75"/>
        <v>0</v>
      </c>
      <c r="W306" s="2">
        <f t="shared" si="76"/>
        <v>0.32048951048951047</v>
      </c>
      <c r="X306">
        <f t="shared" si="77"/>
        <v>39.179680851063829</v>
      </c>
      <c r="Y306">
        <f t="shared" si="78"/>
        <v>12.543422203992341</v>
      </c>
      <c r="AA306" s="2">
        <f t="shared" si="79"/>
        <v>0.32048951048951047</v>
      </c>
      <c r="AB306" s="3">
        <f t="shared" si="80"/>
        <v>39.179680851063829</v>
      </c>
      <c r="AC306">
        <f t="shared" si="81"/>
        <v>12.543422203992341</v>
      </c>
      <c r="AD306" s="2">
        <f t="shared" si="82"/>
        <v>0.10271352633380604</v>
      </c>
      <c r="AE306" s="3">
        <f t="shared" si="83"/>
        <v>1535.0473915912175</v>
      </c>
      <c r="AF306" s="3">
        <f t="shared" si="84"/>
        <v>157.33744058760809</v>
      </c>
    </row>
    <row r="307" spans="1:32" x14ac:dyDescent="0.25">
      <c r="A307">
        <v>57.145800000000001</v>
      </c>
      <c r="C307">
        <v>56.946300000000001</v>
      </c>
      <c r="D307">
        <v>45.352899999999998</v>
      </c>
      <c r="E307">
        <v>55</v>
      </c>
      <c r="F307">
        <v>49</v>
      </c>
      <c r="H307" s="5">
        <v>32.925800000000002</v>
      </c>
      <c r="I307">
        <v>31.436</v>
      </c>
      <c r="J307">
        <v>34.415599999999998</v>
      </c>
      <c r="K307">
        <v>2</v>
      </c>
      <c r="L307" s="2">
        <v>31.515699999999999</v>
      </c>
      <c r="M307">
        <v>32.913400000000003</v>
      </c>
      <c r="N307">
        <v>42</v>
      </c>
      <c r="O307">
        <v>25</v>
      </c>
      <c r="P307" s="2">
        <f t="shared" si="70"/>
        <v>35.096028971028971</v>
      </c>
      <c r="Q307">
        <f t="shared" si="71"/>
        <v>31.044129235618591</v>
      </c>
      <c r="R307">
        <f t="shared" si="72"/>
        <v>35.046349466776043</v>
      </c>
      <c r="S307" s="2">
        <f t="shared" si="73"/>
        <v>0</v>
      </c>
      <c r="T307">
        <f t="shared" si="74"/>
        <v>0</v>
      </c>
      <c r="U307">
        <f t="shared" si="75"/>
        <v>0</v>
      </c>
      <c r="W307" s="2">
        <f t="shared" si="76"/>
        <v>2.1702289710289691</v>
      </c>
      <c r="X307">
        <f t="shared" si="77"/>
        <v>-1.8816707643814112</v>
      </c>
      <c r="Y307">
        <f t="shared" si="78"/>
        <v>2.1205494667760405</v>
      </c>
      <c r="AA307" s="2">
        <f t="shared" si="79"/>
        <v>2.1702289710289691</v>
      </c>
      <c r="AB307" s="3">
        <f t="shared" si="80"/>
        <v>1.8816707643814112</v>
      </c>
      <c r="AC307">
        <f t="shared" si="81"/>
        <v>2.1205494667760405</v>
      </c>
      <c r="AD307" s="2">
        <f t="shared" si="82"/>
        <v>4.709893786693458</v>
      </c>
      <c r="AE307" s="3">
        <f t="shared" si="83"/>
        <v>3.5406848655277243</v>
      </c>
      <c r="AF307" s="3">
        <f t="shared" si="84"/>
        <v>4.4967300410441498</v>
      </c>
    </row>
    <row r="308" spans="1:32" x14ac:dyDescent="0.25">
      <c r="A308">
        <v>46.319000000000003</v>
      </c>
      <c r="C308">
        <v>54.837699999999998</v>
      </c>
      <c r="D308">
        <v>38.761699999999998</v>
      </c>
      <c r="E308">
        <v>44</v>
      </c>
      <c r="F308">
        <v>34</v>
      </c>
      <c r="H308" s="5">
        <v>33.973199999999999</v>
      </c>
      <c r="I308">
        <v>27.435199999999998</v>
      </c>
      <c r="J308">
        <v>40.511200000000002</v>
      </c>
      <c r="K308">
        <v>2</v>
      </c>
      <c r="L308" s="2">
        <v>29.726800000000001</v>
      </c>
      <c r="M308">
        <v>30.9925</v>
      </c>
      <c r="N308">
        <v>40</v>
      </c>
      <c r="O308">
        <v>27</v>
      </c>
      <c r="P308" s="2">
        <f t="shared" si="70"/>
        <v>32.697302697302696</v>
      </c>
      <c r="Q308">
        <f t="shared" si="71"/>
        <v>27.104018912529547</v>
      </c>
      <c r="R308">
        <f t="shared" si="72"/>
        <v>37.780831282471965</v>
      </c>
      <c r="S308" s="2">
        <f t="shared" si="73"/>
        <v>1</v>
      </c>
      <c r="T308">
        <f t="shared" si="74"/>
        <v>0</v>
      </c>
      <c r="U308">
        <f t="shared" si="75"/>
        <v>1</v>
      </c>
      <c r="W308" s="2">
        <f t="shared" si="76"/>
        <v>-1.2758973026973024</v>
      </c>
      <c r="X308">
        <f t="shared" si="77"/>
        <v>-6.8691810874704515</v>
      </c>
      <c r="Y308">
        <f t="shared" si="78"/>
        <v>3.8076312824719665</v>
      </c>
      <c r="AA308" s="2">
        <f t="shared" si="79"/>
        <v>1.2758973026973024</v>
      </c>
      <c r="AB308" s="3">
        <f t="shared" si="80"/>
        <v>6.8691810874704515</v>
      </c>
      <c r="AC308">
        <f t="shared" si="81"/>
        <v>3.8076312824719665</v>
      </c>
      <c r="AD308" s="2">
        <f t="shared" si="82"/>
        <v>1.6279139270302516</v>
      </c>
      <c r="AE308" s="3">
        <f t="shared" si="83"/>
        <v>47.185648812461736</v>
      </c>
      <c r="AF308" s="3">
        <f t="shared" si="84"/>
        <v>14.498055983259112</v>
      </c>
    </row>
    <row r="309" spans="1:32" x14ac:dyDescent="0.25">
      <c r="A309">
        <v>82.444900000000004</v>
      </c>
      <c r="C309">
        <v>63.280700000000003</v>
      </c>
      <c r="D309">
        <v>64.301400000000001</v>
      </c>
      <c r="E309">
        <v>71</v>
      </c>
      <c r="F309">
        <v>51</v>
      </c>
      <c r="H309" s="5">
        <v>29.661100000000001</v>
      </c>
      <c r="I309">
        <v>24.472000000000001</v>
      </c>
      <c r="J309">
        <v>34.850099999999998</v>
      </c>
      <c r="K309">
        <v>2</v>
      </c>
      <c r="L309" s="2">
        <v>33.5379</v>
      </c>
      <c r="M309">
        <v>34.334499999999998</v>
      </c>
      <c r="N309">
        <v>39</v>
      </c>
      <c r="O309">
        <v>33</v>
      </c>
      <c r="P309" s="2">
        <f t="shared" si="70"/>
        <v>36.870629370629366</v>
      </c>
      <c r="Q309">
        <f t="shared" si="71"/>
        <v>25.133963750985025</v>
      </c>
      <c r="R309">
        <f t="shared" si="72"/>
        <v>45.984276729559745</v>
      </c>
      <c r="S309" s="2">
        <f t="shared" si="73"/>
        <v>0</v>
      </c>
      <c r="T309">
        <f t="shared" si="74"/>
        <v>1</v>
      </c>
      <c r="U309">
        <f t="shared" si="75"/>
        <v>0</v>
      </c>
      <c r="W309" s="2">
        <f t="shared" si="76"/>
        <v>7.2095293706293653</v>
      </c>
      <c r="X309">
        <f t="shared" si="77"/>
        <v>-4.5271362490149762</v>
      </c>
      <c r="Y309">
        <f t="shared" si="78"/>
        <v>16.323176729559744</v>
      </c>
      <c r="AA309" s="2">
        <f t="shared" si="79"/>
        <v>7.2095293706293653</v>
      </c>
      <c r="AB309" s="3">
        <f t="shared" si="80"/>
        <v>4.5271362490149762</v>
      </c>
      <c r="AC309">
        <f t="shared" si="81"/>
        <v>16.323176729559744</v>
      </c>
      <c r="AD309" s="2">
        <f t="shared" si="82"/>
        <v>51.97731374596745</v>
      </c>
      <c r="AE309" s="3">
        <f t="shared" si="83"/>
        <v>20.49496261714539</v>
      </c>
      <c r="AF309" s="3">
        <f t="shared" si="84"/>
        <v>266.44609854444076</v>
      </c>
    </row>
    <row r="310" spans="1:32" x14ac:dyDescent="0.25">
      <c r="A310">
        <v>46.2181</v>
      </c>
      <c r="C310">
        <v>52.124200000000002</v>
      </c>
      <c r="D310">
        <v>35.809899999999999</v>
      </c>
      <c r="E310">
        <v>46</v>
      </c>
      <c r="F310">
        <v>29</v>
      </c>
      <c r="H310" s="5">
        <v>36.3583</v>
      </c>
      <c r="I310">
        <v>32.636699999999998</v>
      </c>
      <c r="J310">
        <v>40.079900000000002</v>
      </c>
      <c r="K310">
        <v>2</v>
      </c>
      <c r="L310" s="2">
        <v>40.0505</v>
      </c>
      <c r="M310">
        <v>41.240499999999997</v>
      </c>
      <c r="N310">
        <v>44</v>
      </c>
      <c r="O310">
        <v>34</v>
      </c>
      <c r="P310" s="2">
        <f t="shared" si="70"/>
        <v>45.494505494505489</v>
      </c>
      <c r="Q310">
        <f t="shared" si="71"/>
        <v>34.984239558707635</v>
      </c>
      <c r="R310">
        <f t="shared" si="72"/>
        <v>47.35151763740771</v>
      </c>
      <c r="S310" s="2">
        <f t="shared" si="73"/>
        <v>0</v>
      </c>
      <c r="T310">
        <f t="shared" si="74"/>
        <v>1</v>
      </c>
      <c r="U310">
        <f t="shared" si="75"/>
        <v>0</v>
      </c>
      <c r="W310" s="2">
        <f t="shared" si="76"/>
        <v>9.1362054945054894</v>
      </c>
      <c r="X310">
        <f t="shared" si="77"/>
        <v>-1.3740604412923645</v>
      </c>
      <c r="Y310">
        <f t="shared" si="78"/>
        <v>10.99321763740771</v>
      </c>
      <c r="AA310" s="2">
        <f t="shared" si="79"/>
        <v>9.1362054945054894</v>
      </c>
      <c r="AB310" s="3">
        <f t="shared" si="80"/>
        <v>1.3740604412923645</v>
      </c>
      <c r="AC310">
        <f t="shared" si="81"/>
        <v>10.99321763740771</v>
      </c>
      <c r="AD310" s="2">
        <f t="shared" si="82"/>
        <v>83.470250837832296</v>
      </c>
      <c r="AE310" s="3">
        <f t="shared" si="83"/>
        <v>1.8880420963245674</v>
      </c>
      <c r="AF310" s="3">
        <f t="shared" si="84"/>
        <v>120.85083402341196</v>
      </c>
    </row>
    <row r="311" spans="1:32" x14ac:dyDescent="0.25">
      <c r="A311">
        <v>63.703200000000002</v>
      </c>
      <c r="C311">
        <v>52.334600000000002</v>
      </c>
      <c r="D311">
        <v>48.580500000000001</v>
      </c>
      <c r="E311">
        <v>56</v>
      </c>
      <c r="F311">
        <v>51</v>
      </c>
      <c r="H311" s="5">
        <v>46.267000000000003</v>
      </c>
      <c r="I311">
        <v>38.1203</v>
      </c>
      <c r="J311">
        <v>54.413600000000002</v>
      </c>
      <c r="K311">
        <v>2</v>
      </c>
      <c r="L311" s="2">
        <v>41.506</v>
      </c>
      <c r="M311">
        <v>44.015799999999999</v>
      </c>
      <c r="N311">
        <v>50</v>
      </c>
      <c r="O311">
        <v>31</v>
      </c>
      <c r="P311" s="2">
        <f t="shared" si="70"/>
        <v>48.960164835164832</v>
      </c>
      <c r="Q311">
        <f t="shared" si="71"/>
        <v>46.804570527974775</v>
      </c>
      <c r="R311">
        <f t="shared" si="72"/>
        <v>43.249794913863816</v>
      </c>
      <c r="S311" s="2">
        <f t="shared" si="73"/>
        <v>1</v>
      </c>
      <c r="T311">
        <f t="shared" si="74"/>
        <v>1</v>
      </c>
      <c r="U311">
        <f t="shared" si="75"/>
        <v>1</v>
      </c>
      <c r="W311" s="2">
        <f t="shared" si="76"/>
        <v>2.6931648351648292</v>
      </c>
      <c r="X311">
        <f t="shared" si="77"/>
        <v>0.53757052797477201</v>
      </c>
      <c r="Y311">
        <f t="shared" si="78"/>
        <v>-3.0172050861361868</v>
      </c>
      <c r="AA311" s="2">
        <f t="shared" si="79"/>
        <v>2.6931648351648292</v>
      </c>
      <c r="AB311" s="3">
        <f t="shared" si="80"/>
        <v>0.53757052797477201</v>
      </c>
      <c r="AC311">
        <f t="shared" si="81"/>
        <v>3.0172050861361868</v>
      </c>
      <c r="AD311" s="2">
        <f t="shared" si="82"/>
        <v>7.253136829368402</v>
      </c>
      <c r="AE311" s="3">
        <f t="shared" si="83"/>
        <v>0.28898207254707514</v>
      </c>
      <c r="AF311" s="3">
        <f t="shared" si="84"/>
        <v>9.1035265318060734</v>
      </c>
    </row>
    <row r="312" spans="1:32" x14ac:dyDescent="0.25">
      <c r="A312">
        <v>73.0642</v>
      </c>
      <c r="C312">
        <v>54.102499999999999</v>
      </c>
      <c r="D312">
        <v>60.741900000000001</v>
      </c>
      <c r="E312">
        <v>60</v>
      </c>
      <c r="F312">
        <v>53</v>
      </c>
      <c r="H312" s="5">
        <v>40.471200000000003</v>
      </c>
      <c r="I312">
        <v>35.005299999999998</v>
      </c>
      <c r="J312">
        <v>45.936999999999998</v>
      </c>
      <c r="K312">
        <v>2</v>
      </c>
      <c r="L312" s="2">
        <v>34.953699999999998</v>
      </c>
      <c r="M312">
        <v>36.403199999999998</v>
      </c>
      <c r="N312">
        <v>44</v>
      </c>
      <c r="O312">
        <v>12</v>
      </c>
      <c r="P312" s="2">
        <f t="shared" si="70"/>
        <v>39.453921078921077</v>
      </c>
      <c r="Q312">
        <f t="shared" si="71"/>
        <v>34.984239558707635</v>
      </c>
      <c r="R312">
        <f t="shared" si="72"/>
        <v>17.272217664752528</v>
      </c>
      <c r="S312" s="2">
        <f t="shared" si="73"/>
        <v>1</v>
      </c>
      <c r="T312">
        <f t="shared" si="74"/>
        <v>0</v>
      </c>
      <c r="U312">
        <f t="shared" si="75"/>
        <v>0</v>
      </c>
      <c r="W312" s="2">
        <f t="shared" si="76"/>
        <v>-1.0172789210789261</v>
      </c>
      <c r="X312">
        <f t="shared" si="77"/>
        <v>-5.4869604412923678</v>
      </c>
      <c r="Y312">
        <f t="shared" si="78"/>
        <v>-23.198982335247475</v>
      </c>
      <c r="AA312" s="2">
        <f t="shared" si="79"/>
        <v>1.0172789210789261</v>
      </c>
      <c r="AB312" s="3">
        <f t="shared" si="80"/>
        <v>5.4869604412923678</v>
      </c>
      <c r="AC312">
        <f t="shared" si="81"/>
        <v>23.198982335247475</v>
      </c>
      <c r="AD312" s="2">
        <f t="shared" si="82"/>
        <v>1.034856403271504</v>
      </c>
      <c r="AE312" s="3">
        <f t="shared" si="83"/>
        <v>30.106734884307336</v>
      </c>
      <c r="AF312" s="3">
        <f t="shared" si="84"/>
        <v>538.19278139112441</v>
      </c>
    </row>
    <row r="313" spans="1:32" x14ac:dyDescent="0.25">
      <c r="A313">
        <v>76.444299999999998</v>
      </c>
      <c r="C313">
        <v>65.451099999999997</v>
      </c>
      <c r="D313">
        <v>53.310899999999997</v>
      </c>
      <c r="E313">
        <v>56</v>
      </c>
      <c r="F313">
        <v>55</v>
      </c>
      <c r="H313" s="5">
        <v>51.048400000000001</v>
      </c>
      <c r="I313">
        <v>45.780700000000003</v>
      </c>
      <c r="J313">
        <v>56.316000000000003</v>
      </c>
      <c r="K313">
        <v>2</v>
      </c>
      <c r="L313" s="2">
        <v>49.337499999999999</v>
      </c>
      <c r="M313">
        <v>52.359900000000003</v>
      </c>
      <c r="N313">
        <v>62</v>
      </c>
      <c r="O313">
        <v>38</v>
      </c>
      <c r="P313" s="2">
        <f t="shared" si="70"/>
        <v>59.379870129870135</v>
      </c>
      <c r="Q313">
        <f t="shared" si="71"/>
        <v>70.44523246650904</v>
      </c>
      <c r="R313">
        <f t="shared" si="72"/>
        <v>52.820481268799561</v>
      </c>
      <c r="S313" s="2">
        <f t="shared" si="73"/>
        <v>0</v>
      </c>
      <c r="T313">
        <f t="shared" si="74"/>
        <v>0</v>
      </c>
      <c r="U313">
        <f t="shared" si="75"/>
        <v>1</v>
      </c>
      <c r="W313" s="2">
        <f t="shared" si="76"/>
        <v>8.3314701298701337</v>
      </c>
      <c r="X313">
        <f t="shared" si="77"/>
        <v>19.396832466509039</v>
      </c>
      <c r="Y313">
        <f t="shared" si="78"/>
        <v>1.7720812687995604</v>
      </c>
      <c r="AA313" s="2">
        <f t="shared" si="79"/>
        <v>8.3314701298701337</v>
      </c>
      <c r="AB313" s="3">
        <f t="shared" si="80"/>
        <v>19.396832466509039</v>
      </c>
      <c r="AC313">
        <f t="shared" si="81"/>
        <v>1.7720812687995604</v>
      </c>
      <c r="AD313" s="2">
        <f t="shared" si="82"/>
        <v>69.41339452491826</v>
      </c>
      <c r="AE313" s="3">
        <f t="shared" si="83"/>
        <v>376.23710973381912</v>
      </c>
      <c r="AF313" s="3">
        <f t="shared" si="84"/>
        <v>3.1402720232302599</v>
      </c>
    </row>
    <row r="314" spans="1:32" x14ac:dyDescent="0.25">
      <c r="A314">
        <v>33.906700000000001</v>
      </c>
      <c r="C314">
        <v>42.764400000000002</v>
      </c>
      <c r="D314">
        <v>27.432200000000002</v>
      </c>
      <c r="E314">
        <v>40</v>
      </c>
      <c r="F314">
        <v>21</v>
      </c>
      <c r="H314" s="5">
        <v>43.912700000000001</v>
      </c>
      <c r="I314">
        <v>41.029400000000003</v>
      </c>
      <c r="J314">
        <v>46.795900000000003</v>
      </c>
      <c r="K314">
        <v>2</v>
      </c>
      <c r="L314" s="2">
        <v>42.293999999999997</v>
      </c>
      <c r="M314">
        <v>43.391500000000001</v>
      </c>
      <c r="N314">
        <v>51</v>
      </c>
      <c r="O314">
        <v>32</v>
      </c>
      <c r="P314" s="2">
        <f t="shared" si="70"/>
        <v>48.180569430569435</v>
      </c>
      <c r="Q314">
        <f t="shared" si="71"/>
        <v>48.774625689519297</v>
      </c>
      <c r="R314">
        <f t="shared" si="72"/>
        <v>44.617035821711781</v>
      </c>
      <c r="S314" s="2">
        <f t="shared" si="73"/>
        <v>0</v>
      </c>
      <c r="T314">
        <f t="shared" si="74"/>
        <v>0</v>
      </c>
      <c r="U314">
        <f t="shared" si="75"/>
        <v>1</v>
      </c>
      <c r="W314" s="2">
        <f t="shared" si="76"/>
        <v>4.2678694305694336</v>
      </c>
      <c r="X314">
        <f t="shared" si="77"/>
        <v>4.8619256895192962</v>
      </c>
      <c r="Y314">
        <f t="shared" si="78"/>
        <v>0.70433582171177989</v>
      </c>
      <c r="AA314" s="2">
        <f t="shared" si="79"/>
        <v>4.2678694305694336</v>
      </c>
      <c r="AB314" s="3">
        <f t="shared" si="80"/>
        <v>4.8619256895192962</v>
      </c>
      <c r="AC314">
        <f t="shared" si="81"/>
        <v>0.70433582171177989</v>
      </c>
      <c r="AD314" s="2">
        <f t="shared" si="82"/>
        <v>18.214709476389061</v>
      </c>
      <c r="AE314" s="3">
        <f t="shared" si="83"/>
        <v>23.638321410407684</v>
      </c>
      <c r="AF314" s="3">
        <f t="shared" si="84"/>
        <v>0.49608894974640816</v>
      </c>
    </row>
    <row r="315" spans="1:32" x14ac:dyDescent="0.25">
      <c r="A315">
        <v>80.602199999999996</v>
      </c>
      <c r="C315">
        <v>34.7181</v>
      </c>
      <c r="D315">
        <v>62.685200000000002</v>
      </c>
      <c r="E315">
        <v>74</v>
      </c>
      <c r="F315">
        <v>38</v>
      </c>
      <c r="H315" s="5">
        <v>47.591500000000003</v>
      </c>
      <c r="I315">
        <v>40.456200000000003</v>
      </c>
      <c r="J315">
        <v>54.726900000000001</v>
      </c>
      <c r="K315">
        <v>2</v>
      </c>
      <c r="L315" s="2">
        <v>41.085700000000003</v>
      </c>
      <c r="M315">
        <v>43.646999999999998</v>
      </c>
      <c r="N315">
        <v>64</v>
      </c>
      <c r="O315">
        <v>34</v>
      </c>
      <c r="P315" s="2">
        <f t="shared" si="70"/>
        <v>48.499625374625374</v>
      </c>
      <c r="Q315">
        <f t="shared" si="71"/>
        <v>74.385342789598099</v>
      </c>
      <c r="R315">
        <f t="shared" si="72"/>
        <v>47.35151763740771</v>
      </c>
      <c r="S315" s="2">
        <f t="shared" si="73"/>
        <v>1</v>
      </c>
      <c r="T315">
        <f t="shared" si="74"/>
        <v>0</v>
      </c>
      <c r="U315">
        <f t="shared" si="75"/>
        <v>1</v>
      </c>
      <c r="W315" s="2">
        <f t="shared" si="76"/>
        <v>0.9081253746253708</v>
      </c>
      <c r="X315">
        <f t="shared" si="77"/>
        <v>26.793842789598095</v>
      </c>
      <c r="Y315">
        <f t="shared" si="78"/>
        <v>-0.23998236259229344</v>
      </c>
      <c r="AA315" s="2">
        <f t="shared" si="79"/>
        <v>0.9081253746253708</v>
      </c>
      <c r="AB315" s="3">
        <f t="shared" si="80"/>
        <v>26.793842789598095</v>
      </c>
      <c r="AC315">
        <f t="shared" si="81"/>
        <v>0.23998236259229344</v>
      </c>
      <c r="AD315" s="2">
        <f t="shared" si="82"/>
        <v>0.82469169603847003</v>
      </c>
      <c r="AE315" s="3">
        <f t="shared" si="83"/>
        <v>717.91001143369783</v>
      </c>
      <c r="AF315" s="3">
        <f t="shared" si="84"/>
        <v>5.7591534355379004E-2</v>
      </c>
    </row>
    <row r="316" spans="1:32" x14ac:dyDescent="0.25">
      <c r="A316">
        <v>76.819699999999997</v>
      </c>
      <c r="C316">
        <v>48.680700000000002</v>
      </c>
      <c r="D316">
        <v>61.598799999999997</v>
      </c>
      <c r="E316">
        <v>66</v>
      </c>
      <c r="F316">
        <v>56</v>
      </c>
      <c r="H316" s="5">
        <v>25.465699999999998</v>
      </c>
      <c r="I316">
        <v>16.793700000000001</v>
      </c>
      <c r="J316">
        <v>34.137700000000002</v>
      </c>
      <c r="K316">
        <v>2</v>
      </c>
      <c r="L316" s="2">
        <v>17.523</v>
      </c>
      <c r="M316">
        <v>19.432300000000001</v>
      </c>
      <c r="N316">
        <v>53</v>
      </c>
      <c r="O316">
        <v>14</v>
      </c>
      <c r="P316" s="2">
        <f t="shared" si="70"/>
        <v>18.261488511488515</v>
      </c>
      <c r="Q316">
        <f t="shared" si="71"/>
        <v>52.714736012608348</v>
      </c>
      <c r="R316">
        <f t="shared" si="72"/>
        <v>20.006699480448454</v>
      </c>
      <c r="S316" s="2">
        <f t="shared" si="73"/>
        <v>1</v>
      </c>
      <c r="T316">
        <f t="shared" si="74"/>
        <v>0</v>
      </c>
      <c r="U316">
        <f t="shared" si="75"/>
        <v>1</v>
      </c>
      <c r="W316" s="2">
        <f t="shared" si="76"/>
        <v>-7.2042114885114827</v>
      </c>
      <c r="X316">
        <f t="shared" si="77"/>
        <v>27.24903601260835</v>
      </c>
      <c r="Y316">
        <f t="shared" si="78"/>
        <v>-5.4590005195515445</v>
      </c>
      <c r="AA316" s="2">
        <f t="shared" si="79"/>
        <v>7.2042114885114827</v>
      </c>
      <c r="AB316" s="3">
        <f t="shared" si="80"/>
        <v>27.24903601260835</v>
      </c>
      <c r="AC316">
        <f t="shared" si="81"/>
        <v>5.4590005195515445</v>
      </c>
      <c r="AD316" s="2">
        <f t="shared" si="82"/>
        <v>51.900663171200833</v>
      </c>
      <c r="AE316" s="3">
        <f t="shared" si="83"/>
        <v>742.50996361642683</v>
      </c>
      <c r="AF316" s="3">
        <f t="shared" si="84"/>
        <v>29.800686672464032</v>
      </c>
    </row>
    <row r="317" spans="1:32" x14ac:dyDescent="0.25">
      <c r="A317">
        <v>91.136399999999995</v>
      </c>
      <c r="C317">
        <v>63.7318</v>
      </c>
      <c r="D317">
        <v>71.885400000000004</v>
      </c>
      <c r="E317">
        <v>82</v>
      </c>
      <c r="F317">
        <v>63</v>
      </c>
      <c r="H317" s="5">
        <v>51.382800000000003</v>
      </c>
      <c r="I317">
        <v>48.816000000000003</v>
      </c>
      <c r="J317">
        <v>53.949599999999997</v>
      </c>
      <c r="K317">
        <v>2</v>
      </c>
      <c r="L317" s="2">
        <v>43.378100000000003</v>
      </c>
      <c r="M317">
        <v>45.269500000000001</v>
      </c>
      <c r="N317">
        <v>60</v>
      </c>
      <c r="O317">
        <v>28</v>
      </c>
      <c r="P317" s="2">
        <f t="shared" si="70"/>
        <v>50.525724275724279</v>
      </c>
      <c r="Q317">
        <f t="shared" si="71"/>
        <v>66.505122143419996</v>
      </c>
      <c r="R317">
        <f t="shared" si="72"/>
        <v>39.14807219031993</v>
      </c>
      <c r="S317" s="2">
        <f t="shared" si="73"/>
        <v>1</v>
      </c>
      <c r="T317">
        <f t="shared" si="74"/>
        <v>0</v>
      </c>
      <c r="U317">
        <f t="shared" si="75"/>
        <v>0</v>
      </c>
      <c r="W317" s="2">
        <f t="shared" si="76"/>
        <v>-0.85707572427572387</v>
      </c>
      <c r="X317">
        <f t="shared" si="77"/>
        <v>15.122322143419993</v>
      </c>
      <c r="Y317">
        <f t="shared" si="78"/>
        <v>-12.234727809680074</v>
      </c>
      <c r="AA317" s="2">
        <f t="shared" si="79"/>
        <v>0.85707572427572387</v>
      </c>
      <c r="AB317" s="3">
        <f t="shared" si="80"/>
        <v>15.122322143419993</v>
      </c>
      <c r="AC317">
        <f t="shared" si="81"/>
        <v>12.234727809680074</v>
      </c>
      <c r="AD317" s="2">
        <f t="shared" si="82"/>
        <v>0.73457879714275665</v>
      </c>
      <c r="AE317" s="3">
        <f t="shared" si="83"/>
        <v>228.68462700937064</v>
      </c>
      <c r="AF317" s="3">
        <f t="shared" si="84"/>
        <v>149.68856457695898</v>
      </c>
    </row>
    <row r="318" spans="1:32" x14ac:dyDescent="0.25">
      <c r="A318">
        <v>77.421899999999994</v>
      </c>
      <c r="C318">
        <v>40.830399999999997</v>
      </c>
      <c r="D318">
        <v>58.774099999999997</v>
      </c>
      <c r="E318">
        <v>65</v>
      </c>
      <c r="F318">
        <v>69</v>
      </c>
      <c r="H318" s="5">
        <v>33.436399999999999</v>
      </c>
      <c r="I318">
        <v>30.235399999999998</v>
      </c>
      <c r="J318">
        <v>36.637300000000003</v>
      </c>
      <c r="K318">
        <v>2</v>
      </c>
      <c r="L318" s="2">
        <v>31.227900000000002</v>
      </c>
      <c r="M318">
        <v>30.932200000000002</v>
      </c>
      <c r="N318">
        <v>54</v>
      </c>
      <c r="O318">
        <v>25</v>
      </c>
      <c r="P318" s="2">
        <f t="shared" si="70"/>
        <v>32.622002997003001</v>
      </c>
      <c r="Q318">
        <f t="shared" si="71"/>
        <v>54.68479117415287</v>
      </c>
      <c r="R318">
        <f t="shared" si="72"/>
        <v>35.046349466776043</v>
      </c>
      <c r="S318" s="2">
        <f t="shared" si="73"/>
        <v>1</v>
      </c>
      <c r="T318">
        <f t="shared" si="74"/>
        <v>0</v>
      </c>
      <c r="U318">
        <f t="shared" si="75"/>
        <v>1</v>
      </c>
      <c r="W318" s="2">
        <f t="shared" si="76"/>
        <v>-0.8143970029969978</v>
      </c>
      <c r="X318">
        <f t="shared" si="77"/>
        <v>21.248391174152871</v>
      </c>
      <c r="Y318">
        <f t="shared" si="78"/>
        <v>1.6099494667760439</v>
      </c>
      <c r="AA318" s="2">
        <f t="shared" si="79"/>
        <v>0.8143970029969978</v>
      </c>
      <c r="AB318" s="3">
        <f t="shared" si="80"/>
        <v>21.248391174152871</v>
      </c>
      <c r="AC318">
        <f t="shared" si="81"/>
        <v>1.6099494667760439</v>
      </c>
      <c r="AD318" s="2">
        <f t="shared" si="82"/>
        <v>0.663242478490492</v>
      </c>
      <c r="AE318" s="3">
        <f t="shared" si="83"/>
        <v>451.49412748981763</v>
      </c>
      <c r="AF318" s="3">
        <f t="shared" si="84"/>
        <v>2.5919372855724681</v>
      </c>
    </row>
    <row r="319" spans="1:32" x14ac:dyDescent="0.25">
      <c r="A319">
        <v>69.010999999999996</v>
      </c>
      <c r="C319">
        <v>36.674700000000001</v>
      </c>
      <c r="D319">
        <v>58.5334</v>
      </c>
      <c r="E319">
        <v>73</v>
      </c>
      <c r="F319">
        <v>62</v>
      </c>
      <c r="H319" s="5">
        <v>21.665400000000002</v>
      </c>
      <c r="I319">
        <v>21.665400000000002</v>
      </c>
      <c r="J319">
        <v>21.665400000000002</v>
      </c>
      <c r="K319">
        <v>3</v>
      </c>
      <c r="L319" s="2">
        <v>22.6023</v>
      </c>
      <c r="M319">
        <v>28.863900000000001</v>
      </c>
      <c r="N319">
        <v>42</v>
      </c>
      <c r="O319">
        <v>22</v>
      </c>
      <c r="P319" s="2">
        <f t="shared" si="70"/>
        <v>30.039210789210788</v>
      </c>
      <c r="Q319">
        <f t="shared" si="71"/>
        <v>31.044129235618591</v>
      </c>
      <c r="R319">
        <f t="shared" si="72"/>
        <v>30.944626743232156</v>
      </c>
      <c r="S319" s="2">
        <f t="shared" si="73"/>
        <v>0</v>
      </c>
      <c r="T319">
        <f t="shared" si="74"/>
        <v>0</v>
      </c>
      <c r="U319">
        <f t="shared" si="75"/>
        <v>0</v>
      </c>
      <c r="W319" s="2">
        <f t="shared" si="76"/>
        <v>8.3738107892107863</v>
      </c>
      <c r="X319">
        <f t="shared" si="77"/>
        <v>9.3787292356185894</v>
      </c>
      <c r="Y319">
        <f t="shared" si="78"/>
        <v>9.2792267432321545</v>
      </c>
      <c r="AA319" s="2">
        <f t="shared" si="79"/>
        <v>8.3738107892107863</v>
      </c>
      <c r="AB319" s="3">
        <f t="shared" si="80"/>
        <v>9.3787292356185894</v>
      </c>
      <c r="AC319">
        <f t="shared" si="81"/>
        <v>9.2792267432321545</v>
      </c>
      <c r="AD319" s="2">
        <f t="shared" si="82"/>
        <v>70.120707133502975</v>
      </c>
      <c r="AE319" s="3">
        <f t="shared" si="83"/>
        <v>87.960562075046852</v>
      </c>
      <c r="AF319" s="3">
        <f t="shared" si="84"/>
        <v>86.104048952314812</v>
      </c>
    </row>
    <row r="320" spans="1:32" x14ac:dyDescent="0.25">
      <c r="A320">
        <v>68.154499999999999</v>
      </c>
      <c r="C320">
        <v>56.139699999999998</v>
      </c>
      <c r="D320">
        <v>59.7911</v>
      </c>
      <c r="E320">
        <v>66</v>
      </c>
      <c r="F320">
        <v>56</v>
      </c>
      <c r="H320" s="5">
        <v>7.9929800000000002</v>
      </c>
      <c r="I320">
        <v>7.9929800000000002</v>
      </c>
      <c r="J320">
        <v>7.9929800000000002</v>
      </c>
      <c r="K320">
        <v>3</v>
      </c>
      <c r="L320" s="2">
        <v>17.7029</v>
      </c>
      <c r="M320">
        <v>10.3599</v>
      </c>
      <c r="N320">
        <v>45</v>
      </c>
      <c r="O320">
        <v>11</v>
      </c>
      <c r="P320" s="2">
        <f t="shared" si="70"/>
        <v>6.9323176823176818</v>
      </c>
      <c r="Q320">
        <f t="shared" si="71"/>
        <v>36.954294720252165</v>
      </c>
      <c r="R320">
        <f t="shared" si="72"/>
        <v>15.904976756904565</v>
      </c>
      <c r="S320" s="2">
        <f t="shared" si="73"/>
        <v>0</v>
      </c>
      <c r="T320">
        <f t="shared" si="74"/>
        <v>0</v>
      </c>
      <c r="U320">
        <f t="shared" si="75"/>
        <v>0</v>
      </c>
      <c r="W320" s="2">
        <f t="shared" si="76"/>
        <v>-1.0606623176823184</v>
      </c>
      <c r="X320">
        <f t="shared" si="77"/>
        <v>28.961314720252165</v>
      </c>
      <c r="Y320">
        <f t="shared" si="78"/>
        <v>7.9119967569045651</v>
      </c>
      <c r="AA320" s="2">
        <f t="shared" si="79"/>
        <v>1.0606623176823184</v>
      </c>
      <c r="AB320" s="3">
        <f t="shared" si="80"/>
        <v>28.961314720252165</v>
      </c>
      <c r="AC320">
        <f t="shared" si="81"/>
        <v>7.9119967569045651</v>
      </c>
      <c r="AD320" s="2">
        <f t="shared" si="82"/>
        <v>1.1250045521512275</v>
      </c>
      <c r="AE320" s="3">
        <f t="shared" si="83"/>
        <v>838.75775032549473</v>
      </c>
      <c r="AF320" s="3">
        <f t="shared" si="84"/>
        <v>62.599692681268358</v>
      </c>
    </row>
    <row r="321" spans="1:32" x14ac:dyDescent="0.25">
      <c r="A321">
        <v>90.992099999999994</v>
      </c>
      <c r="C321">
        <v>32.686300000000003</v>
      </c>
      <c r="D321">
        <v>73.425799999999995</v>
      </c>
      <c r="E321">
        <v>88</v>
      </c>
      <c r="F321">
        <v>70</v>
      </c>
      <c r="H321" s="5">
        <v>3.89818</v>
      </c>
      <c r="I321">
        <v>3.89818</v>
      </c>
      <c r="J321">
        <v>3.89818</v>
      </c>
      <c r="K321">
        <v>3</v>
      </c>
      <c r="L321" s="2">
        <v>25.453399999999998</v>
      </c>
      <c r="M321">
        <v>4.9431799999999999</v>
      </c>
      <c r="N321">
        <v>33</v>
      </c>
      <c r="O321">
        <v>3</v>
      </c>
      <c r="P321" s="2">
        <f t="shared" si="70"/>
        <v>0.16818181818181752</v>
      </c>
      <c r="Q321">
        <f t="shared" si="71"/>
        <v>13.313632781717885</v>
      </c>
      <c r="R321">
        <f t="shared" si="72"/>
        <v>4.9670494941208645</v>
      </c>
      <c r="S321" s="2">
        <f t="shared" si="73"/>
        <v>0</v>
      </c>
      <c r="T321">
        <f t="shared" si="74"/>
        <v>0</v>
      </c>
      <c r="U321">
        <f t="shared" si="75"/>
        <v>0</v>
      </c>
      <c r="W321" s="2">
        <f t="shared" si="76"/>
        <v>-3.7299981818181824</v>
      </c>
      <c r="X321">
        <f t="shared" si="77"/>
        <v>9.4154527817178852</v>
      </c>
      <c r="Y321">
        <f t="shared" si="78"/>
        <v>1.0688694941208645</v>
      </c>
      <c r="AA321" s="2">
        <f t="shared" si="79"/>
        <v>3.7299981818181824</v>
      </c>
      <c r="AB321" s="3">
        <f t="shared" si="80"/>
        <v>9.4154527817178852</v>
      </c>
      <c r="AC321">
        <f t="shared" si="81"/>
        <v>1.0688694941208645</v>
      </c>
      <c r="AD321" s="2">
        <f t="shared" si="82"/>
        <v>13.912886436366946</v>
      </c>
      <c r="AE321" s="3">
        <f t="shared" si="83"/>
        <v>88.650751084759065</v>
      </c>
      <c r="AF321" s="3">
        <f t="shared" si="84"/>
        <v>1.1424819954621928</v>
      </c>
    </row>
    <row r="322" spans="1:32" x14ac:dyDescent="0.25">
      <c r="A322">
        <v>42.210799999999999</v>
      </c>
      <c r="C322">
        <v>45.971200000000003</v>
      </c>
      <c r="D322">
        <v>36.7331</v>
      </c>
      <c r="E322">
        <v>51</v>
      </c>
      <c r="F322">
        <v>23</v>
      </c>
      <c r="H322" s="5">
        <v>6.9770099999999999</v>
      </c>
      <c r="I322">
        <v>6.9770099999999999</v>
      </c>
      <c r="J322">
        <v>6.9770099999999999</v>
      </c>
      <c r="K322">
        <v>3</v>
      </c>
      <c r="L322" s="2">
        <v>9.9000800000000009</v>
      </c>
      <c r="M322">
        <v>6.7570600000000001</v>
      </c>
      <c r="N322">
        <v>46</v>
      </c>
      <c r="O322">
        <v>5</v>
      </c>
      <c r="P322" s="2">
        <f t="shared" si="70"/>
        <v>2.4332667332667328</v>
      </c>
      <c r="Q322">
        <f t="shared" si="71"/>
        <v>38.924349881796687</v>
      </c>
      <c r="R322">
        <f t="shared" si="72"/>
        <v>7.7015313098167892</v>
      </c>
      <c r="S322" s="2">
        <f t="shared" si="73"/>
        <v>0</v>
      </c>
      <c r="T322">
        <f t="shared" si="74"/>
        <v>0</v>
      </c>
      <c r="U322">
        <f t="shared" si="75"/>
        <v>0</v>
      </c>
      <c r="W322" s="2">
        <f t="shared" si="76"/>
        <v>-4.5437432667332676</v>
      </c>
      <c r="X322">
        <f t="shared" si="77"/>
        <v>31.947339881796687</v>
      </c>
      <c r="Y322">
        <f t="shared" si="78"/>
        <v>0.72452130981678931</v>
      </c>
      <c r="AA322" s="2">
        <f t="shared" si="79"/>
        <v>4.5437432667332676</v>
      </c>
      <c r="AB322" s="3">
        <f t="shared" si="80"/>
        <v>31.947339881796687</v>
      </c>
      <c r="AC322">
        <f t="shared" si="81"/>
        <v>0.72452130981678931</v>
      </c>
      <c r="AD322" s="2">
        <f t="shared" si="82"/>
        <v>20.645602873983904</v>
      </c>
      <c r="AE322" s="3">
        <f t="shared" si="83"/>
        <v>1020.6325255230371</v>
      </c>
      <c r="AF322" s="3">
        <f t="shared" si="84"/>
        <v>0.52493112837863598</v>
      </c>
    </row>
    <row r="323" spans="1:32" x14ac:dyDescent="0.25">
      <c r="A323">
        <v>5</v>
      </c>
      <c r="C323">
        <v>11.2248</v>
      </c>
      <c r="D323">
        <v>15.196999999999999</v>
      </c>
      <c r="E323">
        <v>54</v>
      </c>
      <c r="F323">
        <v>11</v>
      </c>
      <c r="H323" s="5">
        <v>19.629200000000001</v>
      </c>
      <c r="I323">
        <v>19.629200000000001</v>
      </c>
      <c r="J323">
        <v>19.629200000000001</v>
      </c>
      <c r="K323">
        <v>3</v>
      </c>
      <c r="L323" s="2">
        <v>5.5880299999999998</v>
      </c>
      <c r="M323">
        <v>23.028700000000001</v>
      </c>
      <c r="N323">
        <v>51</v>
      </c>
      <c r="O323">
        <v>17</v>
      </c>
      <c r="P323" s="2">
        <f t="shared" si="70"/>
        <v>22.752497502497501</v>
      </c>
      <c r="Q323">
        <f t="shared" si="71"/>
        <v>48.774625689519297</v>
      </c>
      <c r="R323">
        <f t="shared" si="72"/>
        <v>24.10842220399234</v>
      </c>
      <c r="S323" s="2">
        <f t="shared" si="73"/>
        <v>0</v>
      </c>
      <c r="T323">
        <f t="shared" si="74"/>
        <v>0</v>
      </c>
      <c r="U323">
        <f t="shared" si="75"/>
        <v>0</v>
      </c>
      <c r="W323" s="2">
        <f t="shared" si="76"/>
        <v>3.1232975024975005</v>
      </c>
      <c r="X323">
        <f t="shared" si="77"/>
        <v>29.145425689519296</v>
      </c>
      <c r="Y323">
        <f t="shared" si="78"/>
        <v>4.4792222039923395</v>
      </c>
      <c r="AA323" s="2">
        <f t="shared" si="79"/>
        <v>3.1232975024975005</v>
      </c>
      <c r="AB323" s="3">
        <f t="shared" si="80"/>
        <v>29.145425689519296</v>
      </c>
      <c r="AC323">
        <f t="shared" si="81"/>
        <v>4.4792222039923395</v>
      </c>
      <c r="AD323" s="2">
        <f t="shared" si="82"/>
        <v>9.7549872891071239</v>
      </c>
      <c r="AE323" s="3">
        <f t="shared" si="83"/>
        <v>849.45583862329136</v>
      </c>
      <c r="AF323" s="3">
        <f t="shared" si="84"/>
        <v>20.063431552737992</v>
      </c>
    </row>
    <row r="324" spans="1:32" x14ac:dyDescent="0.25">
      <c r="A324">
        <v>4</v>
      </c>
      <c r="C324">
        <v>11.234500000000001</v>
      </c>
      <c r="D324">
        <v>13.590400000000001</v>
      </c>
      <c r="E324">
        <v>33</v>
      </c>
      <c r="F324">
        <v>16</v>
      </c>
      <c r="H324" s="5">
        <v>23.6051</v>
      </c>
      <c r="I324">
        <v>23.6051</v>
      </c>
      <c r="J324">
        <v>23.6051</v>
      </c>
      <c r="K324">
        <v>3</v>
      </c>
      <c r="L324" s="2">
        <v>7.4915399999999996</v>
      </c>
      <c r="M324">
        <v>25.1615</v>
      </c>
      <c r="N324">
        <v>53</v>
      </c>
      <c r="O324">
        <v>23</v>
      </c>
      <c r="P324" s="2">
        <f t="shared" si="70"/>
        <v>25.41583416583417</v>
      </c>
      <c r="Q324">
        <f t="shared" si="71"/>
        <v>52.714736012608348</v>
      </c>
      <c r="R324">
        <f t="shared" si="72"/>
        <v>32.311867651080114</v>
      </c>
      <c r="S324" s="2">
        <f t="shared" si="73"/>
        <v>0</v>
      </c>
      <c r="T324">
        <f t="shared" si="74"/>
        <v>0</v>
      </c>
      <c r="U324">
        <f t="shared" si="75"/>
        <v>0</v>
      </c>
      <c r="W324" s="2">
        <f t="shared" si="76"/>
        <v>1.8107341658341696</v>
      </c>
      <c r="X324">
        <f t="shared" si="77"/>
        <v>29.109636012608348</v>
      </c>
      <c r="Y324">
        <f t="shared" si="78"/>
        <v>8.7067676510801135</v>
      </c>
      <c r="AA324" s="2">
        <f t="shared" si="79"/>
        <v>1.8107341658341696</v>
      </c>
      <c r="AB324" s="3">
        <f t="shared" si="80"/>
        <v>29.109636012608348</v>
      </c>
      <c r="AC324">
        <f t="shared" si="81"/>
        <v>8.7067676510801135</v>
      </c>
      <c r="AD324" s="2">
        <f t="shared" si="82"/>
        <v>3.2787582193191658</v>
      </c>
      <c r="AE324" s="3">
        <f t="shared" si="83"/>
        <v>847.37090878654487</v>
      </c>
      <c r="AF324" s="3">
        <f t="shared" si="84"/>
        <v>75.807802929895118</v>
      </c>
    </row>
    <row r="325" spans="1:32" x14ac:dyDescent="0.25">
      <c r="A325">
        <v>4</v>
      </c>
      <c r="C325">
        <v>15.497999999999999</v>
      </c>
      <c r="D325">
        <v>12.095599999999999</v>
      </c>
      <c r="E325">
        <v>59</v>
      </c>
      <c r="F325">
        <v>14</v>
      </c>
      <c r="H325" s="5">
        <v>14.7958</v>
      </c>
      <c r="I325">
        <v>14.7958</v>
      </c>
      <c r="J325">
        <v>14.7958</v>
      </c>
      <c r="K325">
        <v>3</v>
      </c>
      <c r="L325" s="2">
        <v>20.3474</v>
      </c>
      <c r="M325">
        <v>17.021599999999999</v>
      </c>
      <c r="N325">
        <v>45</v>
      </c>
      <c r="O325">
        <v>19</v>
      </c>
      <c r="P325" s="2">
        <f t="shared" si="70"/>
        <v>15.251123876123875</v>
      </c>
      <c r="Q325">
        <f t="shared" si="71"/>
        <v>36.954294720252165</v>
      </c>
      <c r="R325">
        <f t="shared" si="72"/>
        <v>26.842904019688266</v>
      </c>
      <c r="S325" s="2">
        <f t="shared" si="73"/>
        <v>0</v>
      </c>
      <c r="T325">
        <f t="shared" si="74"/>
        <v>0</v>
      </c>
      <c r="U325">
        <f t="shared" si="75"/>
        <v>0</v>
      </c>
      <c r="W325" s="2">
        <f t="shared" si="76"/>
        <v>0.45532387612387559</v>
      </c>
      <c r="X325">
        <f t="shared" si="77"/>
        <v>22.158494720252165</v>
      </c>
      <c r="Y325">
        <f t="shared" si="78"/>
        <v>12.047104019688266</v>
      </c>
      <c r="AA325" s="2">
        <f t="shared" si="79"/>
        <v>0.45532387612387559</v>
      </c>
      <c r="AB325" s="3">
        <f t="shared" si="80"/>
        <v>22.158494720252165</v>
      </c>
      <c r="AC325">
        <f t="shared" si="81"/>
        <v>12.047104019688266</v>
      </c>
      <c r="AD325" s="2">
        <f t="shared" si="82"/>
        <v>0.20731983216847041</v>
      </c>
      <c r="AE325" s="3">
        <f t="shared" si="83"/>
        <v>490.99888826744308</v>
      </c>
      <c r="AF325" s="3">
        <f t="shared" si="84"/>
        <v>145.13271526118919</v>
      </c>
    </row>
    <row r="326" spans="1:32" x14ac:dyDescent="0.25">
      <c r="A326">
        <v>2</v>
      </c>
      <c r="C326">
        <v>9.8092100000000002</v>
      </c>
      <c r="D326">
        <v>3.6821700000000002</v>
      </c>
      <c r="E326">
        <v>41</v>
      </c>
      <c r="F326">
        <v>3</v>
      </c>
      <c r="H326" s="5">
        <v>6</v>
      </c>
      <c r="I326">
        <v>6</v>
      </c>
      <c r="J326">
        <v>6</v>
      </c>
      <c r="K326">
        <v>3</v>
      </c>
      <c r="L326" s="2">
        <v>23.600200000000001</v>
      </c>
      <c r="M326">
        <v>10.2867</v>
      </c>
      <c r="N326">
        <v>45</v>
      </c>
      <c r="O326">
        <v>12</v>
      </c>
      <c r="P326" s="2">
        <f t="shared" si="70"/>
        <v>6.8409090909090908</v>
      </c>
      <c r="Q326">
        <f t="shared" si="71"/>
        <v>36.954294720252165</v>
      </c>
      <c r="R326">
        <f t="shared" si="72"/>
        <v>17.272217664752528</v>
      </c>
      <c r="S326" s="2">
        <f t="shared" si="73"/>
        <v>0</v>
      </c>
      <c r="T326">
        <f t="shared" si="74"/>
        <v>0</v>
      </c>
      <c r="U326">
        <f t="shared" si="75"/>
        <v>0</v>
      </c>
      <c r="W326" s="2">
        <f t="shared" si="76"/>
        <v>0.84090909090909083</v>
      </c>
      <c r="X326">
        <f t="shared" si="77"/>
        <v>30.954294720252165</v>
      </c>
      <c r="Y326">
        <f t="shared" si="78"/>
        <v>11.272217664752528</v>
      </c>
      <c r="AA326" s="2">
        <f t="shared" si="79"/>
        <v>0.84090909090909083</v>
      </c>
      <c r="AB326" s="3">
        <f t="shared" si="80"/>
        <v>30.954294720252165</v>
      </c>
      <c r="AC326">
        <f t="shared" si="81"/>
        <v>11.272217664752528</v>
      </c>
      <c r="AD326" s="2">
        <f t="shared" si="82"/>
        <v>0.70712809917355357</v>
      </c>
      <c r="AE326" s="3">
        <f t="shared" si="83"/>
        <v>958.16836162823108</v>
      </c>
      <c r="AF326" s="3">
        <f t="shared" si="84"/>
        <v>127.06289108155893</v>
      </c>
    </row>
    <row r="327" spans="1:32" x14ac:dyDescent="0.25">
      <c r="A327">
        <v>7.9840299999999997</v>
      </c>
      <c r="C327">
        <v>10.613099999999999</v>
      </c>
      <c r="D327">
        <v>18.932500000000001</v>
      </c>
      <c r="E327">
        <v>56</v>
      </c>
      <c r="F327">
        <v>13</v>
      </c>
      <c r="H327" s="5">
        <v>6</v>
      </c>
      <c r="I327">
        <v>6</v>
      </c>
      <c r="J327">
        <v>6</v>
      </c>
      <c r="K327">
        <v>3</v>
      </c>
      <c r="L327" s="2">
        <v>17.090399999999999</v>
      </c>
      <c r="M327">
        <v>13.163600000000001</v>
      </c>
      <c r="N327">
        <v>48</v>
      </c>
      <c r="O327">
        <v>10</v>
      </c>
      <c r="P327" s="2">
        <f t="shared" si="70"/>
        <v>10.43344155844156</v>
      </c>
      <c r="Q327">
        <f t="shared" si="71"/>
        <v>42.864460204885731</v>
      </c>
      <c r="R327">
        <f t="shared" si="72"/>
        <v>14.537735849056602</v>
      </c>
      <c r="S327" s="2">
        <f t="shared" si="73"/>
        <v>0</v>
      </c>
      <c r="T327">
        <f t="shared" si="74"/>
        <v>0</v>
      </c>
      <c r="U327">
        <f t="shared" si="75"/>
        <v>0</v>
      </c>
      <c r="W327" s="2">
        <f t="shared" si="76"/>
        <v>4.4334415584415598</v>
      </c>
      <c r="X327">
        <f t="shared" si="77"/>
        <v>36.864460204885731</v>
      </c>
      <c r="Y327">
        <f t="shared" si="78"/>
        <v>8.5377358490566024</v>
      </c>
      <c r="AA327" s="2">
        <f t="shared" si="79"/>
        <v>4.4334415584415598</v>
      </c>
      <c r="AB327" s="3">
        <f t="shared" si="80"/>
        <v>36.864460204885731</v>
      </c>
      <c r="AC327">
        <f t="shared" si="81"/>
        <v>8.5377358490566024</v>
      </c>
      <c r="AD327" s="2">
        <f t="shared" si="82"/>
        <v>19.655404052116726</v>
      </c>
      <c r="AE327" s="3">
        <f t="shared" si="83"/>
        <v>1358.9884261976038</v>
      </c>
      <c r="AF327" s="3">
        <f t="shared" si="84"/>
        <v>72.892933428266261</v>
      </c>
    </row>
    <row r="328" spans="1:32" x14ac:dyDescent="0.25">
      <c r="A328">
        <v>0</v>
      </c>
      <c r="C328">
        <v>12.3916</v>
      </c>
      <c r="D328">
        <v>4.46258</v>
      </c>
      <c r="E328">
        <v>58</v>
      </c>
      <c r="F328">
        <v>3</v>
      </c>
      <c r="H328" s="5">
        <v>7.9420999999999999</v>
      </c>
      <c r="I328">
        <v>7.9420999999999999</v>
      </c>
      <c r="J328">
        <v>7.9420999999999999</v>
      </c>
      <c r="K328">
        <v>3</v>
      </c>
      <c r="L328" s="2">
        <v>9.4589300000000005</v>
      </c>
      <c r="M328">
        <v>7.9674199999999997</v>
      </c>
      <c r="N328">
        <v>33</v>
      </c>
      <c r="O328">
        <v>7</v>
      </c>
      <c r="P328" s="2">
        <f t="shared" si="70"/>
        <v>3.9447052947052939</v>
      </c>
      <c r="Q328">
        <f t="shared" si="71"/>
        <v>13.313632781717885</v>
      </c>
      <c r="R328">
        <f t="shared" si="72"/>
        <v>10.436013125512716</v>
      </c>
      <c r="S328" s="2">
        <f t="shared" si="73"/>
        <v>0</v>
      </c>
      <c r="T328">
        <f t="shared" si="74"/>
        <v>0</v>
      </c>
      <c r="U328">
        <f t="shared" si="75"/>
        <v>0</v>
      </c>
      <c r="W328" s="2">
        <f t="shared" si="76"/>
        <v>-3.9973947052947061</v>
      </c>
      <c r="X328">
        <f t="shared" si="77"/>
        <v>5.3715327817178853</v>
      </c>
      <c r="Y328">
        <f t="shared" si="78"/>
        <v>2.4939131255127158</v>
      </c>
      <c r="AA328" s="2">
        <f t="shared" si="79"/>
        <v>3.9973947052947061</v>
      </c>
      <c r="AB328" s="3">
        <f t="shared" si="80"/>
        <v>5.3715327817178853</v>
      </c>
      <c r="AC328">
        <f t="shared" si="81"/>
        <v>2.4939131255127158</v>
      </c>
      <c r="AD328" s="2">
        <f t="shared" si="82"/>
        <v>15.97916442991815</v>
      </c>
      <c r="AE328" s="3">
        <f t="shared" si="83"/>
        <v>28.853364425069884</v>
      </c>
      <c r="AF328" s="3">
        <f t="shared" si="84"/>
        <v>6.2196026776046027</v>
      </c>
    </row>
    <row r="329" spans="1:32" x14ac:dyDescent="0.25">
      <c r="A329">
        <v>5.89818</v>
      </c>
      <c r="C329">
        <v>3.5664099999999999</v>
      </c>
      <c r="D329">
        <v>11.201499999999999</v>
      </c>
      <c r="E329">
        <v>42</v>
      </c>
      <c r="F329">
        <v>2</v>
      </c>
      <c r="H329" s="5">
        <v>12.882199999999999</v>
      </c>
      <c r="I329">
        <v>12.882199999999999</v>
      </c>
      <c r="J329">
        <v>12.882199999999999</v>
      </c>
      <c r="K329">
        <v>3</v>
      </c>
      <c r="L329" s="2">
        <v>11.745799999999999</v>
      </c>
      <c r="M329">
        <v>14.2706</v>
      </c>
      <c r="N329">
        <v>53</v>
      </c>
      <c r="O329">
        <v>11</v>
      </c>
      <c r="P329" s="2">
        <f t="shared" si="70"/>
        <v>11.81580919080919</v>
      </c>
      <c r="Q329">
        <f t="shared" si="71"/>
        <v>52.714736012608348</v>
      </c>
      <c r="R329">
        <f t="shared" si="72"/>
        <v>15.904976756904565</v>
      </c>
      <c r="S329" s="2">
        <f t="shared" si="73"/>
        <v>0</v>
      </c>
      <c r="T329">
        <f t="shared" si="74"/>
        <v>0</v>
      </c>
      <c r="U329">
        <f t="shared" si="75"/>
        <v>0</v>
      </c>
      <c r="W329" s="2">
        <f t="shared" si="76"/>
        <v>-1.0663908091908088</v>
      </c>
      <c r="X329">
        <f t="shared" si="77"/>
        <v>39.832536012608351</v>
      </c>
      <c r="Y329">
        <f t="shared" si="78"/>
        <v>3.022776756904566</v>
      </c>
      <c r="AA329" s="2">
        <f t="shared" si="79"/>
        <v>1.0663908091908088</v>
      </c>
      <c r="AB329" s="3">
        <f t="shared" si="80"/>
        <v>39.832536012608351</v>
      </c>
      <c r="AC329">
        <f t="shared" si="81"/>
        <v>3.022776756904566</v>
      </c>
      <c r="AD329" s="2">
        <f t="shared" si="82"/>
        <v>1.1371893579266279</v>
      </c>
      <c r="AE329" s="3">
        <f t="shared" si="83"/>
        <v>1586.6309251957412</v>
      </c>
      <c r="AF329" s="3">
        <f t="shared" si="84"/>
        <v>9.1371793220824866</v>
      </c>
    </row>
    <row r="330" spans="1:32" x14ac:dyDescent="0.25">
      <c r="A330">
        <v>28.7714</v>
      </c>
      <c r="C330">
        <v>11.2578</v>
      </c>
      <c r="D330">
        <v>29.1252</v>
      </c>
      <c r="E330">
        <v>60</v>
      </c>
      <c r="F330">
        <v>21</v>
      </c>
      <c r="H330" s="5">
        <v>4</v>
      </c>
      <c r="I330">
        <v>4</v>
      </c>
      <c r="J330">
        <v>4</v>
      </c>
      <c r="K330">
        <v>3</v>
      </c>
      <c r="L330" s="2">
        <v>8.1119900000000005</v>
      </c>
      <c r="M330">
        <v>10.800800000000001</v>
      </c>
      <c r="N330">
        <v>30</v>
      </c>
      <c r="O330">
        <v>10</v>
      </c>
      <c r="P330" s="2">
        <f t="shared" si="70"/>
        <v>7.4828921078921082</v>
      </c>
      <c r="Q330">
        <f t="shared" si="71"/>
        <v>7.4034672970843163</v>
      </c>
      <c r="R330">
        <f t="shared" si="72"/>
        <v>14.537735849056602</v>
      </c>
      <c r="S330" s="2">
        <f t="shared" si="73"/>
        <v>0</v>
      </c>
      <c r="T330">
        <f t="shared" si="74"/>
        <v>0</v>
      </c>
      <c r="U330">
        <f t="shared" si="75"/>
        <v>0</v>
      </c>
      <c r="W330" s="2">
        <f t="shared" si="76"/>
        <v>3.4828921078921082</v>
      </c>
      <c r="X330">
        <f t="shared" si="77"/>
        <v>3.4034672970843163</v>
      </c>
      <c r="Y330">
        <f t="shared" si="78"/>
        <v>10.537735849056602</v>
      </c>
      <c r="AA330" s="2">
        <f t="shared" si="79"/>
        <v>3.4828921078921082</v>
      </c>
      <c r="AB330" s="3">
        <f t="shared" si="80"/>
        <v>3.4034672970843163</v>
      </c>
      <c r="AC330">
        <f t="shared" si="81"/>
        <v>10.537735849056602</v>
      </c>
      <c r="AD330" s="2">
        <f t="shared" si="82"/>
        <v>12.130537435217134</v>
      </c>
      <c r="AE330" s="3">
        <f t="shared" si="83"/>
        <v>11.583589642322421</v>
      </c>
      <c r="AF330" s="3">
        <f t="shared" si="84"/>
        <v>111.04387682449267</v>
      </c>
    </row>
    <row r="331" spans="1:32" x14ac:dyDescent="0.25">
      <c r="A331">
        <v>7</v>
      </c>
      <c r="C331">
        <v>12.631</v>
      </c>
      <c r="D331">
        <v>10.4625</v>
      </c>
      <c r="E331">
        <v>45</v>
      </c>
      <c r="F331">
        <v>8</v>
      </c>
      <c r="H331" s="5">
        <v>10.856999999999999</v>
      </c>
      <c r="I331">
        <v>10.856999999999999</v>
      </c>
      <c r="J331">
        <v>10.856999999999999</v>
      </c>
      <c r="K331">
        <v>3</v>
      </c>
      <c r="L331" s="2">
        <v>8.8498099999999997</v>
      </c>
      <c r="M331">
        <v>16.198699999999999</v>
      </c>
      <c r="N331">
        <v>50</v>
      </c>
      <c r="O331">
        <v>6</v>
      </c>
      <c r="P331" s="2">
        <f t="shared" si="70"/>
        <v>14.223526473526473</v>
      </c>
      <c r="Q331">
        <f t="shared" si="71"/>
        <v>46.804570527974775</v>
      </c>
      <c r="R331">
        <f t="shared" si="72"/>
        <v>9.0687722176647529</v>
      </c>
      <c r="S331" s="2">
        <f t="shared" si="73"/>
        <v>0</v>
      </c>
      <c r="T331">
        <f t="shared" si="74"/>
        <v>0</v>
      </c>
      <c r="U331">
        <f t="shared" si="75"/>
        <v>0</v>
      </c>
      <c r="W331" s="2">
        <f t="shared" si="76"/>
        <v>3.3665264735264735</v>
      </c>
      <c r="X331">
        <f t="shared" si="77"/>
        <v>35.947570527974776</v>
      </c>
      <c r="Y331">
        <f t="shared" si="78"/>
        <v>-1.7882277823352464</v>
      </c>
      <c r="AA331" s="2">
        <f t="shared" si="79"/>
        <v>3.3665264735264735</v>
      </c>
      <c r="AB331" s="3">
        <f t="shared" si="80"/>
        <v>35.947570527974776</v>
      </c>
      <c r="AC331">
        <f t="shared" si="81"/>
        <v>1.7882277823352464</v>
      </c>
      <c r="AD331" s="2">
        <f t="shared" si="82"/>
        <v>11.333500496954594</v>
      </c>
      <c r="AE331" s="3">
        <f t="shared" si="83"/>
        <v>1292.2278268637208</v>
      </c>
      <c r="AF331" s="3">
        <f t="shared" si="84"/>
        <v>3.1977586015156332</v>
      </c>
    </row>
    <row r="332" spans="1:32" x14ac:dyDescent="0.25">
      <c r="A332">
        <v>5.89818</v>
      </c>
      <c r="C332">
        <v>8.3676499999999994</v>
      </c>
      <c r="D332">
        <v>11.4537</v>
      </c>
      <c r="E332">
        <v>23</v>
      </c>
      <c r="F332">
        <v>9</v>
      </c>
      <c r="H332" s="5">
        <v>22.7576</v>
      </c>
      <c r="I332">
        <v>22.7576</v>
      </c>
      <c r="J332">
        <v>22.7576</v>
      </c>
      <c r="K332">
        <v>3</v>
      </c>
      <c r="L332" s="2">
        <v>11.057</v>
      </c>
      <c r="M332">
        <v>32.582700000000003</v>
      </c>
      <c r="N332">
        <v>55</v>
      </c>
      <c r="O332">
        <v>32</v>
      </c>
      <c r="P332" s="2">
        <f t="shared" si="70"/>
        <v>34.683066933066932</v>
      </c>
      <c r="Q332">
        <f t="shared" si="71"/>
        <v>56.654846335697393</v>
      </c>
      <c r="R332">
        <f t="shared" si="72"/>
        <v>44.617035821711781</v>
      </c>
      <c r="S332" s="2">
        <f t="shared" si="73"/>
        <v>0</v>
      </c>
      <c r="T332">
        <f t="shared" si="74"/>
        <v>0</v>
      </c>
      <c r="U332">
        <f t="shared" si="75"/>
        <v>0</v>
      </c>
      <c r="W332" s="2">
        <f t="shared" si="76"/>
        <v>11.925466933066932</v>
      </c>
      <c r="X332">
        <f t="shared" si="77"/>
        <v>33.897246335697389</v>
      </c>
      <c r="Y332">
        <f t="shared" si="78"/>
        <v>21.859435821711781</v>
      </c>
      <c r="AA332" s="2">
        <f t="shared" si="79"/>
        <v>11.925466933066932</v>
      </c>
      <c r="AB332" s="3">
        <f t="shared" si="80"/>
        <v>33.897246335697389</v>
      </c>
      <c r="AC332">
        <f t="shared" si="81"/>
        <v>21.859435821711781</v>
      </c>
      <c r="AD332" s="2">
        <f t="shared" si="82"/>
        <v>142.21676157167283</v>
      </c>
      <c r="AE332" s="3">
        <f t="shared" si="83"/>
        <v>1149.02330914295</v>
      </c>
      <c r="AF332" s="3">
        <f t="shared" si="84"/>
        <v>477.83493444353621</v>
      </c>
    </row>
    <row r="333" spans="1:32" x14ac:dyDescent="0.25">
      <c r="A333">
        <v>13.2987</v>
      </c>
      <c r="C333">
        <v>16.924600000000002</v>
      </c>
      <c r="D333">
        <v>17.558599999999998</v>
      </c>
      <c r="E333">
        <v>44</v>
      </c>
      <c r="F333">
        <v>11</v>
      </c>
      <c r="H333" s="5">
        <v>15.887700000000001</v>
      </c>
      <c r="I333">
        <v>15.887700000000001</v>
      </c>
      <c r="J333">
        <v>15.887700000000001</v>
      </c>
      <c r="K333">
        <v>3</v>
      </c>
      <c r="L333" s="2">
        <v>10.4893</v>
      </c>
      <c r="M333">
        <v>21.634599999999999</v>
      </c>
      <c r="N333">
        <v>41</v>
      </c>
      <c r="O333">
        <v>8</v>
      </c>
      <c r="P333" s="2">
        <f t="shared" si="70"/>
        <v>21.011613386613384</v>
      </c>
      <c r="Q333">
        <f t="shared" si="71"/>
        <v>29.074074074074069</v>
      </c>
      <c r="R333">
        <f t="shared" si="72"/>
        <v>11.803254033360677</v>
      </c>
      <c r="S333" s="2">
        <f t="shared" si="73"/>
        <v>0</v>
      </c>
      <c r="T333">
        <f t="shared" si="74"/>
        <v>0</v>
      </c>
      <c r="U333">
        <f t="shared" si="75"/>
        <v>0</v>
      </c>
      <c r="W333" s="2">
        <f t="shared" si="76"/>
        <v>5.123913386613383</v>
      </c>
      <c r="X333">
        <f t="shared" si="77"/>
        <v>13.186374074074068</v>
      </c>
      <c r="Y333">
        <f t="shared" si="78"/>
        <v>-4.0844459666393238</v>
      </c>
      <c r="AA333" s="2">
        <f t="shared" si="79"/>
        <v>5.123913386613383</v>
      </c>
      <c r="AB333" s="3">
        <f t="shared" si="80"/>
        <v>13.186374074074068</v>
      </c>
      <c r="AC333">
        <f t="shared" si="81"/>
        <v>4.0844459666393238</v>
      </c>
      <c r="AD333" s="2">
        <f t="shared" si="82"/>
        <v>26.254488393515828</v>
      </c>
      <c r="AE333" s="3">
        <f t="shared" si="83"/>
        <v>173.88046122141276</v>
      </c>
      <c r="AF333" s="3">
        <f t="shared" si="84"/>
        <v>16.682698854396239</v>
      </c>
    </row>
    <row r="334" spans="1:32" x14ac:dyDescent="0.25">
      <c r="A334">
        <v>5</v>
      </c>
      <c r="C334">
        <v>12.602600000000001</v>
      </c>
      <c r="D334">
        <v>9.3934099999999994</v>
      </c>
      <c r="E334">
        <v>43</v>
      </c>
      <c r="F334">
        <v>6</v>
      </c>
      <c r="H334" s="5">
        <v>9.7925599999999999</v>
      </c>
      <c r="I334">
        <v>9.7925599999999999</v>
      </c>
      <c r="J334">
        <v>9.7925599999999999</v>
      </c>
      <c r="K334">
        <v>3</v>
      </c>
      <c r="L334" s="2">
        <v>13.4969</v>
      </c>
      <c r="M334">
        <v>14.912599999999999</v>
      </c>
      <c r="N334">
        <v>38</v>
      </c>
      <c r="O334">
        <v>9</v>
      </c>
      <c r="P334" s="2">
        <f t="shared" si="70"/>
        <v>12.617507492507492</v>
      </c>
      <c r="Q334">
        <f t="shared" si="71"/>
        <v>23.163908589440499</v>
      </c>
      <c r="R334">
        <f t="shared" si="72"/>
        <v>13.17049494120864</v>
      </c>
      <c r="S334" s="2">
        <f t="shared" si="73"/>
        <v>0</v>
      </c>
      <c r="T334">
        <f t="shared" si="74"/>
        <v>0</v>
      </c>
      <c r="U334">
        <f t="shared" si="75"/>
        <v>0</v>
      </c>
      <c r="W334" s="2">
        <f t="shared" si="76"/>
        <v>2.8249474925074924</v>
      </c>
      <c r="X334">
        <f t="shared" si="77"/>
        <v>13.371348589440499</v>
      </c>
      <c r="Y334">
        <f t="shared" si="78"/>
        <v>3.3779349412086397</v>
      </c>
      <c r="AA334" s="2">
        <f t="shared" si="79"/>
        <v>2.8249474925074924</v>
      </c>
      <c r="AB334" s="3">
        <f t="shared" si="80"/>
        <v>13.371348589440499</v>
      </c>
      <c r="AC334">
        <f t="shared" si="81"/>
        <v>3.3779349412086397</v>
      </c>
      <c r="AD334" s="2">
        <f t="shared" si="82"/>
        <v>7.9803283354243693</v>
      </c>
      <c r="AE334" s="3">
        <f t="shared" si="83"/>
        <v>178.79296310033243</v>
      </c>
      <c r="AF334" s="3">
        <f t="shared" si="84"/>
        <v>11.410444467038216</v>
      </c>
    </row>
    <row r="335" spans="1:32" x14ac:dyDescent="0.25">
      <c r="A335">
        <v>3</v>
      </c>
      <c r="C335">
        <v>9.5449099999999998</v>
      </c>
      <c r="D335">
        <v>8.9910800000000002</v>
      </c>
      <c r="E335">
        <v>54</v>
      </c>
      <c r="F335">
        <v>7</v>
      </c>
      <c r="H335" s="5">
        <v>29.612200000000001</v>
      </c>
      <c r="I335">
        <v>29.612200000000001</v>
      </c>
      <c r="J335">
        <v>29.612200000000001</v>
      </c>
      <c r="K335">
        <v>3</v>
      </c>
      <c r="L335" s="2">
        <v>30.224299999999999</v>
      </c>
      <c r="M335">
        <v>27.024699999999999</v>
      </c>
      <c r="N335">
        <v>42</v>
      </c>
      <c r="O335">
        <v>21</v>
      </c>
      <c r="P335" s="2">
        <f t="shared" ref="P335:P388" si="85">(M335-D$7)/D$6</f>
        <v>27.742507492507496</v>
      </c>
      <c r="Q335">
        <f t="shared" ref="Q335:Q388" si="86">(N335-E$7)/E$6</f>
        <v>31.044129235618591</v>
      </c>
      <c r="R335">
        <f t="shared" ref="R335:R388" si="87">(O335-F$7)/F$6</f>
        <v>29.577385835384192</v>
      </c>
      <c r="S335" s="2">
        <f t="shared" ref="S335:S388" si="88">IF(AND(P335&lt;J335, P335&gt;I335),1,0)</f>
        <v>0</v>
      </c>
      <c r="T335">
        <f t="shared" ref="T335:T388" si="89">IF(AND(Q335&lt;J335, Q335&gt;I335),1,0)</f>
        <v>0</v>
      </c>
      <c r="U335">
        <f t="shared" ref="U335:U388" si="90">IF(AND(R335&lt;J335, R335&gt;I335),1,0)</f>
        <v>0</v>
      </c>
      <c r="W335" s="2">
        <f t="shared" si="76"/>
        <v>-1.8696925074925055</v>
      </c>
      <c r="X335">
        <f t="shared" si="77"/>
        <v>1.4319292356185898</v>
      </c>
      <c r="Y335">
        <f t="shared" si="78"/>
        <v>-3.4814164615809773E-2</v>
      </c>
      <c r="AA335" s="2">
        <f t="shared" si="79"/>
        <v>1.8696925074925055</v>
      </c>
      <c r="AB335" s="3">
        <f t="shared" si="80"/>
        <v>1.4319292356185898</v>
      </c>
      <c r="AC335">
        <f t="shared" si="81"/>
        <v>3.4814164615809773E-2</v>
      </c>
      <c r="AD335" s="2">
        <f t="shared" si="82"/>
        <v>3.4957500725736126</v>
      </c>
      <c r="AE335" s="3">
        <f t="shared" si="83"/>
        <v>2.0504213358192387</v>
      </c>
      <c r="AF335" s="3">
        <f t="shared" si="84"/>
        <v>1.2120260578967013E-3</v>
      </c>
    </row>
    <row r="336" spans="1:32" x14ac:dyDescent="0.25">
      <c r="A336">
        <v>8.8877199999999998</v>
      </c>
      <c r="C336">
        <v>11.9254</v>
      </c>
      <c r="D336">
        <v>13.0038</v>
      </c>
      <c r="E336">
        <v>41</v>
      </c>
      <c r="F336">
        <v>18</v>
      </c>
      <c r="H336" s="5">
        <v>15.72</v>
      </c>
      <c r="I336">
        <v>15.72</v>
      </c>
      <c r="J336">
        <v>15.72</v>
      </c>
      <c r="K336">
        <v>3</v>
      </c>
      <c r="L336" s="2">
        <v>19.391999999999999</v>
      </c>
      <c r="M336">
        <v>17.4253</v>
      </c>
      <c r="N336">
        <v>54</v>
      </c>
      <c r="O336">
        <v>17</v>
      </c>
      <c r="P336" s="2">
        <f t="shared" si="85"/>
        <v>15.755244755244755</v>
      </c>
      <c r="Q336">
        <f t="shared" si="86"/>
        <v>54.68479117415287</v>
      </c>
      <c r="R336">
        <f t="shared" si="87"/>
        <v>24.10842220399234</v>
      </c>
      <c r="S336" s="2">
        <f t="shared" si="88"/>
        <v>0</v>
      </c>
      <c r="T336">
        <f t="shared" si="89"/>
        <v>0</v>
      </c>
      <c r="U336">
        <f t="shared" si="90"/>
        <v>0</v>
      </c>
      <c r="W336" s="2">
        <f t="shared" ref="W336:W378" si="91">P336-$H336</f>
        <v>3.5244755244754344E-2</v>
      </c>
      <c r="X336">
        <f t="shared" ref="X336:X378" si="92">Q336-$H336</f>
        <v>38.964791174152872</v>
      </c>
      <c r="Y336">
        <f t="shared" ref="Y336:Y378" si="93">R336-$H336</f>
        <v>8.3884222039923397</v>
      </c>
      <c r="AA336" s="2">
        <f t="shared" ref="AA336:AA378" si="94">ABS(W336)</f>
        <v>3.5244755244754344E-2</v>
      </c>
      <c r="AB336" s="3">
        <f t="shared" ref="AB336:AB378" si="95">ABS(X336)</f>
        <v>38.964791174152872</v>
      </c>
      <c r="AC336">
        <f t="shared" ref="AC336:AC378" si="96">ABS(Y336)</f>
        <v>8.3884222039923397</v>
      </c>
      <c r="AD336" s="2">
        <f t="shared" ref="AD336:AD378" si="97">(W336)^2</f>
        <v>1.2421927722626389E-3</v>
      </c>
      <c r="AE336" s="3">
        <f t="shared" ref="AE336:AE378" si="98">(X336)^2</f>
        <v>1518.2549512453415</v>
      </c>
      <c r="AF336" s="3">
        <f t="shared" ref="AF336:AF378" si="99">(Y336)^2</f>
        <v>70.365627072431707</v>
      </c>
    </row>
    <row r="337" spans="1:32" x14ac:dyDescent="0.25">
      <c r="A337">
        <v>0</v>
      </c>
      <c r="C337">
        <v>4.5808200000000001</v>
      </c>
      <c r="D337">
        <v>2.3287599999999999</v>
      </c>
      <c r="E337">
        <v>30</v>
      </c>
      <c r="F337">
        <v>3</v>
      </c>
      <c r="H337" s="5">
        <v>9.9657800000000005</v>
      </c>
      <c r="I337">
        <v>9.9657800000000005</v>
      </c>
      <c r="J337">
        <v>9.9657800000000005</v>
      </c>
      <c r="K337">
        <v>3</v>
      </c>
      <c r="L337" s="2">
        <v>13.4002</v>
      </c>
      <c r="M337">
        <v>15.555400000000001</v>
      </c>
      <c r="N337">
        <v>29</v>
      </c>
      <c r="O337">
        <v>19</v>
      </c>
      <c r="P337" s="2">
        <f t="shared" si="85"/>
        <v>13.420204795204796</v>
      </c>
      <c r="Q337">
        <f t="shared" si="86"/>
        <v>5.4334121355397924</v>
      </c>
      <c r="R337">
        <f t="shared" si="87"/>
        <v>26.842904019688266</v>
      </c>
      <c r="S337" s="2">
        <f t="shared" si="88"/>
        <v>0</v>
      </c>
      <c r="T337">
        <f t="shared" si="89"/>
        <v>0</v>
      </c>
      <c r="U337">
        <f t="shared" si="90"/>
        <v>0</v>
      </c>
      <c r="W337" s="2">
        <f t="shared" si="91"/>
        <v>3.4544247952047957</v>
      </c>
      <c r="X337">
        <f t="shared" si="92"/>
        <v>-4.5323678644602081</v>
      </c>
      <c r="Y337">
        <f t="shared" si="93"/>
        <v>16.877124019688267</v>
      </c>
      <c r="AA337" s="2">
        <f t="shared" si="94"/>
        <v>3.4544247952047957</v>
      </c>
      <c r="AB337" s="3">
        <f t="shared" si="95"/>
        <v>4.5323678644602081</v>
      </c>
      <c r="AC337">
        <f t="shared" si="96"/>
        <v>16.877124019688267</v>
      </c>
      <c r="AD337" s="2">
        <f t="shared" si="97"/>
        <v>11.933050665725695</v>
      </c>
      <c r="AE337" s="3">
        <f t="shared" si="98"/>
        <v>20.542358458791586</v>
      </c>
      <c r="AF337" s="3">
        <f t="shared" si="99"/>
        <v>284.83731517593867</v>
      </c>
    </row>
    <row r="338" spans="1:32" x14ac:dyDescent="0.25">
      <c r="A338">
        <v>7.8640400000000001</v>
      </c>
      <c r="C338">
        <v>17.555399999999999</v>
      </c>
      <c r="D338">
        <v>8.8593899999999994</v>
      </c>
      <c r="E338">
        <v>47</v>
      </c>
      <c r="F338">
        <v>5</v>
      </c>
      <c r="H338" s="5">
        <v>19.723199999999999</v>
      </c>
      <c r="I338">
        <v>19.723199999999999</v>
      </c>
      <c r="J338">
        <v>19.723199999999999</v>
      </c>
      <c r="K338">
        <v>3</v>
      </c>
      <c r="L338" s="2">
        <v>26.0061</v>
      </c>
      <c r="M338">
        <v>13.1318</v>
      </c>
      <c r="N338">
        <v>43</v>
      </c>
      <c r="O338">
        <v>10</v>
      </c>
      <c r="P338" s="2">
        <f t="shared" si="85"/>
        <v>10.393731268731269</v>
      </c>
      <c r="Q338">
        <f t="shared" si="86"/>
        <v>33.014184397163113</v>
      </c>
      <c r="R338">
        <f t="shared" si="87"/>
        <v>14.537735849056602</v>
      </c>
      <c r="S338" s="2">
        <f t="shared" si="88"/>
        <v>0</v>
      </c>
      <c r="T338">
        <f t="shared" si="89"/>
        <v>0</v>
      </c>
      <c r="U338">
        <f t="shared" si="90"/>
        <v>0</v>
      </c>
      <c r="W338" s="2">
        <f t="shared" si="91"/>
        <v>-9.3294687312687294</v>
      </c>
      <c r="X338">
        <f t="shared" si="92"/>
        <v>13.290984397163115</v>
      </c>
      <c r="Y338">
        <f t="shared" si="93"/>
        <v>-5.1854641509433961</v>
      </c>
      <c r="AA338" s="2">
        <f t="shared" si="94"/>
        <v>9.3294687312687294</v>
      </c>
      <c r="AB338" s="3">
        <f t="shared" si="95"/>
        <v>13.290984397163115</v>
      </c>
      <c r="AC338">
        <f t="shared" si="96"/>
        <v>5.1854641509433961</v>
      </c>
      <c r="AD338" s="2">
        <f t="shared" si="97"/>
        <v>87.03898680772096</v>
      </c>
      <c r="AE338" s="3">
        <f t="shared" si="98"/>
        <v>176.65026624563336</v>
      </c>
      <c r="AF338" s="3">
        <f t="shared" si="99"/>
        <v>26.889038460719117</v>
      </c>
    </row>
    <row r="339" spans="1:32" x14ac:dyDescent="0.25">
      <c r="A339">
        <v>4</v>
      </c>
      <c r="C339">
        <v>6.4446099999999999</v>
      </c>
      <c r="D339">
        <v>14.6745</v>
      </c>
      <c r="E339">
        <v>52</v>
      </c>
      <c r="F339">
        <v>15</v>
      </c>
      <c r="H339" s="5">
        <v>25.454499999999999</v>
      </c>
      <c r="I339">
        <v>25.454499999999999</v>
      </c>
      <c r="J339">
        <v>25.454499999999999</v>
      </c>
      <c r="K339">
        <v>3</v>
      </c>
      <c r="L339" s="2">
        <v>17.962199999999999</v>
      </c>
      <c r="M339">
        <v>24.3856</v>
      </c>
      <c r="N339">
        <v>37</v>
      </c>
      <c r="O339">
        <v>21</v>
      </c>
      <c r="P339" s="2">
        <f t="shared" si="85"/>
        <v>24.446928071928074</v>
      </c>
      <c r="Q339">
        <f t="shared" si="86"/>
        <v>21.193853427895977</v>
      </c>
      <c r="R339">
        <f t="shared" si="87"/>
        <v>29.577385835384192</v>
      </c>
      <c r="S339" s="2">
        <f t="shared" si="88"/>
        <v>0</v>
      </c>
      <c r="T339">
        <f t="shared" si="89"/>
        <v>0</v>
      </c>
      <c r="U339">
        <f t="shared" si="90"/>
        <v>0</v>
      </c>
      <c r="W339" s="2">
        <f t="shared" si="91"/>
        <v>-1.0075719280719255</v>
      </c>
      <c r="X339">
        <f t="shared" si="92"/>
        <v>-4.2606465721040223</v>
      </c>
      <c r="Y339">
        <f t="shared" si="93"/>
        <v>4.1228858353841922</v>
      </c>
      <c r="AA339" s="2">
        <f t="shared" si="94"/>
        <v>1.0075719280719255</v>
      </c>
      <c r="AB339" s="3">
        <f t="shared" si="95"/>
        <v>4.2606465721040223</v>
      </c>
      <c r="AC339">
        <f t="shared" si="96"/>
        <v>4.1228858353841922</v>
      </c>
      <c r="AD339" s="2">
        <f t="shared" si="97"/>
        <v>1.0152011902385776</v>
      </c>
      <c r="AE339" s="3">
        <f t="shared" si="98"/>
        <v>18.153109212381757</v>
      </c>
      <c r="AF339" s="3">
        <f t="shared" si="99"/>
        <v>16.998187611611609</v>
      </c>
    </row>
    <row r="340" spans="1:32" x14ac:dyDescent="0.25">
      <c r="A340">
        <v>6.8822099999999997</v>
      </c>
      <c r="C340">
        <v>9.54894</v>
      </c>
      <c r="D340">
        <v>8.4040599999999994</v>
      </c>
      <c r="E340">
        <v>30</v>
      </c>
      <c r="F340">
        <v>6</v>
      </c>
      <c r="H340" s="5">
        <v>4.8571299999999997</v>
      </c>
      <c r="I340">
        <v>4.8571299999999997</v>
      </c>
      <c r="J340">
        <v>4.8571299999999997</v>
      </c>
      <c r="K340">
        <v>3</v>
      </c>
      <c r="L340" s="2">
        <v>14.0749</v>
      </c>
      <c r="M340">
        <v>8.8526299999999996</v>
      </c>
      <c r="N340">
        <v>42</v>
      </c>
      <c r="O340">
        <v>5</v>
      </c>
      <c r="P340" s="2">
        <f t="shared" si="85"/>
        <v>5.050112387612387</v>
      </c>
      <c r="Q340">
        <f t="shared" si="86"/>
        <v>31.044129235618591</v>
      </c>
      <c r="R340">
        <f t="shared" si="87"/>
        <v>7.7015313098167892</v>
      </c>
      <c r="S340" s="2">
        <f t="shared" si="88"/>
        <v>0</v>
      </c>
      <c r="T340">
        <f t="shared" si="89"/>
        <v>0</v>
      </c>
      <c r="U340">
        <f t="shared" si="90"/>
        <v>0</v>
      </c>
      <c r="W340" s="2">
        <f t="shared" si="91"/>
        <v>0.19298238761238729</v>
      </c>
      <c r="X340">
        <f t="shared" si="92"/>
        <v>26.186999235618593</v>
      </c>
      <c r="Y340">
        <f t="shared" si="93"/>
        <v>2.8444013098167895</v>
      </c>
      <c r="AA340" s="2">
        <f t="shared" si="94"/>
        <v>0.19298238761238729</v>
      </c>
      <c r="AB340" s="3">
        <f t="shared" si="95"/>
        <v>26.186999235618593</v>
      </c>
      <c r="AC340">
        <f t="shared" si="96"/>
        <v>2.8444013098167895</v>
      </c>
      <c r="AD340" s="2">
        <f t="shared" si="97"/>
        <v>3.724220192857769E-2</v>
      </c>
      <c r="AE340" s="3">
        <f t="shared" si="98"/>
        <v>685.75892896628875</v>
      </c>
      <c r="AF340" s="3">
        <f t="shared" si="99"/>
        <v>8.0906188112874684</v>
      </c>
    </row>
    <row r="341" spans="1:32" x14ac:dyDescent="0.25">
      <c r="A341">
        <v>15.2882</v>
      </c>
      <c r="C341">
        <v>25.4999</v>
      </c>
      <c r="D341">
        <v>18.574100000000001</v>
      </c>
      <c r="E341">
        <v>58</v>
      </c>
      <c r="F341">
        <v>12</v>
      </c>
      <c r="H341" s="5">
        <v>9.9350799999999992</v>
      </c>
      <c r="I341">
        <v>9.9350799999999992</v>
      </c>
      <c r="J341">
        <v>9.9350799999999992</v>
      </c>
      <c r="K341">
        <v>3</v>
      </c>
      <c r="L341" s="2">
        <v>13.2103</v>
      </c>
      <c r="M341">
        <v>13.489000000000001</v>
      </c>
      <c r="N341">
        <v>50</v>
      </c>
      <c r="O341">
        <v>8</v>
      </c>
      <c r="P341" s="2">
        <f t="shared" si="85"/>
        <v>10.839785214785216</v>
      </c>
      <c r="Q341">
        <f t="shared" si="86"/>
        <v>46.804570527974775</v>
      </c>
      <c r="R341">
        <f t="shared" si="87"/>
        <v>11.803254033360677</v>
      </c>
      <c r="S341" s="2">
        <f t="shared" si="88"/>
        <v>0</v>
      </c>
      <c r="T341">
        <f t="shared" si="89"/>
        <v>0</v>
      </c>
      <c r="U341">
        <f t="shared" si="90"/>
        <v>0</v>
      </c>
      <c r="W341" s="2">
        <f t="shared" si="91"/>
        <v>0.90470521478521704</v>
      </c>
      <c r="X341">
        <f t="shared" si="92"/>
        <v>36.869490527974776</v>
      </c>
      <c r="Y341">
        <f t="shared" si="93"/>
        <v>1.8681740333606776</v>
      </c>
      <c r="AA341" s="2">
        <f t="shared" si="94"/>
        <v>0.90470521478521704</v>
      </c>
      <c r="AB341" s="3">
        <f t="shared" si="95"/>
        <v>36.869490527974776</v>
      </c>
      <c r="AC341">
        <f t="shared" si="96"/>
        <v>1.8681740333606776</v>
      </c>
      <c r="AD341" s="2">
        <f t="shared" si="97"/>
        <v>0.81849152565956573</v>
      </c>
      <c r="AE341" s="3">
        <f t="shared" si="98"/>
        <v>1359.3593317924217</v>
      </c>
      <c r="AF341" s="3">
        <f t="shared" si="99"/>
        <v>3.4900742189231018</v>
      </c>
    </row>
    <row r="342" spans="1:32" x14ac:dyDescent="0.25">
      <c r="A342">
        <v>6</v>
      </c>
      <c r="C342">
        <v>10.257999999999999</v>
      </c>
      <c r="D342">
        <v>11.584</v>
      </c>
      <c r="E342">
        <v>42</v>
      </c>
      <c r="F342">
        <v>5</v>
      </c>
      <c r="H342" s="5">
        <v>3.9771200000000002</v>
      </c>
      <c r="I342">
        <v>3.9771200000000002</v>
      </c>
      <c r="J342">
        <v>3.9771200000000002</v>
      </c>
      <c r="K342">
        <v>3</v>
      </c>
      <c r="L342" s="2">
        <v>12.307499999999999</v>
      </c>
      <c r="M342">
        <v>8.2937200000000004</v>
      </c>
      <c r="N342">
        <v>37</v>
      </c>
      <c r="O342">
        <v>5</v>
      </c>
      <c r="P342" s="2">
        <f t="shared" si="85"/>
        <v>4.3521728271728275</v>
      </c>
      <c r="Q342">
        <f t="shared" si="86"/>
        <v>21.193853427895977</v>
      </c>
      <c r="R342">
        <f t="shared" si="87"/>
        <v>7.7015313098167892</v>
      </c>
      <c r="S342" s="2">
        <f t="shared" si="88"/>
        <v>0</v>
      </c>
      <c r="T342">
        <f t="shared" si="89"/>
        <v>0</v>
      </c>
      <c r="U342">
        <f t="shared" si="90"/>
        <v>0</v>
      </c>
      <c r="W342" s="2">
        <f t="shared" si="91"/>
        <v>0.37505282717282729</v>
      </c>
      <c r="X342">
        <f t="shared" si="92"/>
        <v>17.216733427895978</v>
      </c>
      <c r="Y342">
        <f t="shared" si="93"/>
        <v>3.724411309816789</v>
      </c>
      <c r="AA342" s="2">
        <f t="shared" si="94"/>
        <v>0.37505282717282729</v>
      </c>
      <c r="AB342" s="3">
        <f t="shared" si="95"/>
        <v>17.216733427895978</v>
      </c>
      <c r="AC342">
        <f t="shared" si="96"/>
        <v>3.724411309816789</v>
      </c>
      <c r="AD342" s="2">
        <f t="shared" si="97"/>
        <v>0.14066462317033065</v>
      </c>
      <c r="AE342" s="3">
        <f t="shared" si="98"/>
        <v>296.41590992723081</v>
      </c>
      <c r="AF342" s="3">
        <f t="shared" si="99"/>
        <v>13.87123960469121</v>
      </c>
    </row>
    <row r="343" spans="1:32" x14ac:dyDescent="0.25">
      <c r="A343">
        <v>15.5321</v>
      </c>
      <c r="D343">
        <v>15.732799999999999</v>
      </c>
      <c r="E343">
        <v>31</v>
      </c>
      <c r="F343">
        <v>14</v>
      </c>
      <c r="H343" s="5">
        <v>6.9589499999999997</v>
      </c>
      <c r="I343">
        <v>6.9589499999999997</v>
      </c>
      <c r="J343">
        <v>6.9589499999999997</v>
      </c>
      <c r="K343">
        <v>3</v>
      </c>
      <c r="L343" s="2">
        <v>4.97654</v>
      </c>
      <c r="M343">
        <v>6.7285700000000004</v>
      </c>
      <c r="N343">
        <v>32</v>
      </c>
      <c r="O343">
        <v>10</v>
      </c>
      <c r="P343" s="2">
        <f t="shared" si="85"/>
        <v>2.3976898101898101</v>
      </c>
      <c r="Q343">
        <f t="shared" si="86"/>
        <v>11.343577620173361</v>
      </c>
      <c r="R343">
        <f t="shared" si="87"/>
        <v>14.537735849056602</v>
      </c>
      <c r="S343" s="2">
        <f t="shared" si="88"/>
        <v>0</v>
      </c>
      <c r="T343">
        <f t="shared" si="89"/>
        <v>0</v>
      </c>
      <c r="U343">
        <f t="shared" si="90"/>
        <v>0</v>
      </c>
      <c r="W343" s="2">
        <f t="shared" si="91"/>
        <v>-4.5612601898101897</v>
      </c>
      <c r="X343">
        <f t="shared" si="92"/>
        <v>4.3846276201733616</v>
      </c>
      <c r="Y343">
        <f t="shared" si="93"/>
        <v>7.5787858490566027</v>
      </c>
      <c r="AA343" s="2">
        <f t="shared" si="94"/>
        <v>4.5612601898101897</v>
      </c>
      <c r="AB343" s="3">
        <f t="shared" si="95"/>
        <v>4.3846276201733616</v>
      </c>
      <c r="AC343">
        <f t="shared" si="96"/>
        <v>7.5787858490566027</v>
      </c>
      <c r="AD343" s="2">
        <f t="shared" si="97"/>
        <v>20.805094519147289</v>
      </c>
      <c r="AE343" s="3">
        <f t="shared" si="98"/>
        <v>19.224959367587118</v>
      </c>
      <c r="AF343" s="3">
        <f t="shared" si="99"/>
        <v>57.437994945860609</v>
      </c>
    </row>
    <row r="344" spans="1:32" x14ac:dyDescent="0.25">
      <c r="A344">
        <v>13.9589</v>
      </c>
      <c r="D344">
        <v>19.793099999999999</v>
      </c>
      <c r="E344">
        <v>42</v>
      </c>
      <c r="F344">
        <v>13</v>
      </c>
      <c r="H344" s="5">
        <v>3</v>
      </c>
      <c r="I344">
        <v>3</v>
      </c>
      <c r="J344">
        <v>3</v>
      </c>
      <c r="K344">
        <v>3</v>
      </c>
      <c r="L344" s="2">
        <v>22.413599999999999</v>
      </c>
      <c r="M344">
        <v>4.0691100000000002</v>
      </c>
      <c r="N344">
        <v>37</v>
      </c>
      <c r="O344">
        <v>3</v>
      </c>
      <c r="P344" s="2">
        <f t="shared" si="85"/>
        <v>-0.92331418581418612</v>
      </c>
      <c r="Q344">
        <f t="shared" si="86"/>
        <v>21.193853427895977</v>
      </c>
      <c r="R344">
        <f t="shared" si="87"/>
        <v>4.9670494941208645</v>
      </c>
      <c r="S344" s="2">
        <f t="shared" si="88"/>
        <v>0</v>
      </c>
      <c r="T344">
        <f t="shared" si="89"/>
        <v>0</v>
      </c>
      <c r="U344">
        <f t="shared" si="90"/>
        <v>0</v>
      </c>
      <c r="W344" s="2">
        <f t="shared" si="91"/>
        <v>-3.9233141858141862</v>
      </c>
      <c r="X344">
        <f t="shared" si="92"/>
        <v>18.193853427895977</v>
      </c>
      <c r="Y344">
        <f t="shared" si="93"/>
        <v>1.9670494941208645</v>
      </c>
      <c r="AA344" s="2">
        <f t="shared" si="94"/>
        <v>3.9233141858141862</v>
      </c>
      <c r="AB344" s="3">
        <f t="shared" si="95"/>
        <v>18.193853427895977</v>
      </c>
      <c r="AC344">
        <f t="shared" si="96"/>
        <v>1.9670494941208645</v>
      </c>
      <c r="AD344" s="2">
        <f t="shared" si="97"/>
        <v>15.392394200610831</v>
      </c>
      <c r="AE344" s="3">
        <f t="shared" si="98"/>
        <v>331.01630255576219</v>
      </c>
      <c r="AF344" s="3">
        <f t="shared" si="99"/>
        <v>3.869283712321149</v>
      </c>
    </row>
    <row r="345" spans="1:32" x14ac:dyDescent="0.25">
      <c r="A345">
        <v>55.345100000000002</v>
      </c>
      <c r="D345">
        <v>57.669699999999999</v>
      </c>
      <c r="E345">
        <v>66</v>
      </c>
      <c r="F345">
        <v>58</v>
      </c>
      <c r="H345" s="5">
        <v>2</v>
      </c>
      <c r="I345">
        <v>2</v>
      </c>
      <c r="J345">
        <v>2</v>
      </c>
      <c r="K345">
        <v>3</v>
      </c>
      <c r="L345" s="2">
        <v>10.890700000000001</v>
      </c>
      <c r="M345">
        <v>9.6671999999999993</v>
      </c>
      <c r="N345">
        <v>43</v>
      </c>
      <c r="O345">
        <v>9</v>
      </c>
      <c r="P345" s="2">
        <f t="shared" si="85"/>
        <v>6.0673076923076916</v>
      </c>
      <c r="Q345">
        <f t="shared" si="86"/>
        <v>33.014184397163113</v>
      </c>
      <c r="R345">
        <f t="shared" si="87"/>
        <v>13.17049494120864</v>
      </c>
      <c r="S345" s="2">
        <f t="shared" si="88"/>
        <v>0</v>
      </c>
      <c r="T345">
        <f t="shared" si="89"/>
        <v>0</v>
      </c>
      <c r="U345">
        <f t="shared" si="90"/>
        <v>0</v>
      </c>
      <c r="W345" s="2">
        <f t="shared" si="91"/>
        <v>4.0673076923076916</v>
      </c>
      <c r="X345">
        <f t="shared" si="92"/>
        <v>31.014184397163113</v>
      </c>
      <c r="Y345">
        <f t="shared" si="93"/>
        <v>11.17049494120864</v>
      </c>
      <c r="AA345" s="2">
        <f t="shared" si="94"/>
        <v>4.0673076923076916</v>
      </c>
      <c r="AB345" s="3">
        <f t="shared" si="95"/>
        <v>31.014184397163113</v>
      </c>
      <c r="AC345">
        <f t="shared" si="96"/>
        <v>11.17049494120864</v>
      </c>
      <c r="AD345" s="2">
        <f t="shared" si="97"/>
        <v>16.542991863905321</v>
      </c>
      <c r="AE345" s="3">
        <f t="shared" si="98"/>
        <v>961.87963382123587</v>
      </c>
      <c r="AF345" s="3">
        <f t="shared" si="99"/>
        <v>124.77995723156781</v>
      </c>
    </row>
    <row r="346" spans="1:32" x14ac:dyDescent="0.25">
      <c r="A346">
        <v>28.655799999999999</v>
      </c>
      <c r="D346">
        <v>35.222799999999999</v>
      </c>
      <c r="E346">
        <v>53</v>
      </c>
      <c r="F346">
        <v>24</v>
      </c>
      <c r="H346" s="5">
        <v>16.819199999999999</v>
      </c>
      <c r="I346">
        <v>16.819199999999999</v>
      </c>
      <c r="J346">
        <v>16.819199999999999</v>
      </c>
      <c r="K346">
        <v>3</v>
      </c>
      <c r="L346" s="2">
        <v>8.3567099999999996</v>
      </c>
      <c r="M346">
        <v>24.584700000000002</v>
      </c>
      <c r="N346">
        <v>43</v>
      </c>
      <c r="O346">
        <v>4</v>
      </c>
      <c r="P346" s="2">
        <f t="shared" si="85"/>
        <v>24.69555444555445</v>
      </c>
      <c r="Q346">
        <f t="shared" si="86"/>
        <v>33.014184397163113</v>
      </c>
      <c r="R346">
        <f t="shared" si="87"/>
        <v>6.3342904019688264</v>
      </c>
      <c r="S346" s="2">
        <f t="shared" si="88"/>
        <v>0</v>
      </c>
      <c r="T346">
        <f t="shared" si="89"/>
        <v>0</v>
      </c>
      <c r="U346">
        <f t="shared" si="90"/>
        <v>0</v>
      </c>
      <c r="W346" s="2">
        <f t="shared" si="91"/>
        <v>7.8763544455544512</v>
      </c>
      <c r="X346">
        <f t="shared" si="92"/>
        <v>16.194984397163115</v>
      </c>
      <c r="Y346">
        <f t="shared" si="93"/>
        <v>-10.484909598031173</v>
      </c>
      <c r="AA346" s="2">
        <f t="shared" si="94"/>
        <v>7.8763544455544512</v>
      </c>
      <c r="AB346" s="3">
        <f t="shared" si="95"/>
        <v>16.194984397163115</v>
      </c>
      <c r="AC346">
        <f t="shared" si="96"/>
        <v>10.484909598031173</v>
      </c>
      <c r="AD346" s="2">
        <f t="shared" si="97"/>
        <v>62.036959352005368</v>
      </c>
      <c r="AE346" s="3">
        <f t="shared" si="98"/>
        <v>262.27751962435673</v>
      </c>
      <c r="AF346" s="3">
        <f t="shared" si="99"/>
        <v>109.93332927888622</v>
      </c>
    </row>
    <row r="347" spans="1:32" x14ac:dyDescent="0.25">
      <c r="A347">
        <v>8.9178999999999995</v>
      </c>
      <c r="D347">
        <v>15.4537</v>
      </c>
      <c r="E347">
        <v>37</v>
      </c>
      <c r="F347">
        <v>19</v>
      </c>
      <c r="H347" s="5">
        <v>8.8822100000000006</v>
      </c>
      <c r="I347">
        <v>8.8822100000000006</v>
      </c>
      <c r="J347">
        <v>8.8822100000000006</v>
      </c>
      <c r="K347">
        <v>3</v>
      </c>
      <c r="L347" s="2">
        <v>20.765999999999998</v>
      </c>
      <c r="M347">
        <v>18.6935</v>
      </c>
      <c r="N347">
        <v>57</v>
      </c>
      <c r="O347">
        <v>15</v>
      </c>
      <c r="P347" s="2">
        <f t="shared" si="85"/>
        <v>17.33891108891109</v>
      </c>
      <c r="Q347">
        <f t="shared" si="86"/>
        <v>60.594956658786437</v>
      </c>
      <c r="R347">
        <f t="shared" si="87"/>
        <v>21.373940388296415</v>
      </c>
      <c r="S347" s="2">
        <f t="shared" si="88"/>
        <v>0</v>
      </c>
      <c r="T347">
        <f t="shared" si="89"/>
        <v>0</v>
      </c>
      <c r="U347">
        <f t="shared" si="90"/>
        <v>0</v>
      </c>
      <c r="W347" s="2">
        <f t="shared" si="91"/>
        <v>8.456701088911089</v>
      </c>
      <c r="X347">
        <f t="shared" si="92"/>
        <v>51.712746658786436</v>
      </c>
      <c r="Y347">
        <f t="shared" si="93"/>
        <v>12.491730388296414</v>
      </c>
      <c r="AA347" s="2">
        <f t="shared" si="94"/>
        <v>8.456701088911089</v>
      </c>
      <c r="AB347" s="3">
        <f t="shared" si="95"/>
        <v>51.712746658786436</v>
      </c>
      <c r="AC347">
        <f t="shared" si="96"/>
        <v>12.491730388296414</v>
      </c>
      <c r="AD347" s="2">
        <f t="shared" si="97"/>
        <v>71.515793307189995</v>
      </c>
      <c r="AE347" s="3">
        <f t="shared" si="98"/>
        <v>2674.2081669958279</v>
      </c>
      <c r="AF347" s="3">
        <f t="shared" si="99"/>
        <v>156.04332809388808</v>
      </c>
    </row>
    <row r="348" spans="1:32" x14ac:dyDescent="0.25">
      <c r="A348">
        <v>43.397100000000002</v>
      </c>
      <c r="D348">
        <v>39.373899999999999</v>
      </c>
      <c r="E348">
        <v>53</v>
      </c>
      <c r="F348">
        <v>40</v>
      </c>
      <c r="H348" s="5">
        <v>10.7486</v>
      </c>
      <c r="I348">
        <v>10.7486</v>
      </c>
      <c r="J348">
        <v>10.7486</v>
      </c>
      <c r="K348">
        <v>3</v>
      </c>
      <c r="L348" s="2">
        <v>5.7519200000000001</v>
      </c>
      <c r="M348">
        <v>22.5197</v>
      </c>
      <c r="N348">
        <v>50</v>
      </c>
      <c r="O348">
        <v>13</v>
      </c>
      <c r="P348" s="2">
        <f t="shared" si="85"/>
        <v>22.116883116883116</v>
      </c>
      <c r="Q348">
        <f t="shared" si="86"/>
        <v>46.804570527974775</v>
      </c>
      <c r="R348">
        <f t="shared" si="87"/>
        <v>18.639458572600489</v>
      </c>
      <c r="S348" s="2">
        <f t="shared" si="88"/>
        <v>0</v>
      </c>
      <c r="T348">
        <f t="shared" si="89"/>
        <v>0</v>
      </c>
      <c r="U348">
        <f t="shared" si="90"/>
        <v>0</v>
      </c>
      <c r="W348" s="2">
        <f t="shared" si="91"/>
        <v>11.368283116883116</v>
      </c>
      <c r="X348">
        <f t="shared" si="92"/>
        <v>36.055970527974779</v>
      </c>
      <c r="Y348">
        <f t="shared" si="93"/>
        <v>7.8908585726004894</v>
      </c>
      <c r="AA348" s="2">
        <f t="shared" si="94"/>
        <v>11.368283116883116</v>
      </c>
      <c r="AB348" s="3">
        <f t="shared" si="95"/>
        <v>36.055970527974779</v>
      </c>
      <c r="AC348">
        <f t="shared" si="96"/>
        <v>7.8908585726004894</v>
      </c>
      <c r="AD348" s="2">
        <f t="shared" si="97"/>
        <v>129.2378610256097</v>
      </c>
      <c r="AE348" s="3">
        <f t="shared" si="98"/>
        <v>1300.0330107141858</v>
      </c>
      <c r="AF348" s="3">
        <f t="shared" si="99"/>
        <v>62.265649012782632</v>
      </c>
    </row>
    <row r="349" spans="1:32" x14ac:dyDescent="0.25">
      <c r="A349">
        <v>4.7575599999999998</v>
      </c>
      <c r="D349">
        <v>8.8098700000000001</v>
      </c>
      <c r="E349">
        <v>46</v>
      </c>
      <c r="F349">
        <v>3</v>
      </c>
      <c r="H349" s="5">
        <v>0</v>
      </c>
      <c r="I349">
        <v>0</v>
      </c>
      <c r="J349">
        <v>0</v>
      </c>
      <c r="K349">
        <v>3</v>
      </c>
      <c r="L349" s="2">
        <v>16.177</v>
      </c>
      <c r="M349">
        <v>4.7741400000000001</v>
      </c>
      <c r="N349">
        <v>52</v>
      </c>
      <c r="O349">
        <v>5</v>
      </c>
      <c r="P349" s="2">
        <f t="shared" si="85"/>
        <v>-4.2907092907093394E-2</v>
      </c>
      <c r="Q349">
        <f t="shared" si="86"/>
        <v>50.744680851063826</v>
      </c>
      <c r="R349">
        <f t="shared" si="87"/>
        <v>7.7015313098167892</v>
      </c>
      <c r="S349" s="2">
        <f t="shared" si="88"/>
        <v>0</v>
      </c>
      <c r="T349">
        <f t="shared" si="89"/>
        <v>0</v>
      </c>
      <c r="U349">
        <f t="shared" si="90"/>
        <v>0</v>
      </c>
      <c r="W349" s="2">
        <f t="shared" si="91"/>
        <v>-4.2907092907093394E-2</v>
      </c>
      <c r="X349">
        <f t="shared" si="92"/>
        <v>50.744680851063826</v>
      </c>
      <c r="Y349">
        <f t="shared" si="93"/>
        <v>7.7015313098167892</v>
      </c>
      <c r="AA349" s="2">
        <f t="shared" si="94"/>
        <v>4.2907092907093394E-2</v>
      </c>
      <c r="AB349" s="3">
        <f t="shared" si="95"/>
        <v>50.744680851063826</v>
      </c>
      <c r="AC349">
        <f t="shared" si="96"/>
        <v>7.7015313098167892</v>
      </c>
      <c r="AD349" s="2">
        <f t="shared" si="97"/>
        <v>1.8410186217379444E-3</v>
      </c>
      <c r="AE349" s="3">
        <f t="shared" si="98"/>
        <v>2575.0226346763238</v>
      </c>
      <c r="AF349" s="3">
        <f t="shared" si="99"/>
        <v>59.313584516088312</v>
      </c>
    </row>
    <row r="350" spans="1:32" x14ac:dyDescent="0.25">
      <c r="A350">
        <v>23.419</v>
      </c>
      <c r="D350">
        <v>29.934799999999999</v>
      </c>
      <c r="E350">
        <v>53</v>
      </c>
      <c r="F350">
        <v>17</v>
      </c>
      <c r="H350" s="5">
        <v>21.898199999999999</v>
      </c>
      <c r="I350">
        <v>21.898199999999999</v>
      </c>
      <c r="J350">
        <v>21.898199999999999</v>
      </c>
      <c r="K350">
        <v>3</v>
      </c>
      <c r="L350" s="2">
        <v>13.8902</v>
      </c>
      <c r="M350">
        <v>25.9709</v>
      </c>
      <c r="N350">
        <v>54</v>
      </c>
      <c r="O350">
        <v>18</v>
      </c>
      <c r="P350" s="2">
        <f t="shared" si="85"/>
        <v>26.426573426573427</v>
      </c>
      <c r="Q350">
        <f t="shared" si="86"/>
        <v>54.68479117415287</v>
      </c>
      <c r="R350">
        <f t="shared" si="87"/>
        <v>25.475663111840305</v>
      </c>
      <c r="S350" s="2">
        <f t="shared" si="88"/>
        <v>0</v>
      </c>
      <c r="T350">
        <f t="shared" si="89"/>
        <v>0</v>
      </c>
      <c r="U350">
        <f t="shared" si="90"/>
        <v>0</v>
      </c>
      <c r="W350" s="2">
        <f t="shared" si="91"/>
        <v>4.5283734265734275</v>
      </c>
      <c r="X350">
        <f t="shared" si="92"/>
        <v>32.786591174152875</v>
      </c>
      <c r="Y350">
        <f t="shared" si="93"/>
        <v>3.5774631118403057</v>
      </c>
      <c r="AA350" s="2">
        <f t="shared" si="94"/>
        <v>4.5283734265734275</v>
      </c>
      <c r="AB350" s="3">
        <f t="shared" si="95"/>
        <v>32.786591174152875</v>
      </c>
      <c r="AC350">
        <f t="shared" si="96"/>
        <v>3.5774631118403057</v>
      </c>
      <c r="AD350" s="2">
        <f t="shared" si="97"/>
        <v>20.506165890496366</v>
      </c>
      <c r="AE350" s="3">
        <f t="shared" si="98"/>
        <v>1074.9605608210393</v>
      </c>
      <c r="AF350" s="3">
        <f t="shared" si="99"/>
        <v>12.798242316578124</v>
      </c>
    </row>
    <row r="351" spans="1:32" x14ac:dyDescent="0.25">
      <c r="A351">
        <v>37.565199999999997</v>
      </c>
      <c r="D351">
        <v>37.650500000000001</v>
      </c>
      <c r="E351">
        <v>55</v>
      </c>
      <c r="F351">
        <v>22</v>
      </c>
      <c r="H351" s="5">
        <v>8.9728100000000008</v>
      </c>
      <c r="I351">
        <v>8.9728100000000008</v>
      </c>
      <c r="J351">
        <v>8.9728100000000008</v>
      </c>
      <c r="K351">
        <v>3</v>
      </c>
      <c r="L351" s="2">
        <v>7.4717599999999997</v>
      </c>
      <c r="M351">
        <v>11.29</v>
      </c>
      <c r="N351">
        <v>49</v>
      </c>
      <c r="O351">
        <v>11</v>
      </c>
      <c r="P351" s="2">
        <f t="shared" si="85"/>
        <v>8.093781218781217</v>
      </c>
      <c r="Q351">
        <f t="shared" si="86"/>
        <v>44.834515366430253</v>
      </c>
      <c r="R351">
        <f t="shared" si="87"/>
        <v>15.904976756904565</v>
      </c>
      <c r="S351" s="2">
        <f t="shared" si="88"/>
        <v>0</v>
      </c>
      <c r="T351">
        <f t="shared" si="89"/>
        <v>0</v>
      </c>
      <c r="U351">
        <f t="shared" si="90"/>
        <v>0</v>
      </c>
      <c r="W351" s="2">
        <f t="shared" si="91"/>
        <v>-0.87902878121878381</v>
      </c>
      <c r="X351">
        <f t="shared" si="92"/>
        <v>35.86170536643025</v>
      </c>
      <c r="Y351">
        <f t="shared" si="93"/>
        <v>6.9321667569045644</v>
      </c>
      <c r="AA351" s="2">
        <f t="shared" si="94"/>
        <v>0.87902878121878381</v>
      </c>
      <c r="AB351" s="3">
        <f t="shared" si="95"/>
        <v>35.86170536643025</v>
      </c>
      <c r="AC351">
        <f t="shared" si="96"/>
        <v>6.9321667569045644</v>
      </c>
      <c r="AD351" s="2">
        <f t="shared" si="97"/>
        <v>0.77269159821098043</v>
      </c>
      <c r="AE351" s="3">
        <f t="shared" si="98"/>
        <v>1286.0619117886522</v>
      </c>
      <c r="AF351" s="3">
        <f t="shared" si="99"/>
        <v>48.054935945532748</v>
      </c>
    </row>
    <row r="352" spans="1:32" x14ac:dyDescent="0.25">
      <c r="A352">
        <v>27.635899999999999</v>
      </c>
      <c r="D352">
        <v>31.271100000000001</v>
      </c>
      <c r="E352">
        <v>54</v>
      </c>
      <c r="F352">
        <v>23</v>
      </c>
      <c r="H352" s="5">
        <v>12.8057</v>
      </c>
      <c r="I352">
        <v>12.8057</v>
      </c>
      <c r="J352">
        <v>12.8057</v>
      </c>
      <c r="K352">
        <v>3</v>
      </c>
      <c r="L352" s="2">
        <v>9.1416299999999993</v>
      </c>
      <c r="M352">
        <v>10.261100000000001</v>
      </c>
      <c r="N352">
        <v>37</v>
      </c>
      <c r="O352">
        <v>11</v>
      </c>
      <c r="P352" s="2">
        <f t="shared" si="85"/>
        <v>6.8089410589410599</v>
      </c>
      <c r="Q352">
        <f t="shared" si="86"/>
        <v>21.193853427895977</v>
      </c>
      <c r="R352">
        <f t="shared" si="87"/>
        <v>15.904976756904565</v>
      </c>
      <c r="S352" s="2">
        <f t="shared" si="88"/>
        <v>0</v>
      </c>
      <c r="T352">
        <f t="shared" si="89"/>
        <v>0</v>
      </c>
      <c r="U352">
        <f t="shared" si="90"/>
        <v>0</v>
      </c>
      <c r="W352" s="2">
        <f t="shared" si="91"/>
        <v>-5.9967589410589399</v>
      </c>
      <c r="X352">
        <f t="shared" si="92"/>
        <v>8.3881534278959773</v>
      </c>
      <c r="Y352">
        <f t="shared" si="93"/>
        <v>3.0992767569045654</v>
      </c>
      <c r="AA352" s="2">
        <f t="shared" si="94"/>
        <v>5.9967589410589399</v>
      </c>
      <c r="AB352" s="3">
        <f t="shared" si="95"/>
        <v>8.3881534278959773</v>
      </c>
      <c r="AC352">
        <f t="shared" si="96"/>
        <v>3.0992767569045654</v>
      </c>
      <c r="AD352" s="2">
        <f t="shared" si="97"/>
        <v>35.961117797170338</v>
      </c>
      <c r="AE352" s="3">
        <f t="shared" si="98"/>
        <v>70.36111792992304</v>
      </c>
      <c r="AF352" s="3">
        <f t="shared" si="99"/>
        <v>9.6055164158888804</v>
      </c>
    </row>
    <row r="353" spans="1:32" x14ac:dyDescent="0.25">
      <c r="A353">
        <v>34.192599999999999</v>
      </c>
      <c r="D353">
        <v>38.302700000000002</v>
      </c>
      <c r="E353">
        <v>62</v>
      </c>
      <c r="F353">
        <v>37</v>
      </c>
      <c r="H353" s="5">
        <v>21.383299999999998</v>
      </c>
      <c r="I353">
        <v>21.383299999999998</v>
      </c>
      <c r="J353">
        <v>21.383299999999998</v>
      </c>
      <c r="K353">
        <v>3</v>
      </c>
      <c r="L353" s="2">
        <v>9.5310000000000006</v>
      </c>
      <c r="M353">
        <v>24.432500000000001</v>
      </c>
      <c r="N353">
        <v>38</v>
      </c>
      <c r="O353">
        <v>15</v>
      </c>
      <c r="P353" s="2">
        <f t="shared" si="85"/>
        <v>24.505494505494511</v>
      </c>
      <c r="Q353">
        <f t="shared" si="86"/>
        <v>23.163908589440499</v>
      </c>
      <c r="R353">
        <f t="shared" si="87"/>
        <v>21.373940388296415</v>
      </c>
      <c r="S353" s="2">
        <f t="shared" si="88"/>
        <v>0</v>
      </c>
      <c r="T353">
        <f t="shared" si="89"/>
        <v>0</v>
      </c>
      <c r="U353">
        <f t="shared" si="90"/>
        <v>0</v>
      </c>
      <c r="W353" s="2">
        <f t="shared" si="91"/>
        <v>3.1221945054945124</v>
      </c>
      <c r="X353">
        <f t="shared" si="92"/>
        <v>1.7806085894405008</v>
      </c>
      <c r="Y353">
        <f t="shared" si="93"/>
        <v>-9.3596117035836812E-3</v>
      </c>
      <c r="AA353" s="2">
        <f t="shared" si="94"/>
        <v>3.1221945054945124</v>
      </c>
      <c r="AB353" s="3">
        <f t="shared" si="95"/>
        <v>1.7806085894405008</v>
      </c>
      <c r="AC353">
        <f t="shared" si="96"/>
        <v>9.3596117035836812E-3</v>
      </c>
      <c r="AD353" s="2">
        <f t="shared" si="97"/>
        <v>9.7480985301401226</v>
      </c>
      <c r="AE353" s="3">
        <f t="shared" si="98"/>
        <v>3.1705669487892898</v>
      </c>
      <c r="AF353" s="3">
        <f t="shared" si="99"/>
        <v>8.760233124186062E-5</v>
      </c>
    </row>
    <row r="354" spans="1:32" x14ac:dyDescent="0.25">
      <c r="A354">
        <v>10.929600000000001</v>
      </c>
      <c r="D354">
        <v>19.8919</v>
      </c>
      <c r="E354">
        <v>51</v>
      </c>
      <c r="F354">
        <v>16</v>
      </c>
      <c r="H354" s="5">
        <v>4.8130899999999999</v>
      </c>
      <c r="I354">
        <v>4.8130899999999999</v>
      </c>
      <c r="J354">
        <v>4.8130899999999999</v>
      </c>
      <c r="K354">
        <v>3</v>
      </c>
      <c r="L354" s="2">
        <v>16.569500000000001</v>
      </c>
      <c r="M354">
        <v>6.0454299999999996</v>
      </c>
      <c r="N354">
        <v>47</v>
      </c>
      <c r="O354">
        <v>6</v>
      </c>
      <c r="P354" s="2">
        <f t="shared" si="85"/>
        <v>1.5446178821178811</v>
      </c>
      <c r="Q354">
        <f t="shared" si="86"/>
        <v>40.894405043341209</v>
      </c>
      <c r="R354">
        <f t="shared" si="87"/>
        <v>9.0687722176647529</v>
      </c>
      <c r="S354" s="2">
        <f t="shared" si="88"/>
        <v>0</v>
      </c>
      <c r="T354">
        <f t="shared" si="89"/>
        <v>0</v>
      </c>
      <c r="U354">
        <f t="shared" si="90"/>
        <v>0</v>
      </c>
      <c r="W354" s="2">
        <f t="shared" si="91"/>
        <v>-3.2684721178821188</v>
      </c>
      <c r="X354">
        <f t="shared" si="92"/>
        <v>36.081315043341206</v>
      </c>
      <c r="Y354">
        <f t="shared" si="93"/>
        <v>4.2556822176647531</v>
      </c>
      <c r="AA354" s="2">
        <f t="shared" si="94"/>
        <v>3.2684721178821188</v>
      </c>
      <c r="AB354" s="3">
        <f t="shared" si="95"/>
        <v>36.081315043341206</v>
      </c>
      <c r="AC354">
        <f t="shared" si="96"/>
        <v>4.2556822176647531</v>
      </c>
      <c r="AD354" s="2">
        <f t="shared" si="97"/>
        <v>10.682909985372824</v>
      </c>
      <c r="AE354" s="3">
        <f t="shared" si="98"/>
        <v>1301.8612952568403</v>
      </c>
      <c r="AF354" s="3">
        <f t="shared" si="99"/>
        <v>18.11083113774799</v>
      </c>
    </row>
    <row r="355" spans="1:32" x14ac:dyDescent="0.25">
      <c r="A355">
        <v>20.728000000000002</v>
      </c>
      <c r="D355">
        <v>25.089400000000001</v>
      </c>
      <c r="E355">
        <v>50</v>
      </c>
      <c r="F355">
        <v>27</v>
      </c>
      <c r="H355" s="5">
        <v>10.864000000000001</v>
      </c>
      <c r="I355">
        <v>10.864000000000001</v>
      </c>
      <c r="J355">
        <v>10.864000000000001</v>
      </c>
      <c r="K355">
        <v>3</v>
      </c>
      <c r="L355" s="2">
        <v>10.9964</v>
      </c>
      <c r="M355">
        <v>18.753299999999999</v>
      </c>
      <c r="N355">
        <v>49</v>
      </c>
      <c r="O355">
        <v>16</v>
      </c>
      <c r="P355" s="2">
        <f t="shared" si="85"/>
        <v>17.413586413586412</v>
      </c>
      <c r="Q355">
        <f t="shared" si="86"/>
        <v>44.834515366430253</v>
      </c>
      <c r="R355">
        <f t="shared" si="87"/>
        <v>22.741181296144379</v>
      </c>
      <c r="S355" s="2">
        <f t="shared" si="88"/>
        <v>0</v>
      </c>
      <c r="T355">
        <f t="shared" si="89"/>
        <v>0</v>
      </c>
      <c r="U355">
        <f t="shared" si="90"/>
        <v>0</v>
      </c>
      <c r="W355" s="2">
        <f t="shared" si="91"/>
        <v>6.549586413586411</v>
      </c>
      <c r="X355">
        <f t="shared" si="92"/>
        <v>33.970515366430249</v>
      </c>
      <c r="Y355">
        <f t="shared" si="93"/>
        <v>11.877181296144379</v>
      </c>
      <c r="AA355" s="2">
        <f t="shared" si="94"/>
        <v>6.549586413586411</v>
      </c>
      <c r="AB355" s="3">
        <f t="shared" si="95"/>
        <v>33.970515366430249</v>
      </c>
      <c r="AC355">
        <f t="shared" si="96"/>
        <v>11.877181296144379</v>
      </c>
      <c r="AD355" s="2">
        <f t="shared" si="97"/>
        <v>42.897082189035707</v>
      </c>
      <c r="AE355" s="3">
        <f t="shared" si="98"/>
        <v>1153.9959142608736</v>
      </c>
      <c r="AF355" s="3">
        <f t="shared" si="99"/>
        <v>141.06743554148187</v>
      </c>
    </row>
    <row r="356" spans="1:32" x14ac:dyDescent="0.25">
      <c r="A356">
        <v>18.398099999999999</v>
      </c>
      <c r="D356">
        <v>24.010999999999999</v>
      </c>
      <c r="E356">
        <v>49</v>
      </c>
      <c r="F356">
        <v>15</v>
      </c>
      <c r="H356" s="5">
        <v>13.906000000000001</v>
      </c>
      <c r="I356">
        <v>13.906000000000001</v>
      </c>
      <c r="J356">
        <v>13.906000000000001</v>
      </c>
      <c r="K356">
        <v>3</v>
      </c>
      <c r="L356" s="2">
        <v>20.668600000000001</v>
      </c>
      <c r="M356">
        <v>15.763299999999999</v>
      </c>
      <c r="N356">
        <v>43</v>
      </c>
      <c r="O356">
        <v>12</v>
      </c>
      <c r="P356" s="2">
        <f t="shared" si="85"/>
        <v>13.67982017982018</v>
      </c>
      <c r="Q356">
        <f t="shared" si="86"/>
        <v>33.014184397163113</v>
      </c>
      <c r="R356">
        <f t="shared" si="87"/>
        <v>17.272217664752528</v>
      </c>
      <c r="S356" s="2">
        <f t="shared" si="88"/>
        <v>0</v>
      </c>
      <c r="T356">
        <f t="shared" si="89"/>
        <v>0</v>
      </c>
      <c r="U356">
        <f t="shared" si="90"/>
        <v>0</v>
      </c>
      <c r="W356" s="2">
        <f t="shared" si="91"/>
        <v>-0.22617982017982108</v>
      </c>
      <c r="X356">
        <f t="shared" si="92"/>
        <v>19.108184397163114</v>
      </c>
      <c r="Y356">
        <f t="shared" si="93"/>
        <v>3.3662176647525275</v>
      </c>
      <c r="AA356" s="2">
        <f t="shared" si="94"/>
        <v>0.22617982017982108</v>
      </c>
      <c r="AB356" s="3">
        <f t="shared" si="95"/>
        <v>19.108184397163114</v>
      </c>
      <c r="AC356">
        <f t="shared" si="96"/>
        <v>3.3662176647525275</v>
      </c>
      <c r="AD356" s="2">
        <f t="shared" si="97"/>
        <v>5.1157311056576199E-2</v>
      </c>
      <c r="AE356" s="3">
        <f t="shared" si="98"/>
        <v>365.12271095598788</v>
      </c>
      <c r="AF356" s="3">
        <f t="shared" si="99"/>
        <v>11.331421366491959</v>
      </c>
    </row>
    <row r="357" spans="1:32" x14ac:dyDescent="0.25">
      <c r="A357">
        <v>43.835599999999999</v>
      </c>
      <c r="D357">
        <v>45.233199999999997</v>
      </c>
      <c r="E357">
        <v>58</v>
      </c>
      <c r="F357">
        <v>40</v>
      </c>
      <c r="H357" s="5">
        <v>8.7019400000000005</v>
      </c>
      <c r="I357">
        <v>8.7019400000000005</v>
      </c>
      <c r="J357">
        <v>8.7019400000000005</v>
      </c>
      <c r="K357">
        <v>3</v>
      </c>
      <c r="L357" s="2">
        <v>16.010100000000001</v>
      </c>
      <c r="M357">
        <v>8.3454499999999996</v>
      </c>
      <c r="N357">
        <v>37</v>
      </c>
      <c r="O357">
        <v>7</v>
      </c>
      <c r="P357" s="2">
        <f t="shared" si="85"/>
        <v>4.4167707292707288</v>
      </c>
      <c r="Q357">
        <f t="shared" si="86"/>
        <v>21.193853427895977</v>
      </c>
      <c r="R357">
        <f t="shared" si="87"/>
        <v>10.436013125512716</v>
      </c>
      <c r="S357" s="2">
        <f t="shared" si="88"/>
        <v>0</v>
      </c>
      <c r="T357">
        <f t="shared" si="89"/>
        <v>0</v>
      </c>
      <c r="U357">
        <f t="shared" si="90"/>
        <v>0</v>
      </c>
      <c r="W357" s="2">
        <f t="shared" si="91"/>
        <v>-4.2851692707292717</v>
      </c>
      <c r="X357">
        <f t="shared" si="92"/>
        <v>12.491913427895977</v>
      </c>
      <c r="Y357">
        <f t="shared" si="93"/>
        <v>1.7340731255127153</v>
      </c>
      <c r="AA357" s="2">
        <f t="shared" si="94"/>
        <v>4.2851692707292717</v>
      </c>
      <c r="AB357" s="3">
        <f t="shared" si="95"/>
        <v>12.491913427895977</v>
      </c>
      <c r="AC357">
        <f t="shared" si="96"/>
        <v>1.7340731255127153</v>
      </c>
      <c r="AD357" s="2">
        <f t="shared" si="97"/>
        <v>18.362675678802439</v>
      </c>
      <c r="AE357" s="3">
        <f t="shared" si="98"/>
        <v>156.04790109004782</v>
      </c>
      <c r="AF357" s="3">
        <f t="shared" si="99"/>
        <v>3.0070096046254373</v>
      </c>
    </row>
    <row r="358" spans="1:32" x14ac:dyDescent="0.25">
      <c r="A358">
        <v>35.220500000000001</v>
      </c>
      <c r="D358">
        <v>42.156199999999998</v>
      </c>
      <c r="E358">
        <v>47</v>
      </c>
      <c r="F358">
        <v>30</v>
      </c>
      <c r="H358" s="5">
        <v>11.5031</v>
      </c>
      <c r="I358">
        <v>11.5031</v>
      </c>
      <c r="J358">
        <v>11.5031</v>
      </c>
      <c r="K358">
        <v>3</v>
      </c>
      <c r="L358" s="2">
        <v>12.593299999999999</v>
      </c>
      <c r="M358">
        <v>10.183999999999999</v>
      </c>
      <c r="N358">
        <v>45</v>
      </c>
      <c r="O358">
        <v>9</v>
      </c>
      <c r="P358" s="2">
        <f t="shared" si="85"/>
        <v>6.7126623376623362</v>
      </c>
      <c r="Q358">
        <f t="shared" si="86"/>
        <v>36.954294720252165</v>
      </c>
      <c r="R358">
        <f t="shared" si="87"/>
        <v>13.17049494120864</v>
      </c>
      <c r="S358" s="2">
        <f t="shared" si="88"/>
        <v>0</v>
      </c>
      <c r="T358">
        <f t="shared" si="89"/>
        <v>0</v>
      </c>
      <c r="U358">
        <f t="shared" si="90"/>
        <v>0</v>
      </c>
      <c r="W358" s="2">
        <f t="shared" si="91"/>
        <v>-4.7904376623376637</v>
      </c>
      <c r="X358">
        <f t="shared" si="92"/>
        <v>25.451194720252165</v>
      </c>
      <c r="Y358">
        <f t="shared" si="93"/>
        <v>1.6673949412086397</v>
      </c>
      <c r="AA358" s="2">
        <f t="shared" si="94"/>
        <v>4.7904376623376637</v>
      </c>
      <c r="AB358" s="3">
        <f t="shared" si="95"/>
        <v>25.451194720252165</v>
      </c>
      <c r="AC358">
        <f t="shared" si="96"/>
        <v>1.6673949412086397</v>
      </c>
      <c r="AD358" s="2">
        <f t="shared" si="97"/>
        <v>22.948292996743138</v>
      </c>
      <c r="AE358" s="3">
        <f t="shared" si="98"/>
        <v>647.76331268819172</v>
      </c>
      <c r="AF358" s="3">
        <f t="shared" si="99"/>
        <v>2.7802058899681632</v>
      </c>
    </row>
    <row r="359" spans="1:32" x14ac:dyDescent="0.25">
      <c r="A359">
        <v>33.608899999999998</v>
      </c>
      <c r="D359">
        <v>30.089300000000001</v>
      </c>
      <c r="E359">
        <v>54</v>
      </c>
      <c r="F359">
        <v>33</v>
      </c>
      <c r="H359" s="5">
        <v>15</v>
      </c>
      <c r="I359">
        <v>15</v>
      </c>
      <c r="J359">
        <v>15</v>
      </c>
      <c r="K359">
        <v>3</v>
      </c>
      <c r="L359" s="2">
        <v>19.872</v>
      </c>
      <c r="M359">
        <v>16.564</v>
      </c>
      <c r="N359">
        <v>49</v>
      </c>
      <c r="O359">
        <v>11</v>
      </c>
      <c r="P359" s="2">
        <f t="shared" si="85"/>
        <v>14.679695304695304</v>
      </c>
      <c r="Q359">
        <f t="shared" si="86"/>
        <v>44.834515366430253</v>
      </c>
      <c r="R359">
        <f t="shared" si="87"/>
        <v>15.904976756904565</v>
      </c>
      <c r="S359" s="2">
        <f t="shared" si="88"/>
        <v>0</v>
      </c>
      <c r="T359">
        <f t="shared" si="89"/>
        <v>0</v>
      </c>
      <c r="U359">
        <f t="shared" si="90"/>
        <v>0</v>
      </c>
      <c r="W359" s="2">
        <f t="shared" si="91"/>
        <v>-0.32030469530469574</v>
      </c>
      <c r="X359">
        <f t="shared" si="92"/>
        <v>29.834515366430253</v>
      </c>
      <c r="Y359">
        <f t="shared" si="93"/>
        <v>0.90497675690456525</v>
      </c>
      <c r="AA359" s="2">
        <f t="shared" si="94"/>
        <v>0.32030469530469574</v>
      </c>
      <c r="AB359" s="3">
        <f t="shared" si="95"/>
        <v>29.834515366430253</v>
      </c>
      <c r="AC359">
        <f t="shared" si="96"/>
        <v>0.90497675690456525</v>
      </c>
      <c r="AD359" s="2">
        <f t="shared" si="97"/>
        <v>0.10259509783423398</v>
      </c>
      <c r="AE359" s="3">
        <f t="shared" si="98"/>
        <v>890.09830714976295</v>
      </c>
      <c r="AF359" s="3">
        <f t="shared" si="99"/>
        <v>0.81898293053750459</v>
      </c>
    </row>
    <row r="360" spans="1:32" x14ac:dyDescent="0.25">
      <c r="A360">
        <v>7.7101300000000004</v>
      </c>
      <c r="D360">
        <v>18.790600000000001</v>
      </c>
      <c r="E360">
        <v>49</v>
      </c>
      <c r="F360">
        <v>19</v>
      </c>
      <c r="H360" s="5">
        <v>8</v>
      </c>
      <c r="I360">
        <v>8</v>
      </c>
      <c r="J360">
        <v>8</v>
      </c>
      <c r="K360">
        <v>3</v>
      </c>
      <c r="L360" s="2">
        <v>22.210999999999999</v>
      </c>
      <c r="M360">
        <v>11.3043</v>
      </c>
      <c r="N360">
        <v>41</v>
      </c>
      <c r="O360">
        <v>8</v>
      </c>
      <c r="P360" s="2">
        <f t="shared" si="85"/>
        <v>8.1116383616383612</v>
      </c>
      <c r="Q360">
        <f t="shared" si="86"/>
        <v>29.074074074074069</v>
      </c>
      <c r="R360">
        <f t="shared" si="87"/>
        <v>11.803254033360677</v>
      </c>
      <c r="S360" s="2">
        <f t="shared" si="88"/>
        <v>0</v>
      </c>
      <c r="T360">
        <f t="shared" si="89"/>
        <v>0</v>
      </c>
      <c r="U360">
        <f t="shared" si="90"/>
        <v>0</v>
      </c>
      <c r="W360" s="2">
        <f t="shared" si="91"/>
        <v>0.11163836163836116</v>
      </c>
      <c r="X360">
        <f t="shared" si="92"/>
        <v>21.074074074074069</v>
      </c>
      <c r="Y360">
        <f t="shared" si="93"/>
        <v>3.8032540333606768</v>
      </c>
      <c r="AA360" s="2">
        <f t="shared" si="94"/>
        <v>0.11163836163836116</v>
      </c>
      <c r="AB360" s="3">
        <f t="shared" si="95"/>
        <v>21.074074074074069</v>
      </c>
      <c r="AC360">
        <f t="shared" si="96"/>
        <v>3.8032540333606768</v>
      </c>
      <c r="AD360" s="2">
        <f t="shared" si="97"/>
        <v>1.2463123789297509E-2</v>
      </c>
      <c r="AE360" s="3">
        <f t="shared" si="98"/>
        <v>444.11659807956084</v>
      </c>
      <c r="AF360" s="3">
        <f t="shared" si="99"/>
        <v>14.464741242274256</v>
      </c>
    </row>
    <row r="361" spans="1:32" x14ac:dyDescent="0.25">
      <c r="A361">
        <v>6.9219400000000002</v>
      </c>
      <c r="D361">
        <v>8.1660699999999995</v>
      </c>
      <c r="E361">
        <v>54</v>
      </c>
      <c r="F361">
        <v>14</v>
      </c>
      <c r="H361" s="5">
        <v>23.551200000000001</v>
      </c>
      <c r="I361">
        <v>23.551200000000001</v>
      </c>
      <c r="J361">
        <v>23.551200000000001</v>
      </c>
      <c r="K361">
        <v>3</v>
      </c>
      <c r="L361" s="2">
        <v>17.526399999999999</v>
      </c>
      <c r="M361">
        <v>25.5227</v>
      </c>
      <c r="N361">
        <v>57</v>
      </c>
      <c r="O361">
        <v>23</v>
      </c>
      <c r="P361" s="2">
        <f t="shared" si="85"/>
        <v>25.866883116883116</v>
      </c>
      <c r="Q361">
        <f t="shared" si="86"/>
        <v>60.594956658786437</v>
      </c>
      <c r="R361">
        <f t="shared" si="87"/>
        <v>32.311867651080114</v>
      </c>
      <c r="S361" s="2">
        <f t="shared" si="88"/>
        <v>0</v>
      </c>
      <c r="T361">
        <f t="shared" si="89"/>
        <v>0</v>
      </c>
      <c r="U361">
        <f t="shared" si="90"/>
        <v>0</v>
      </c>
      <c r="W361" s="2">
        <f t="shared" si="91"/>
        <v>2.3156831168831147</v>
      </c>
      <c r="X361">
        <f t="shared" si="92"/>
        <v>37.043756658786435</v>
      </c>
      <c r="Y361">
        <f t="shared" si="93"/>
        <v>8.7606676510801123</v>
      </c>
      <c r="AA361" s="2">
        <f t="shared" si="94"/>
        <v>2.3156831168831147</v>
      </c>
      <c r="AB361" s="3">
        <f t="shared" si="95"/>
        <v>37.043756658786435</v>
      </c>
      <c r="AC361">
        <f t="shared" si="96"/>
        <v>8.7606676510801123</v>
      </c>
      <c r="AD361" s="2">
        <f t="shared" si="97"/>
        <v>5.362388297817497</v>
      </c>
      <c r="AE361" s="3">
        <f t="shared" si="98"/>
        <v>1372.2399073953843</v>
      </c>
      <c r="AF361" s="3">
        <f t="shared" si="99"/>
        <v>76.749297692681537</v>
      </c>
    </row>
    <row r="362" spans="1:32" x14ac:dyDescent="0.25">
      <c r="A362">
        <v>22.759699999999999</v>
      </c>
      <c r="D362">
        <v>20.742000000000001</v>
      </c>
      <c r="E362">
        <v>37</v>
      </c>
      <c r="F362">
        <v>14</v>
      </c>
      <c r="H362" s="5">
        <v>25.193000000000001</v>
      </c>
      <c r="I362">
        <v>25.193000000000001</v>
      </c>
      <c r="J362">
        <v>25.193000000000001</v>
      </c>
      <c r="K362">
        <v>3</v>
      </c>
      <c r="L362" s="2">
        <v>7.6817000000000002</v>
      </c>
      <c r="M362">
        <v>18.066199999999998</v>
      </c>
      <c r="N362">
        <v>64</v>
      </c>
      <c r="O362">
        <v>13</v>
      </c>
      <c r="P362" s="2">
        <f t="shared" si="85"/>
        <v>16.555569430569427</v>
      </c>
      <c r="Q362">
        <f t="shared" si="86"/>
        <v>74.385342789598099</v>
      </c>
      <c r="R362">
        <f t="shared" si="87"/>
        <v>18.639458572600489</v>
      </c>
      <c r="S362" s="2">
        <f t="shared" si="88"/>
        <v>0</v>
      </c>
      <c r="T362">
        <f t="shared" si="89"/>
        <v>0</v>
      </c>
      <c r="U362">
        <f t="shared" si="90"/>
        <v>0</v>
      </c>
      <c r="W362" s="2">
        <f t="shared" si="91"/>
        <v>-8.637430569430574</v>
      </c>
      <c r="X362">
        <f t="shared" si="92"/>
        <v>49.192342789598101</v>
      </c>
      <c r="Y362">
        <f t="shared" si="93"/>
        <v>-6.5535414273995123</v>
      </c>
      <c r="AA362" s="2">
        <f t="shared" si="94"/>
        <v>8.637430569430574</v>
      </c>
      <c r="AB362" s="3">
        <f t="shared" si="95"/>
        <v>49.192342789598101</v>
      </c>
      <c r="AC362">
        <f t="shared" si="96"/>
        <v>6.5535414273995123</v>
      </c>
      <c r="AD362" s="2">
        <f t="shared" si="97"/>
        <v>74.605206841733775</v>
      </c>
      <c r="AE362" s="3">
        <f t="shared" si="98"/>
        <v>2419.8865891293244</v>
      </c>
      <c r="AF362" s="3">
        <f t="shared" si="99"/>
        <v>42.948905240641636</v>
      </c>
    </row>
    <row r="363" spans="1:32" x14ac:dyDescent="0.25">
      <c r="A363">
        <v>18.048999999999999</v>
      </c>
      <c r="D363">
        <v>18.560600000000001</v>
      </c>
      <c r="E363">
        <v>36</v>
      </c>
      <c r="F363">
        <v>9</v>
      </c>
      <c r="H363" s="5">
        <v>5.7645799999999996</v>
      </c>
      <c r="I363">
        <v>5.7645799999999996</v>
      </c>
      <c r="J363">
        <v>5.7645799999999996</v>
      </c>
      <c r="K363">
        <v>3</v>
      </c>
      <c r="L363" s="2">
        <v>6.4813400000000003</v>
      </c>
      <c r="M363">
        <v>14.0144</v>
      </c>
      <c r="N363">
        <v>44</v>
      </c>
      <c r="O363">
        <v>12</v>
      </c>
      <c r="P363" s="2">
        <f t="shared" si="85"/>
        <v>11.49587912087912</v>
      </c>
      <c r="Q363">
        <f t="shared" si="86"/>
        <v>34.984239558707635</v>
      </c>
      <c r="R363">
        <f t="shared" si="87"/>
        <v>17.272217664752528</v>
      </c>
      <c r="S363" s="2">
        <f t="shared" si="88"/>
        <v>0</v>
      </c>
      <c r="T363">
        <f t="shared" si="89"/>
        <v>0</v>
      </c>
      <c r="U363">
        <f t="shared" si="90"/>
        <v>0</v>
      </c>
      <c r="W363" s="2">
        <f t="shared" si="91"/>
        <v>5.7312991208791209</v>
      </c>
      <c r="X363">
        <f t="shared" si="92"/>
        <v>29.219659558707637</v>
      </c>
      <c r="Y363">
        <f t="shared" si="93"/>
        <v>11.507637664752529</v>
      </c>
      <c r="AA363" s="2">
        <f t="shared" si="94"/>
        <v>5.7312991208791209</v>
      </c>
      <c r="AB363" s="3">
        <f t="shared" si="95"/>
        <v>29.219659558707637</v>
      </c>
      <c r="AC363">
        <f t="shared" si="96"/>
        <v>11.507637664752529</v>
      </c>
      <c r="AD363" s="2">
        <f t="shared" si="97"/>
        <v>32.847789612989786</v>
      </c>
      <c r="AE363" s="3">
        <f t="shared" si="98"/>
        <v>853.78850472677459</v>
      </c>
      <c r="AF363" s="3">
        <f t="shared" si="99"/>
        <v>132.42572462323105</v>
      </c>
    </row>
    <row r="364" spans="1:32" x14ac:dyDescent="0.25">
      <c r="A364">
        <v>10.5801</v>
      </c>
      <c r="D364">
        <v>10.183299999999999</v>
      </c>
      <c r="E364">
        <v>39</v>
      </c>
      <c r="F364">
        <v>3</v>
      </c>
      <c r="H364" s="5">
        <v>20.977</v>
      </c>
      <c r="I364">
        <v>20.977</v>
      </c>
      <c r="J364">
        <v>20.977</v>
      </c>
      <c r="K364">
        <v>3</v>
      </c>
      <c r="L364" s="2">
        <v>3.3194499999999998</v>
      </c>
      <c r="M364">
        <v>19.515000000000001</v>
      </c>
      <c r="N364">
        <v>28</v>
      </c>
      <c r="O364">
        <v>4</v>
      </c>
      <c r="P364" s="2">
        <f t="shared" si="85"/>
        <v>18.364760239760241</v>
      </c>
      <c r="Q364">
        <f t="shared" si="86"/>
        <v>3.4633569739952699</v>
      </c>
      <c r="R364">
        <f t="shared" si="87"/>
        <v>6.3342904019688264</v>
      </c>
      <c r="S364" s="2">
        <f t="shared" si="88"/>
        <v>0</v>
      </c>
      <c r="T364">
        <f t="shared" si="89"/>
        <v>0</v>
      </c>
      <c r="U364">
        <f t="shared" si="90"/>
        <v>0</v>
      </c>
      <c r="W364" s="2">
        <f t="shared" si="91"/>
        <v>-2.6122397602397598</v>
      </c>
      <c r="X364">
        <f t="shared" si="92"/>
        <v>-17.513643026004729</v>
      </c>
      <c r="Y364">
        <f t="shared" si="93"/>
        <v>-14.642709598031175</v>
      </c>
      <c r="AA364" s="2">
        <f t="shared" si="94"/>
        <v>2.6122397602397598</v>
      </c>
      <c r="AB364" s="3">
        <f t="shared" si="95"/>
        <v>17.513643026004729</v>
      </c>
      <c r="AC364">
        <f t="shared" si="96"/>
        <v>14.642709598031175</v>
      </c>
      <c r="AD364" s="2">
        <f t="shared" si="97"/>
        <v>6.8237965649774779</v>
      </c>
      <c r="AE364" s="3">
        <f t="shared" si="98"/>
        <v>306.72769204232407</v>
      </c>
      <c r="AF364" s="3">
        <f t="shared" si="99"/>
        <v>214.40894437227428</v>
      </c>
    </row>
    <row r="365" spans="1:32" x14ac:dyDescent="0.25">
      <c r="A365">
        <v>58.0334</v>
      </c>
      <c r="D365">
        <v>55.350900000000003</v>
      </c>
      <c r="E365">
        <v>56</v>
      </c>
      <c r="F365">
        <v>48</v>
      </c>
      <c r="H365" s="5">
        <v>17.790900000000001</v>
      </c>
      <c r="I365">
        <v>17.790900000000001</v>
      </c>
      <c r="J365">
        <v>17.790900000000001</v>
      </c>
      <c r="K365">
        <v>3</v>
      </c>
      <c r="L365" s="2">
        <v>4.5962300000000003</v>
      </c>
      <c r="M365">
        <v>26.8201</v>
      </c>
      <c r="N365">
        <v>54</v>
      </c>
      <c r="O365">
        <v>15</v>
      </c>
      <c r="P365" s="2">
        <f t="shared" si="85"/>
        <v>27.487012987012989</v>
      </c>
      <c r="Q365">
        <f t="shared" si="86"/>
        <v>54.68479117415287</v>
      </c>
      <c r="R365">
        <f t="shared" si="87"/>
        <v>21.373940388296415</v>
      </c>
      <c r="S365" s="2">
        <f t="shared" si="88"/>
        <v>0</v>
      </c>
      <c r="T365">
        <f t="shared" si="89"/>
        <v>0</v>
      </c>
      <c r="U365">
        <f t="shared" si="90"/>
        <v>0</v>
      </c>
      <c r="W365" s="2">
        <f t="shared" si="91"/>
        <v>9.6961129870129881</v>
      </c>
      <c r="X365">
        <f t="shared" si="92"/>
        <v>36.89389117415287</v>
      </c>
      <c r="Y365">
        <f t="shared" si="93"/>
        <v>3.5830403882964141</v>
      </c>
      <c r="AA365" s="2">
        <f t="shared" si="94"/>
        <v>9.6961129870129881</v>
      </c>
      <c r="AB365" s="3">
        <f t="shared" si="95"/>
        <v>36.89389117415287</v>
      </c>
      <c r="AC365">
        <f t="shared" si="96"/>
        <v>3.5830403882964141</v>
      </c>
      <c r="AD365" s="2">
        <f t="shared" si="97"/>
        <v>94.014607056921932</v>
      </c>
      <c r="AE365" s="3">
        <f t="shared" si="98"/>
        <v>1361.159205970235</v>
      </c>
      <c r="AF365" s="3">
        <f t="shared" si="99"/>
        <v>12.838178424163319</v>
      </c>
    </row>
    <row r="366" spans="1:32" x14ac:dyDescent="0.25">
      <c r="A366">
        <v>66.750500000000002</v>
      </c>
      <c r="D366">
        <v>59.789099999999998</v>
      </c>
      <c r="E366">
        <v>73</v>
      </c>
      <c r="F366">
        <v>53</v>
      </c>
      <c r="H366" s="5">
        <v>8.8135999999999992</v>
      </c>
      <c r="I366">
        <v>8.8135999999999992</v>
      </c>
      <c r="J366">
        <v>8.8135999999999992</v>
      </c>
      <c r="K366">
        <v>3</v>
      </c>
      <c r="L366" s="2">
        <v>8.6754200000000008</v>
      </c>
      <c r="M366">
        <v>19.714500000000001</v>
      </c>
      <c r="N366">
        <v>59</v>
      </c>
      <c r="O366">
        <v>16</v>
      </c>
      <c r="P366" s="2">
        <f t="shared" si="85"/>
        <v>18.613886113886117</v>
      </c>
      <c r="Q366">
        <f t="shared" si="86"/>
        <v>64.535066981875474</v>
      </c>
      <c r="R366">
        <f t="shared" si="87"/>
        <v>22.741181296144379</v>
      </c>
      <c r="S366" s="2">
        <f t="shared" si="88"/>
        <v>0</v>
      </c>
      <c r="T366">
        <f t="shared" si="89"/>
        <v>0</v>
      </c>
      <c r="U366">
        <f t="shared" si="90"/>
        <v>0</v>
      </c>
      <c r="W366" s="2">
        <f t="shared" si="91"/>
        <v>9.8002861138861181</v>
      </c>
      <c r="X366">
        <f t="shared" si="92"/>
        <v>55.721466981875473</v>
      </c>
      <c r="Y366">
        <f t="shared" si="93"/>
        <v>13.92758129614438</v>
      </c>
      <c r="AA366" s="2">
        <f t="shared" si="94"/>
        <v>9.8002861138861181</v>
      </c>
      <c r="AB366" s="3">
        <f t="shared" si="95"/>
        <v>55.721466981875473</v>
      </c>
      <c r="AC366">
        <f t="shared" si="96"/>
        <v>13.92758129614438</v>
      </c>
      <c r="AD366" s="2">
        <f t="shared" si="97"/>
        <v>96.045607914029077</v>
      </c>
      <c r="AE366" s="3">
        <f t="shared" si="98"/>
        <v>3104.8818826122383</v>
      </c>
      <c r="AF366" s="3">
        <f t="shared" si="99"/>
        <v>193.97752076071077</v>
      </c>
    </row>
    <row r="367" spans="1:32" x14ac:dyDescent="0.25">
      <c r="A367">
        <v>17.543500000000002</v>
      </c>
      <c r="D367">
        <v>20.7637</v>
      </c>
      <c r="E367">
        <v>37</v>
      </c>
      <c r="F367">
        <v>14</v>
      </c>
      <c r="H367" s="5">
        <v>6.8037599999999996</v>
      </c>
      <c r="I367">
        <v>6.8037599999999996</v>
      </c>
      <c r="J367">
        <v>6.8037599999999996</v>
      </c>
      <c r="K367">
        <v>3</v>
      </c>
      <c r="L367" s="2">
        <v>21.779800000000002</v>
      </c>
      <c r="M367">
        <v>6.95608</v>
      </c>
      <c r="N367">
        <v>36</v>
      </c>
      <c r="O367">
        <v>6</v>
      </c>
      <c r="P367" s="2">
        <f t="shared" si="85"/>
        <v>2.6817932067932064</v>
      </c>
      <c r="Q367">
        <f t="shared" si="86"/>
        <v>19.223798266351455</v>
      </c>
      <c r="R367">
        <f t="shared" si="87"/>
        <v>9.0687722176647529</v>
      </c>
      <c r="S367" s="2">
        <f t="shared" si="88"/>
        <v>0</v>
      </c>
      <c r="T367">
        <f t="shared" si="89"/>
        <v>0</v>
      </c>
      <c r="U367">
        <f t="shared" si="90"/>
        <v>0</v>
      </c>
      <c r="W367" s="2">
        <f t="shared" si="91"/>
        <v>-4.1219667932067932</v>
      </c>
      <c r="X367">
        <f t="shared" si="92"/>
        <v>12.420038266351455</v>
      </c>
      <c r="Y367">
        <f t="shared" si="93"/>
        <v>2.2650122176647534</v>
      </c>
      <c r="AA367" s="2">
        <f t="shared" si="94"/>
        <v>4.1219667932067932</v>
      </c>
      <c r="AB367" s="3">
        <f t="shared" si="95"/>
        <v>12.420038266351455</v>
      </c>
      <c r="AC367">
        <f t="shared" si="96"/>
        <v>2.2650122176647534</v>
      </c>
      <c r="AD367" s="2">
        <f t="shared" si="97"/>
        <v>16.990610244299493</v>
      </c>
      <c r="AE367" s="3">
        <f t="shared" si="98"/>
        <v>154.25735053763444</v>
      </c>
      <c r="AF367" s="3">
        <f t="shared" si="99"/>
        <v>5.1302803461706041</v>
      </c>
    </row>
    <row r="368" spans="1:32" x14ac:dyDescent="0.25">
      <c r="A368">
        <v>5.4926599999999999</v>
      </c>
      <c r="D368">
        <v>9.9958600000000004</v>
      </c>
      <c r="E368">
        <v>39</v>
      </c>
      <c r="F368">
        <v>8</v>
      </c>
      <c r="H368" s="5">
        <v>0</v>
      </c>
      <c r="I368">
        <v>0</v>
      </c>
      <c r="J368">
        <v>0</v>
      </c>
      <c r="K368">
        <v>3</v>
      </c>
      <c r="L368" s="2">
        <v>17.715499999999999</v>
      </c>
      <c r="M368">
        <v>2.3023400000000001</v>
      </c>
      <c r="N368">
        <v>32</v>
      </c>
      <c r="O368">
        <v>3</v>
      </c>
      <c r="P368" s="2">
        <f t="shared" si="85"/>
        <v>-3.1295704295704301</v>
      </c>
      <c r="Q368">
        <f t="shared" si="86"/>
        <v>11.343577620173361</v>
      </c>
      <c r="R368">
        <f t="shared" si="87"/>
        <v>4.9670494941208645</v>
      </c>
      <c r="S368" s="2">
        <f t="shared" si="88"/>
        <v>0</v>
      </c>
      <c r="T368">
        <f t="shared" si="89"/>
        <v>0</v>
      </c>
      <c r="U368">
        <f t="shared" si="90"/>
        <v>0</v>
      </c>
      <c r="W368" s="2">
        <f t="shared" si="91"/>
        <v>-3.1295704295704301</v>
      </c>
      <c r="X368">
        <f t="shared" si="92"/>
        <v>11.343577620173361</v>
      </c>
      <c r="Y368">
        <f t="shared" si="93"/>
        <v>4.9670494941208645</v>
      </c>
      <c r="AA368" s="2">
        <f t="shared" si="94"/>
        <v>3.1295704295704301</v>
      </c>
      <c r="AB368" s="3">
        <f t="shared" si="95"/>
        <v>11.343577620173361</v>
      </c>
      <c r="AC368">
        <f t="shared" si="96"/>
        <v>4.9670494941208645</v>
      </c>
      <c r="AD368" s="2">
        <f t="shared" si="97"/>
        <v>9.7942110736416463</v>
      </c>
      <c r="AE368" s="3">
        <f t="shared" si="98"/>
        <v>128.67675322489794</v>
      </c>
      <c r="AF368" s="3">
        <f t="shared" si="99"/>
        <v>24.671580677046336</v>
      </c>
    </row>
    <row r="369" spans="1:32" x14ac:dyDescent="0.25">
      <c r="A369">
        <v>19.327100000000002</v>
      </c>
      <c r="D369">
        <v>24.044799999999999</v>
      </c>
      <c r="E369">
        <v>34</v>
      </c>
      <c r="F369">
        <v>16</v>
      </c>
      <c r="H369" s="5">
        <v>56.216999999999999</v>
      </c>
      <c r="I369">
        <v>56.216999999999999</v>
      </c>
      <c r="J369">
        <v>56.216999999999999</v>
      </c>
      <c r="K369">
        <v>3</v>
      </c>
      <c r="L369" s="2">
        <v>44.130099999999999</v>
      </c>
      <c r="M369">
        <v>50.648899999999998</v>
      </c>
      <c r="N369">
        <v>70</v>
      </c>
      <c r="O369">
        <v>47</v>
      </c>
      <c r="P369" s="2">
        <f t="shared" si="85"/>
        <v>57.243256743256744</v>
      </c>
      <c r="Q369">
        <f t="shared" si="86"/>
        <v>86.205673758865231</v>
      </c>
      <c r="R369">
        <f t="shared" si="87"/>
        <v>65.125649439431228</v>
      </c>
      <c r="S369" s="2">
        <f t="shared" si="88"/>
        <v>0</v>
      </c>
      <c r="T369">
        <f t="shared" si="89"/>
        <v>0</v>
      </c>
      <c r="U369">
        <f t="shared" si="90"/>
        <v>0</v>
      </c>
      <c r="W369" s="2">
        <f t="shared" si="91"/>
        <v>1.0262567432567451</v>
      </c>
      <c r="X369">
        <f t="shared" si="92"/>
        <v>29.988673758865232</v>
      </c>
      <c r="Y369">
        <f t="shared" si="93"/>
        <v>8.9086494394312297</v>
      </c>
      <c r="AA369" s="2">
        <f t="shared" si="94"/>
        <v>1.0262567432567451</v>
      </c>
      <c r="AB369" s="3">
        <f t="shared" si="95"/>
        <v>29.988673758865232</v>
      </c>
      <c r="AC369">
        <f t="shared" si="96"/>
        <v>8.9086494394312297</v>
      </c>
      <c r="AD369" s="2">
        <f t="shared" si="97"/>
        <v>1.0532029030799408</v>
      </c>
      <c r="AE369" s="3">
        <f t="shared" si="98"/>
        <v>899.32055381565215</v>
      </c>
      <c r="AF369" s="3">
        <f t="shared" si="99"/>
        <v>79.364034834678364</v>
      </c>
    </row>
    <row r="370" spans="1:32" x14ac:dyDescent="0.25">
      <c r="A370">
        <v>2.80376</v>
      </c>
      <c r="D370">
        <v>10.687099999999999</v>
      </c>
      <c r="E370">
        <v>33</v>
      </c>
      <c r="F370">
        <v>6</v>
      </c>
      <c r="H370" s="5">
        <v>65.161100000000005</v>
      </c>
      <c r="I370">
        <v>65.161100000000005</v>
      </c>
      <c r="J370">
        <v>65.161100000000005</v>
      </c>
      <c r="K370">
        <v>3</v>
      </c>
      <c r="L370" s="2">
        <v>55.469299999999997</v>
      </c>
      <c r="M370">
        <v>65.274500000000003</v>
      </c>
      <c r="N370">
        <v>81</v>
      </c>
      <c r="O370">
        <v>62</v>
      </c>
      <c r="P370" s="2">
        <f t="shared" si="85"/>
        <v>75.506993006993014</v>
      </c>
      <c r="Q370">
        <f t="shared" si="86"/>
        <v>107.87628053585499</v>
      </c>
      <c r="R370">
        <f t="shared" si="87"/>
        <v>85.634263057150662</v>
      </c>
      <c r="S370" s="2">
        <f t="shared" si="88"/>
        <v>0</v>
      </c>
      <c r="T370">
        <f t="shared" si="89"/>
        <v>0</v>
      </c>
      <c r="U370">
        <f t="shared" si="90"/>
        <v>0</v>
      </c>
      <c r="W370" s="2">
        <f t="shared" si="91"/>
        <v>10.345893006993009</v>
      </c>
      <c r="X370">
        <f t="shared" si="92"/>
        <v>42.715180535854984</v>
      </c>
      <c r="Y370">
        <f t="shared" si="93"/>
        <v>20.473163057150657</v>
      </c>
      <c r="AA370" s="2">
        <f t="shared" si="94"/>
        <v>10.345893006993009</v>
      </c>
      <c r="AB370" s="3">
        <f t="shared" si="95"/>
        <v>42.715180535854984</v>
      </c>
      <c r="AC370">
        <f t="shared" si="96"/>
        <v>20.473163057150657</v>
      </c>
      <c r="AD370" s="2">
        <f t="shared" si="97"/>
        <v>107.03750211214685</v>
      </c>
      <c r="AE370" s="3">
        <f t="shared" si="98"/>
        <v>1824.5866482106844</v>
      </c>
      <c r="AF370" s="3">
        <f t="shared" si="99"/>
        <v>419.15040556467846</v>
      </c>
    </row>
    <row r="371" spans="1:32" x14ac:dyDescent="0.25">
      <c r="A371">
        <v>24.8843</v>
      </c>
      <c r="D371">
        <v>26.7742</v>
      </c>
      <c r="E371">
        <v>39</v>
      </c>
      <c r="F371">
        <v>15</v>
      </c>
      <c r="H371" s="5">
        <v>23.558199999999999</v>
      </c>
      <c r="I371">
        <v>23.558199999999999</v>
      </c>
      <c r="J371">
        <v>23.558199999999999</v>
      </c>
      <c r="K371">
        <v>3</v>
      </c>
      <c r="L371" s="2">
        <v>51.7042</v>
      </c>
      <c r="M371">
        <v>26.6313</v>
      </c>
      <c r="N371">
        <v>35</v>
      </c>
      <c r="O371">
        <v>22</v>
      </c>
      <c r="P371" s="2">
        <f t="shared" si="85"/>
        <v>27.251248751248752</v>
      </c>
      <c r="Q371">
        <f t="shared" si="86"/>
        <v>17.253743104806929</v>
      </c>
      <c r="R371">
        <f t="shared" si="87"/>
        <v>30.944626743232156</v>
      </c>
      <c r="S371" s="2">
        <f t="shared" si="88"/>
        <v>0</v>
      </c>
      <c r="T371">
        <f t="shared" si="89"/>
        <v>0</v>
      </c>
      <c r="U371">
        <f t="shared" si="90"/>
        <v>0</v>
      </c>
      <c r="W371" s="2">
        <f t="shared" si="91"/>
        <v>3.6930487512487531</v>
      </c>
      <c r="X371">
        <f t="shared" si="92"/>
        <v>-6.30445689519307</v>
      </c>
      <c r="Y371">
        <f t="shared" si="93"/>
        <v>7.3864267432321569</v>
      </c>
      <c r="AA371" s="2">
        <f t="shared" si="94"/>
        <v>3.6930487512487531</v>
      </c>
      <c r="AB371" s="3">
        <f t="shared" si="95"/>
        <v>6.30445689519307</v>
      </c>
      <c r="AC371">
        <f t="shared" si="96"/>
        <v>7.3864267432321569</v>
      </c>
      <c r="AD371" s="2">
        <f t="shared" si="97"/>
        <v>13.638609079099975</v>
      </c>
      <c r="AE371" s="3">
        <f t="shared" si="98"/>
        <v>39.746176743347441</v>
      </c>
      <c r="AF371" s="3">
        <f t="shared" si="99"/>
        <v>54.559300033135209</v>
      </c>
    </row>
    <row r="372" spans="1:32" x14ac:dyDescent="0.25">
      <c r="A372">
        <v>30.335999999999999</v>
      </c>
      <c r="D372">
        <v>33.354599999999998</v>
      </c>
      <c r="E372">
        <v>59</v>
      </c>
      <c r="F372">
        <v>31</v>
      </c>
      <c r="H372" s="5">
        <v>33.467700000000001</v>
      </c>
      <c r="I372">
        <v>33.467700000000001</v>
      </c>
      <c r="J372">
        <v>33.467700000000001</v>
      </c>
      <c r="K372">
        <v>3</v>
      </c>
      <c r="L372" s="2">
        <v>50.540900000000001</v>
      </c>
      <c r="M372">
        <v>35.540900000000001</v>
      </c>
      <c r="N372">
        <v>39</v>
      </c>
      <c r="O372">
        <v>34</v>
      </c>
      <c r="P372" s="2">
        <f t="shared" si="85"/>
        <v>38.377122877122879</v>
      </c>
      <c r="Q372">
        <f t="shared" si="86"/>
        <v>25.133963750985025</v>
      </c>
      <c r="R372">
        <f t="shared" si="87"/>
        <v>47.35151763740771</v>
      </c>
      <c r="S372" s="2">
        <f t="shared" si="88"/>
        <v>0</v>
      </c>
      <c r="T372">
        <f t="shared" si="89"/>
        <v>0</v>
      </c>
      <c r="U372">
        <f t="shared" si="90"/>
        <v>0</v>
      </c>
      <c r="W372" s="2">
        <f t="shared" si="91"/>
        <v>4.9094228771228785</v>
      </c>
      <c r="X372">
        <f t="shared" si="92"/>
        <v>-8.3337362490149758</v>
      </c>
      <c r="Y372">
        <f t="shared" si="93"/>
        <v>13.883817637407709</v>
      </c>
      <c r="AA372" s="2">
        <f t="shared" si="94"/>
        <v>4.9094228771228785</v>
      </c>
      <c r="AB372" s="3">
        <f t="shared" si="95"/>
        <v>8.3337362490149758</v>
      </c>
      <c r="AC372">
        <f t="shared" si="96"/>
        <v>13.883817637407709</v>
      </c>
      <c r="AD372" s="2">
        <f t="shared" si="97"/>
        <v>24.102432986417483</v>
      </c>
      <c r="AE372" s="3">
        <f t="shared" si="98"/>
        <v>69.451159868146192</v>
      </c>
      <c r="AF372" s="3">
        <f t="shared" si="99"/>
        <v>192.76039218879339</v>
      </c>
    </row>
    <row r="373" spans="1:32" x14ac:dyDescent="0.25">
      <c r="A373">
        <v>61.934100000000001</v>
      </c>
      <c r="D373">
        <v>57.643300000000004</v>
      </c>
      <c r="E373">
        <v>61</v>
      </c>
      <c r="F373">
        <v>39</v>
      </c>
      <c r="H373" s="5">
        <v>35.323700000000002</v>
      </c>
      <c r="I373">
        <v>35.323700000000002</v>
      </c>
      <c r="J373">
        <v>35.323700000000002</v>
      </c>
      <c r="K373">
        <v>3</v>
      </c>
      <c r="L373" s="2">
        <v>33.851199999999999</v>
      </c>
      <c r="M373">
        <v>38.035499999999999</v>
      </c>
      <c r="N373">
        <v>45</v>
      </c>
      <c r="O373">
        <v>40</v>
      </c>
      <c r="P373" s="2">
        <f t="shared" si="85"/>
        <v>41.492257742257742</v>
      </c>
      <c r="Q373">
        <f t="shared" si="86"/>
        <v>36.954294720252165</v>
      </c>
      <c r="R373">
        <f t="shared" si="87"/>
        <v>55.554963084495483</v>
      </c>
      <c r="S373" s="2">
        <f t="shared" si="88"/>
        <v>0</v>
      </c>
      <c r="T373">
        <f t="shared" si="89"/>
        <v>0</v>
      </c>
      <c r="U373">
        <f t="shared" si="90"/>
        <v>0</v>
      </c>
      <c r="W373" s="2">
        <f t="shared" si="91"/>
        <v>6.1685577422577396</v>
      </c>
      <c r="X373">
        <f t="shared" si="92"/>
        <v>1.6305947202521622</v>
      </c>
      <c r="Y373">
        <f t="shared" si="93"/>
        <v>20.231263084495481</v>
      </c>
      <c r="AA373" s="2">
        <f t="shared" si="94"/>
        <v>6.1685577422577396</v>
      </c>
      <c r="AB373" s="3">
        <f t="shared" si="95"/>
        <v>1.6305947202521622</v>
      </c>
      <c r="AC373">
        <f t="shared" si="96"/>
        <v>20.231263084495481</v>
      </c>
      <c r="AD373" s="2">
        <f t="shared" si="97"/>
        <v>38.051104619567901</v>
      </c>
      <c r="AE373" s="3">
        <f t="shared" si="98"/>
        <v>2.6588391417142274</v>
      </c>
      <c r="AF373" s="3">
        <f t="shared" si="99"/>
        <v>409.3040059940696</v>
      </c>
    </row>
    <row r="374" spans="1:32" x14ac:dyDescent="0.25">
      <c r="A374">
        <v>32.940300000000001</v>
      </c>
      <c r="D374">
        <v>35.008800000000001</v>
      </c>
      <c r="E374">
        <v>41</v>
      </c>
      <c r="F374">
        <v>37</v>
      </c>
      <c r="H374" s="5">
        <v>29.666799999999999</v>
      </c>
      <c r="I374">
        <v>29.666799999999999</v>
      </c>
      <c r="J374">
        <v>29.666799999999999</v>
      </c>
      <c r="K374">
        <v>3</v>
      </c>
      <c r="L374" s="2">
        <v>43.844799999999999</v>
      </c>
      <c r="M374">
        <v>42.214799999999997</v>
      </c>
      <c r="N374">
        <v>60</v>
      </c>
      <c r="O374">
        <v>40</v>
      </c>
      <c r="P374" s="2">
        <f t="shared" si="85"/>
        <v>46.711163836163834</v>
      </c>
      <c r="Q374">
        <f t="shared" si="86"/>
        <v>66.505122143419996</v>
      </c>
      <c r="R374">
        <f t="shared" si="87"/>
        <v>55.554963084495483</v>
      </c>
      <c r="S374" s="2">
        <f t="shared" si="88"/>
        <v>0</v>
      </c>
      <c r="T374">
        <f t="shared" si="89"/>
        <v>0</v>
      </c>
      <c r="U374">
        <f t="shared" si="90"/>
        <v>0</v>
      </c>
      <c r="W374" s="2">
        <f t="shared" si="91"/>
        <v>17.044363836163836</v>
      </c>
      <c r="X374">
        <f t="shared" si="92"/>
        <v>36.838322143420001</v>
      </c>
      <c r="Y374">
        <f t="shared" si="93"/>
        <v>25.888163084495485</v>
      </c>
      <c r="AA374" s="2">
        <f t="shared" si="94"/>
        <v>17.044363836163836</v>
      </c>
      <c r="AB374" s="3">
        <f t="shared" si="95"/>
        <v>36.838322143420001</v>
      </c>
      <c r="AC374">
        <f t="shared" si="96"/>
        <v>25.888163084495485</v>
      </c>
      <c r="AD374" s="2">
        <f t="shared" si="97"/>
        <v>290.51033857952956</v>
      </c>
      <c r="AE374" s="3">
        <f t="shared" si="98"/>
        <v>1357.0619783423883</v>
      </c>
      <c r="AF374" s="3">
        <f t="shared" si="99"/>
        <v>670.19698788943481</v>
      </c>
    </row>
    <row r="375" spans="1:32" x14ac:dyDescent="0.25">
      <c r="A375">
        <v>41.429200000000002</v>
      </c>
      <c r="D375">
        <v>37.731900000000003</v>
      </c>
      <c r="E375">
        <v>47</v>
      </c>
      <c r="F375">
        <v>33</v>
      </c>
      <c r="H375" s="5">
        <v>53.826900000000002</v>
      </c>
      <c r="I375">
        <v>53.826900000000002</v>
      </c>
      <c r="J375">
        <v>53.826900000000002</v>
      </c>
      <c r="K375">
        <v>3</v>
      </c>
      <c r="L375" s="2">
        <v>46.630899999999997</v>
      </c>
      <c r="M375">
        <v>61.2271</v>
      </c>
      <c r="N375">
        <v>80</v>
      </c>
      <c r="O375">
        <v>58</v>
      </c>
      <c r="P375" s="2">
        <f t="shared" si="85"/>
        <v>70.4527972027972</v>
      </c>
      <c r="Q375">
        <f t="shared" si="86"/>
        <v>105.90622537431047</v>
      </c>
      <c r="R375">
        <f t="shared" si="87"/>
        <v>80.165299425758818</v>
      </c>
      <c r="S375" s="2">
        <f t="shared" si="88"/>
        <v>0</v>
      </c>
      <c r="T375">
        <f t="shared" si="89"/>
        <v>0</v>
      </c>
      <c r="U375">
        <f t="shared" si="90"/>
        <v>0</v>
      </c>
      <c r="W375" s="2">
        <f t="shared" si="91"/>
        <v>16.625897202797198</v>
      </c>
      <c r="X375">
        <f t="shared" si="92"/>
        <v>52.079325374310464</v>
      </c>
      <c r="Y375">
        <f t="shared" si="93"/>
        <v>26.338399425758816</v>
      </c>
      <c r="AA375" s="2">
        <f t="shared" si="94"/>
        <v>16.625897202797198</v>
      </c>
      <c r="AB375" s="3">
        <f t="shared" si="95"/>
        <v>52.079325374310464</v>
      </c>
      <c r="AC375">
        <f t="shared" si="96"/>
        <v>26.338399425758816</v>
      </c>
      <c r="AD375" s="2">
        <f t="shared" si="97"/>
        <v>276.42045779797968</v>
      </c>
      <c r="AE375" s="3">
        <f t="shared" si="98"/>
        <v>2712.2561314432978</v>
      </c>
      <c r="AF375" s="3">
        <f t="shared" si="99"/>
        <v>693.71128431081229</v>
      </c>
    </row>
    <row r="376" spans="1:32" x14ac:dyDescent="0.25">
      <c r="A376">
        <v>9.6853999999999996</v>
      </c>
      <c r="D376">
        <v>11.5852</v>
      </c>
      <c r="E376">
        <v>44</v>
      </c>
      <c r="F376">
        <v>8</v>
      </c>
      <c r="H376" s="5">
        <v>37.637</v>
      </c>
      <c r="I376">
        <v>37.637</v>
      </c>
      <c r="J376">
        <v>37.637</v>
      </c>
      <c r="K376">
        <v>3</v>
      </c>
      <c r="L376" s="2">
        <v>37.075299999999999</v>
      </c>
      <c r="M376">
        <v>45.786799999999999</v>
      </c>
      <c r="N376">
        <v>45</v>
      </c>
      <c r="O376">
        <v>49</v>
      </c>
      <c r="P376" s="2">
        <f t="shared" si="85"/>
        <v>51.171703296703299</v>
      </c>
      <c r="Q376">
        <f t="shared" si="86"/>
        <v>36.954294720252165</v>
      </c>
      <c r="R376">
        <f t="shared" si="87"/>
        <v>67.860131255127143</v>
      </c>
      <c r="S376" s="2">
        <f t="shared" si="88"/>
        <v>0</v>
      </c>
      <c r="T376">
        <f t="shared" si="89"/>
        <v>0</v>
      </c>
      <c r="U376">
        <f t="shared" si="90"/>
        <v>0</v>
      </c>
      <c r="W376" s="2">
        <f t="shared" si="91"/>
        <v>13.534703296703299</v>
      </c>
      <c r="X376">
        <f t="shared" si="92"/>
        <v>-0.6827052797478359</v>
      </c>
      <c r="Y376">
        <f t="shared" si="93"/>
        <v>30.223131255127143</v>
      </c>
      <c r="AA376" s="2">
        <f t="shared" si="94"/>
        <v>13.534703296703299</v>
      </c>
      <c r="AB376" s="3">
        <f t="shared" si="95"/>
        <v>0.6827052797478359</v>
      </c>
      <c r="AC376">
        <f t="shared" si="96"/>
        <v>30.223131255127143</v>
      </c>
      <c r="AD376" s="2">
        <f t="shared" si="97"/>
        <v>183.18819332979115</v>
      </c>
      <c r="AE376" s="3">
        <f t="shared" si="98"/>
        <v>0.46608649899557086</v>
      </c>
      <c r="AF376" s="3">
        <f t="shared" si="99"/>
        <v>913.43766286464324</v>
      </c>
    </row>
    <row r="377" spans="1:32" x14ac:dyDescent="0.25">
      <c r="A377">
        <v>22.931699999999999</v>
      </c>
      <c r="D377">
        <v>30.971699999999998</v>
      </c>
      <c r="E377">
        <v>49</v>
      </c>
      <c r="F377">
        <v>14</v>
      </c>
      <c r="H377" s="5">
        <v>45.271700000000003</v>
      </c>
      <c r="I377">
        <v>45.271700000000003</v>
      </c>
      <c r="J377">
        <v>45.271700000000003</v>
      </c>
      <c r="K377">
        <v>3</v>
      </c>
      <c r="L377" s="2">
        <v>35.345500000000001</v>
      </c>
      <c r="M377">
        <v>54.872700000000002</v>
      </c>
      <c r="N377">
        <v>61</v>
      </c>
      <c r="O377">
        <v>57</v>
      </c>
      <c r="P377" s="2">
        <f t="shared" si="85"/>
        <v>62.517732267732271</v>
      </c>
      <c r="Q377">
        <f t="shared" si="86"/>
        <v>68.475177304964518</v>
      </c>
      <c r="R377">
        <f t="shared" si="87"/>
        <v>78.798058517910846</v>
      </c>
      <c r="S377" s="2">
        <f t="shared" si="88"/>
        <v>0</v>
      </c>
      <c r="T377">
        <f t="shared" si="89"/>
        <v>0</v>
      </c>
      <c r="U377">
        <f t="shared" si="90"/>
        <v>0</v>
      </c>
      <c r="W377" s="2">
        <f t="shared" si="91"/>
        <v>17.246032267732268</v>
      </c>
      <c r="X377">
        <f t="shared" si="92"/>
        <v>23.203477304964515</v>
      </c>
      <c r="Y377">
        <f t="shared" si="93"/>
        <v>33.526358517910843</v>
      </c>
      <c r="AA377" s="2">
        <f t="shared" si="94"/>
        <v>17.246032267732268</v>
      </c>
      <c r="AB377" s="3">
        <f t="shared" si="95"/>
        <v>23.203477304964515</v>
      </c>
      <c r="AC377">
        <f t="shared" si="96"/>
        <v>33.526358517910843</v>
      </c>
      <c r="AD377" s="2">
        <f t="shared" si="97"/>
        <v>297.42562897966258</v>
      </c>
      <c r="AE377" s="3">
        <f t="shared" si="98"/>
        <v>538.40135904200338</v>
      </c>
      <c r="AF377" s="3">
        <f t="shared" si="99"/>
        <v>1124.0167154714929</v>
      </c>
    </row>
    <row r="378" spans="1:32" x14ac:dyDescent="0.25">
      <c r="A378">
        <v>29.654599999999999</v>
      </c>
      <c r="D378">
        <v>30.3645</v>
      </c>
      <c r="E378">
        <v>36</v>
      </c>
      <c r="F378">
        <v>17</v>
      </c>
      <c r="H378" s="5">
        <v>54.441499999999998</v>
      </c>
      <c r="I378">
        <v>54.441499999999998</v>
      </c>
      <c r="J378">
        <v>54.441499999999998</v>
      </c>
      <c r="K378">
        <v>3</v>
      </c>
      <c r="L378" s="2">
        <v>45.494</v>
      </c>
      <c r="M378">
        <v>62.1828</v>
      </c>
      <c r="N378">
        <v>68</v>
      </c>
      <c r="O378">
        <v>60</v>
      </c>
      <c r="P378" s="2">
        <f t="shared" si="85"/>
        <v>71.646228771228778</v>
      </c>
      <c r="Q378" s="2">
        <f t="shared" si="86"/>
        <v>82.265563435776187</v>
      </c>
      <c r="R378" s="2">
        <f t="shared" si="87"/>
        <v>82.899781241454733</v>
      </c>
      <c r="S378" s="2">
        <f t="shared" si="88"/>
        <v>0</v>
      </c>
      <c r="T378">
        <f t="shared" si="89"/>
        <v>0</v>
      </c>
      <c r="U378">
        <f t="shared" si="90"/>
        <v>0</v>
      </c>
      <c r="W378" s="2">
        <f t="shared" si="91"/>
        <v>17.20472877122878</v>
      </c>
      <c r="X378">
        <f t="shared" si="92"/>
        <v>27.824063435776189</v>
      </c>
      <c r="Y378">
        <f t="shared" si="93"/>
        <v>28.458281241454735</v>
      </c>
      <c r="AA378" s="2">
        <f t="shared" si="94"/>
        <v>17.20472877122878</v>
      </c>
      <c r="AB378" s="3">
        <f t="shared" si="95"/>
        <v>27.824063435776189</v>
      </c>
      <c r="AC378">
        <f t="shared" si="96"/>
        <v>28.458281241454735</v>
      </c>
      <c r="AD378" s="2">
        <f t="shared" si="97"/>
        <v>296.00269209154737</v>
      </c>
      <c r="AE378" s="3">
        <f t="shared" si="98"/>
        <v>774.17850607809748</v>
      </c>
      <c r="AF378" s="3">
        <f t="shared" si="99"/>
        <v>809.87377121773443</v>
      </c>
    </row>
    <row r="379" spans="1:32" x14ac:dyDescent="0.25">
      <c r="A379">
        <v>19.317799999999998</v>
      </c>
      <c r="D379">
        <v>23.3383</v>
      </c>
      <c r="E379">
        <v>25</v>
      </c>
      <c r="F379">
        <v>21</v>
      </c>
      <c r="H379" s="5">
        <v>51.965299999999999</v>
      </c>
      <c r="I379">
        <v>51.965299999999999</v>
      </c>
      <c r="J379">
        <v>51.965299999999999</v>
      </c>
      <c r="K379">
        <v>3</v>
      </c>
      <c r="L379" s="2">
        <v>31.516999999999999</v>
      </c>
      <c r="M379">
        <v>58.858699999999999</v>
      </c>
      <c r="N379">
        <v>74</v>
      </c>
      <c r="O379">
        <v>64</v>
      </c>
      <c r="P379" s="2">
        <f t="shared" si="85"/>
        <v>67.495254745254741</v>
      </c>
      <c r="Q379" s="2">
        <f t="shared" si="86"/>
        <v>94.085894405043319</v>
      </c>
      <c r="R379" s="2">
        <f t="shared" si="87"/>
        <v>88.368744872846605</v>
      </c>
      <c r="S379" s="2">
        <f t="shared" si="88"/>
        <v>0</v>
      </c>
      <c r="T379">
        <f t="shared" si="89"/>
        <v>0</v>
      </c>
      <c r="U379">
        <f t="shared" si="90"/>
        <v>0</v>
      </c>
      <c r="W379" s="2">
        <f t="shared" ref="W379:W388" si="100">P379-$H379</f>
        <v>15.529954745254742</v>
      </c>
      <c r="X379">
        <f t="shared" ref="X379:X388" si="101">Q379-$H379</f>
        <v>42.12059440504332</v>
      </c>
      <c r="Y379">
        <f t="shared" ref="Y379:Y388" si="102">R379-$H379</f>
        <v>36.403444872846606</v>
      </c>
      <c r="AA379" s="2">
        <f t="shared" ref="AA379:AA388" si="103">ABS(W379)</f>
        <v>15.529954745254742</v>
      </c>
      <c r="AB379" s="3">
        <f t="shared" ref="AB379:AB388" si="104">ABS(X379)</f>
        <v>42.12059440504332</v>
      </c>
      <c r="AC379">
        <f t="shared" ref="AC379:AC388" si="105">ABS(Y379)</f>
        <v>36.403444872846606</v>
      </c>
      <c r="AD379" s="2">
        <f t="shared" ref="AD379:AD388" si="106">(W379)^2</f>
        <v>241.17949438966028</v>
      </c>
      <c r="AE379" s="3">
        <f t="shared" ref="AE379:AE388" si="107">(X379)^2</f>
        <v>1774.1444730341666</v>
      </c>
      <c r="AF379" s="3">
        <f t="shared" ref="AF379:AF388" si="108">(Y379)^2</f>
        <v>1325.2107986103817</v>
      </c>
    </row>
    <row r="380" spans="1:32" x14ac:dyDescent="0.25">
      <c r="A380">
        <v>56.625799999999998</v>
      </c>
      <c r="D380">
        <v>52.341900000000003</v>
      </c>
      <c r="E380">
        <v>67</v>
      </c>
      <c r="F380">
        <v>43</v>
      </c>
      <c r="H380" s="5">
        <v>49.155099999999997</v>
      </c>
      <c r="I380">
        <v>49.155099999999997</v>
      </c>
      <c r="J380">
        <v>49.155099999999997</v>
      </c>
      <c r="K380">
        <v>3</v>
      </c>
      <c r="L380" s="2">
        <v>59.532899999999998</v>
      </c>
      <c r="M380">
        <v>56.477699999999999</v>
      </c>
      <c r="N380">
        <v>69</v>
      </c>
      <c r="O380">
        <v>56</v>
      </c>
      <c r="P380" s="2">
        <f t="shared" si="85"/>
        <v>64.521978021978015</v>
      </c>
      <c r="Q380" s="2">
        <f t="shared" si="86"/>
        <v>84.235618597320709</v>
      </c>
      <c r="R380" s="2">
        <f t="shared" si="87"/>
        <v>77.430817610062888</v>
      </c>
      <c r="S380" s="2">
        <f t="shared" si="88"/>
        <v>0</v>
      </c>
      <c r="T380">
        <f t="shared" si="89"/>
        <v>0</v>
      </c>
      <c r="U380">
        <f t="shared" si="90"/>
        <v>0</v>
      </c>
      <c r="W380" s="2">
        <f t="shared" si="100"/>
        <v>15.366878021978017</v>
      </c>
      <c r="X380">
        <f t="shared" si="101"/>
        <v>35.080518597320712</v>
      </c>
      <c r="Y380">
        <f t="shared" si="102"/>
        <v>28.275717610062891</v>
      </c>
      <c r="AA380" s="2">
        <f t="shared" si="103"/>
        <v>15.366878021978017</v>
      </c>
      <c r="AB380" s="3">
        <f t="shared" si="104"/>
        <v>35.080518597320712</v>
      </c>
      <c r="AC380">
        <f t="shared" si="105"/>
        <v>28.275717610062891</v>
      </c>
      <c r="AD380" s="2">
        <f t="shared" si="106"/>
        <v>236.14094014235101</v>
      </c>
      <c r="AE380" s="3">
        <f t="shared" si="107"/>
        <v>1230.6427850569644</v>
      </c>
      <c r="AF380" s="3">
        <f t="shared" si="108"/>
        <v>799.51620636402072</v>
      </c>
    </row>
    <row r="381" spans="1:32" x14ac:dyDescent="0.25">
      <c r="A381">
        <v>26.5184</v>
      </c>
      <c r="D381">
        <v>33.181899999999999</v>
      </c>
      <c r="E381">
        <v>52</v>
      </c>
      <c r="F381">
        <v>33</v>
      </c>
      <c r="H381" s="5">
        <v>26.2561</v>
      </c>
      <c r="I381">
        <v>26.2561</v>
      </c>
      <c r="J381">
        <v>26.2561</v>
      </c>
      <c r="K381">
        <v>3</v>
      </c>
      <c r="L381" s="2">
        <v>44.848599999999998</v>
      </c>
      <c r="M381">
        <v>36.037700000000001</v>
      </c>
      <c r="N381">
        <v>47</v>
      </c>
      <c r="O381">
        <v>39</v>
      </c>
      <c r="P381" s="2">
        <f t="shared" si="85"/>
        <v>38.997502497502495</v>
      </c>
      <c r="Q381" s="2">
        <f t="shared" si="86"/>
        <v>40.894405043341209</v>
      </c>
      <c r="R381" s="2">
        <f t="shared" si="87"/>
        <v>54.187722176647519</v>
      </c>
      <c r="S381" s="2">
        <f t="shared" si="88"/>
        <v>0</v>
      </c>
      <c r="T381">
        <f t="shared" si="89"/>
        <v>0</v>
      </c>
      <c r="U381">
        <f t="shared" si="90"/>
        <v>0</v>
      </c>
      <c r="W381" s="2">
        <f t="shared" si="100"/>
        <v>12.741402497502495</v>
      </c>
      <c r="X381">
        <f t="shared" si="101"/>
        <v>14.638305043341209</v>
      </c>
      <c r="Y381">
        <f t="shared" si="102"/>
        <v>27.931622176647519</v>
      </c>
      <c r="AA381" s="2">
        <f t="shared" si="103"/>
        <v>12.741402497502495</v>
      </c>
      <c r="AB381" s="3">
        <f t="shared" si="104"/>
        <v>14.638305043341209</v>
      </c>
      <c r="AC381">
        <f t="shared" si="105"/>
        <v>27.931622176647519</v>
      </c>
      <c r="AD381" s="2">
        <f t="shared" si="106"/>
        <v>162.34333760336281</v>
      </c>
      <c r="AE381" s="3">
        <f t="shared" si="107"/>
        <v>214.27997454190867</v>
      </c>
      <c r="AF381" s="3">
        <f t="shared" si="108"/>
        <v>780.17551741898751</v>
      </c>
    </row>
    <row r="382" spans="1:32" x14ac:dyDescent="0.25">
      <c r="A382">
        <v>8.6782900000000005</v>
      </c>
      <c r="D382">
        <v>8.3437099999999997</v>
      </c>
      <c r="E382">
        <v>30</v>
      </c>
      <c r="F382">
        <v>6</v>
      </c>
      <c r="H382" s="5">
        <v>37.763100000000001</v>
      </c>
      <c r="I382">
        <v>37.763100000000001</v>
      </c>
      <c r="J382">
        <v>37.763100000000001</v>
      </c>
      <c r="K382">
        <v>3</v>
      </c>
      <c r="L382" s="2">
        <v>21.5244</v>
      </c>
      <c r="M382">
        <v>47.924900000000001</v>
      </c>
      <c r="N382">
        <v>62</v>
      </c>
      <c r="O382">
        <v>38</v>
      </c>
      <c r="P382" s="2">
        <f t="shared" si="85"/>
        <v>53.841658341658345</v>
      </c>
      <c r="Q382" s="2">
        <f t="shared" si="86"/>
        <v>70.44523246650904</v>
      </c>
      <c r="R382" s="2">
        <f t="shared" si="87"/>
        <v>52.820481268799561</v>
      </c>
      <c r="S382" s="2">
        <f t="shared" si="88"/>
        <v>0</v>
      </c>
      <c r="T382">
        <f t="shared" si="89"/>
        <v>0</v>
      </c>
      <c r="U382">
        <f t="shared" si="90"/>
        <v>0</v>
      </c>
      <c r="W382" s="2">
        <f t="shared" si="100"/>
        <v>16.078558341658344</v>
      </c>
      <c r="X382">
        <f t="shared" si="101"/>
        <v>32.682132466509039</v>
      </c>
      <c r="Y382">
        <f t="shared" si="102"/>
        <v>15.05738126879956</v>
      </c>
      <c r="AA382" s="2">
        <f t="shared" si="103"/>
        <v>16.078558341658344</v>
      </c>
      <c r="AB382" s="3">
        <f t="shared" si="104"/>
        <v>32.682132466509039</v>
      </c>
      <c r="AC382">
        <f t="shared" si="105"/>
        <v>15.05738126879956</v>
      </c>
      <c r="AD382" s="2">
        <f t="shared" si="106"/>
        <v>258.52003834611111</v>
      </c>
      <c r="AE382" s="3">
        <f t="shared" si="107"/>
        <v>1068.1217825584442</v>
      </c>
      <c r="AF382" s="3">
        <f t="shared" si="108"/>
        <v>226.72473067399585</v>
      </c>
    </row>
    <row r="383" spans="1:32" x14ac:dyDescent="0.25">
      <c r="H383" s="5">
        <v>42.120899999999999</v>
      </c>
      <c r="I383">
        <v>42.120899999999999</v>
      </c>
      <c r="J383">
        <v>42.120899999999999</v>
      </c>
      <c r="K383">
        <v>3</v>
      </c>
      <c r="L383" s="2">
        <v>32.418599999999998</v>
      </c>
      <c r="M383">
        <v>50.497900000000001</v>
      </c>
      <c r="N383">
        <v>59</v>
      </c>
      <c r="O383">
        <v>41</v>
      </c>
      <c r="P383" s="2">
        <f t="shared" si="85"/>
        <v>57.054695304695308</v>
      </c>
      <c r="Q383" s="2">
        <f t="shared" si="86"/>
        <v>64.535066981875474</v>
      </c>
      <c r="R383" s="2">
        <f t="shared" si="87"/>
        <v>56.922203992343448</v>
      </c>
      <c r="S383" s="2">
        <f t="shared" si="88"/>
        <v>0</v>
      </c>
      <c r="T383">
        <f t="shared" si="89"/>
        <v>0</v>
      </c>
      <c r="U383">
        <f t="shared" si="90"/>
        <v>0</v>
      </c>
      <c r="W383" s="2">
        <f t="shared" si="100"/>
        <v>14.933795304695309</v>
      </c>
      <c r="X383">
        <f t="shared" si="101"/>
        <v>22.414166981875475</v>
      </c>
      <c r="Y383">
        <f t="shared" si="102"/>
        <v>14.801303992343449</v>
      </c>
      <c r="AA383" s="2">
        <f t="shared" si="103"/>
        <v>14.933795304695309</v>
      </c>
      <c r="AB383" s="3">
        <f t="shared" si="104"/>
        <v>22.414166981875475</v>
      </c>
      <c r="AC383">
        <f t="shared" si="105"/>
        <v>14.801303992343449</v>
      </c>
      <c r="AD383" s="2">
        <f t="shared" si="106"/>
        <v>223.01824220253965</v>
      </c>
      <c r="AE383" s="3">
        <f t="shared" si="107"/>
        <v>502.39488149139675</v>
      </c>
      <c r="AF383" s="3">
        <f t="shared" si="108"/>
        <v>219.07859987376213</v>
      </c>
    </row>
    <row r="384" spans="1:32" x14ac:dyDescent="0.25">
      <c r="H384" s="5">
        <v>32.636200000000002</v>
      </c>
      <c r="I384">
        <v>32.636200000000002</v>
      </c>
      <c r="J384">
        <v>32.636200000000002</v>
      </c>
      <c r="K384">
        <v>3</v>
      </c>
      <c r="L384" s="2">
        <v>34.764299999999999</v>
      </c>
      <c r="M384">
        <v>40.677999999999997</v>
      </c>
      <c r="N384">
        <v>44</v>
      </c>
      <c r="O384">
        <v>29</v>
      </c>
      <c r="P384" s="2">
        <f t="shared" si="85"/>
        <v>44.792082917082915</v>
      </c>
      <c r="Q384" s="2">
        <f t="shared" si="86"/>
        <v>34.984239558707635</v>
      </c>
      <c r="R384" s="2">
        <f t="shared" si="87"/>
        <v>40.515313098167894</v>
      </c>
      <c r="S384" s="2">
        <f t="shared" si="88"/>
        <v>0</v>
      </c>
      <c r="T384">
        <f t="shared" si="89"/>
        <v>0</v>
      </c>
      <c r="U384">
        <f t="shared" si="90"/>
        <v>0</v>
      </c>
      <c r="W384" s="2">
        <f t="shared" si="100"/>
        <v>12.155882917082913</v>
      </c>
      <c r="X384">
        <f t="shared" si="101"/>
        <v>2.348039558707633</v>
      </c>
      <c r="Y384">
        <f t="shared" si="102"/>
        <v>7.8791130981678918</v>
      </c>
      <c r="AA384" s="2">
        <f t="shared" si="103"/>
        <v>12.155882917082913</v>
      </c>
      <c r="AB384" s="3">
        <f t="shared" si="104"/>
        <v>2.348039558707633</v>
      </c>
      <c r="AC384">
        <f t="shared" si="105"/>
        <v>7.8791130981678918</v>
      </c>
      <c r="AD384" s="2">
        <f t="shared" si="106"/>
        <v>147.7654894938282</v>
      </c>
      <c r="AE384" s="3">
        <f t="shared" si="107"/>
        <v>5.5132897692559357</v>
      </c>
      <c r="AF384" s="3">
        <f t="shared" si="108"/>
        <v>62.080423213720834</v>
      </c>
    </row>
    <row r="385" spans="8:32" x14ac:dyDescent="0.25">
      <c r="H385" s="5">
        <v>33.405900000000003</v>
      </c>
      <c r="I385">
        <v>33.405900000000003</v>
      </c>
      <c r="J385">
        <v>33.405900000000003</v>
      </c>
      <c r="K385">
        <v>3</v>
      </c>
      <c r="L385" s="2">
        <v>38.624099999999999</v>
      </c>
      <c r="M385">
        <v>39.005099999999999</v>
      </c>
      <c r="N385">
        <v>38</v>
      </c>
      <c r="O385">
        <v>30</v>
      </c>
      <c r="P385" s="2">
        <f t="shared" si="85"/>
        <v>42.70304695304695</v>
      </c>
      <c r="Q385" s="2">
        <f t="shared" si="86"/>
        <v>23.163908589440499</v>
      </c>
      <c r="R385" s="2">
        <f t="shared" si="87"/>
        <v>41.882554006015859</v>
      </c>
      <c r="S385" s="2">
        <f t="shared" si="88"/>
        <v>0</v>
      </c>
      <c r="T385">
        <f t="shared" si="89"/>
        <v>0</v>
      </c>
      <c r="U385">
        <f t="shared" si="90"/>
        <v>0</v>
      </c>
      <c r="W385" s="2">
        <f t="shared" si="100"/>
        <v>9.2971469530469477</v>
      </c>
      <c r="X385">
        <f t="shared" si="101"/>
        <v>-10.241991410559503</v>
      </c>
      <c r="Y385">
        <f t="shared" si="102"/>
        <v>8.4766540060158562</v>
      </c>
      <c r="AA385" s="2">
        <f t="shared" si="103"/>
        <v>9.2971469530469477</v>
      </c>
      <c r="AB385" s="3">
        <f t="shared" si="104"/>
        <v>10.241991410559503</v>
      </c>
      <c r="AC385">
        <f t="shared" si="105"/>
        <v>8.4766540060158562</v>
      </c>
      <c r="AD385" s="2">
        <f t="shared" si="106"/>
        <v>86.436941466550138</v>
      </c>
      <c r="AE385" s="3">
        <f t="shared" si="107"/>
        <v>104.89838805397464</v>
      </c>
      <c r="AF385" s="3">
        <f t="shared" si="108"/>
        <v>71.853663137704658</v>
      </c>
    </row>
    <row r="386" spans="8:32" x14ac:dyDescent="0.25">
      <c r="H386" s="5">
        <v>43.908299999999997</v>
      </c>
      <c r="I386">
        <v>43.908299999999997</v>
      </c>
      <c r="J386">
        <v>43.908299999999997</v>
      </c>
      <c r="K386">
        <v>3</v>
      </c>
      <c r="L386" s="2">
        <v>55.400700000000001</v>
      </c>
      <c r="M386">
        <v>52.836100000000002</v>
      </c>
      <c r="N386">
        <v>61</v>
      </c>
      <c r="O386">
        <v>49</v>
      </c>
      <c r="P386" s="2">
        <f t="shared" si="85"/>
        <v>59.974525474525478</v>
      </c>
      <c r="Q386" s="2">
        <f t="shared" si="86"/>
        <v>68.475177304964518</v>
      </c>
      <c r="R386" s="2">
        <f t="shared" si="87"/>
        <v>67.860131255127143</v>
      </c>
      <c r="S386" s="2">
        <f t="shared" si="88"/>
        <v>0</v>
      </c>
      <c r="T386">
        <f t="shared" si="89"/>
        <v>0</v>
      </c>
      <c r="U386">
        <f t="shared" si="90"/>
        <v>0</v>
      </c>
      <c r="W386" s="2">
        <f t="shared" si="100"/>
        <v>16.066225474525481</v>
      </c>
      <c r="X386">
        <f t="shared" si="101"/>
        <v>24.566877304964521</v>
      </c>
      <c r="Y386">
        <f t="shared" si="102"/>
        <v>23.951831255127146</v>
      </c>
      <c r="AA386" s="2">
        <f t="shared" si="103"/>
        <v>16.066225474525481</v>
      </c>
      <c r="AB386" s="3">
        <f t="shared" si="104"/>
        <v>24.566877304964521</v>
      </c>
      <c r="AC386">
        <f t="shared" si="105"/>
        <v>23.951831255127146</v>
      </c>
      <c r="AD386" s="2">
        <f t="shared" si="106"/>
        <v>258.12360099829152</v>
      </c>
      <c r="AE386" s="3">
        <f t="shared" si="107"/>
        <v>603.5314605171809</v>
      </c>
      <c r="AF386" s="3">
        <f t="shared" si="108"/>
        <v>573.69022047408566</v>
      </c>
    </row>
    <row r="387" spans="8:32" x14ac:dyDescent="0.25">
      <c r="H387" s="5">
        <v>31.087199999999999</v>
      </c>
      <c r="I387">
        <v>31.087199999999999</v>
      </c>
      <c r="J387">
        <v>31.087199999999999</v>
      </c>
      <c r="K387">
        <v>3</v>
      </c>
      <c r="L387" s="2">
        <v>45.8536</v>
      </c>
      <c r="M387">
        <v>37.0244</v>
      </c>
      <c r="N387">
        <v>47</v>
      </c>
      <c r="O387">
        <v>29</v>
      </c>
      <c r="P387" s="2">
        <f t="shared" si="85"/>
        <v>40.229645354645356</v>
      </c>
      <c r="Q387" s="2">
        <f t="shared" si="86"/>
        <v>40.894405043341209</v>
      </c>
      <c r="R387" s="2">
        <f t="shared" si="87"/>
        <v>40.515313098167894</v>
      </c>
      <c r="S387" s="2">
        <f t="shared" si="88"/>
        <v>0</v>
      </c>
      <c r="T387">
        <f t="shared" si="89"/>
        <v>0</v>
      </c>
      <c r="U387">
        <f t="shared" si="90"/>
        <v>0</v>
      </c>
      <c r="W387" s="2">
        <f t="shared" si="100"/>
        <v>9.142445354645357</v>
      </c>
      <c r="X387">
        <f t="shared" si="101"/>
        <v>9.8072050433412095</v>
      </c>
      <c r="Y387">
        <f t="shared" si="102"/>
        <v>9.4281130981678949</v>
      </c>
      <c r="AA387" s="2">
        <f t="shared" si="103"/>
        <v>9.142445354645357</v>
      </c>
      <c r="AB387" s="3">
        <f t="shared" si="104"/>
        <v>9.8072050433412095</v>
      </c>
      <c r="AC387">
        <f t="shared" si="105"/>
        <v>9.4281130981678949</v>
      </c>
      <c r="AD387" s="2">
        <f t="shared" si="106"/>
        <v>83.584307062676473</v>
      </c>
      <c r="AE387" s="3">
        <f t="shared" si="107"/>
        <v>96.18127076213726</v>
      </c>
      <c r="AF387" s="3">
        <f t="shared" si="108"/>
        <v>88.889316591845017</v>
      </c>
    </row>
    <row r="388" spans="8:32" x14ac:dyDescent="0.25">
      <c r="H388" s="5">
        <v>45.525399999999998</v>
      </c>
      <c r="I388">
        <v>45.525399999999998</v>
      </c>
      <c r="J388">
        <v>45.525399999999998</v>
      </c>
      <c r="K388">
        <v>3</v>
      </c>
      <c r="L388" s="2">
        <v>49.201999999999998</v>
      </c>
      <c r="M388">
        <v>48.686</v>
      </c>
      <c r="N388">
        <v>60</v>
      </c>
      <c r="O388">
        <v>45</v>
      </c>
      <c r="P388" s="2">
        <f t="shared" si="85"/>
        <v>54.792082917082915</v>
      </c>
      <c r="Q388" s="2">
        <f t="shared" si="86"/>
        <v>66.505122143419996</v>
      </c>
      <c r="R388" s="2">
        <f t="shared" si="87"/>
        <v>62.391167623735299</v>
      </c>
      <c r="S388" s="2">
        <f t="shared" si="88"/>
        <v>0</v>
      </c>
      <c r="T388">
        <f t="shared" si="89"/>
        <v>0</v>
      </c>
      <c r="U388">
        <f t="shared" si="90"/>
        <v>0</v>
      </c>
      <c r="W388" s="2">
        <f t="shared" si="100"/>
        <v>9.2666829170829175</v>
      </c>
      <c r="X388">
        <f t="shared" si="101"/>
        <v>20.979722143419998</v>
      </c>
      <c r="Y388">
        <f t="shared" si="102"/>
        <v>16.865767623735302</v>
      </c>
      <c r="AA388" s="2">
        <f t="shared" si="103"/>
        <v>9.2666829170829175</v>
      </c>
      <c r="AB388" s="3">
        <f t="shared" si="104"/>
        <v>20.979722143419998</v>
      </c>
      <c r="AC388">
        <f t="shared" si="105"/>
        <v>16.865767623735302</v>
      </c>
      <c r="AD388" s="2">
        <f t="shared" si="106"/>
        <v>85.871412285756364</v>
      </c>
      <c r="AE388" s="3">
        <f t="shared" si="107"/>
        <v>440.14874121510741</v>
      </c>
      <c r="AF388" s="3">
        <f t="shared" si="108"/>
        <v>284.45411753783793</v>
      </c>
    </row>
    <row r="389" spans="8:32" x14ac:dyDescent="0.25">
      <c r="N389">
        <v>62</v>
      </c>
      <c r="O389">
        <v>43</v>
      </c>
      <c r="Q389" s="2"/>
      <c r="R389" s="2"/>
    </row>
    <row r="390" spans="8:32" x14ac:dyDescent="0.25">
      <c r="N390">
        <v>71</v>
      </c>
      <c r="O390">
        <v>54</v>
      </c>
      <c r="Q390" s="2"/>
      <c r="R390" s="2"/>
    </row>
    <row r="391" spans="8:32" x14ac:dyDescent="0.25">
      <c r="N391">
        <v>44</v>
      </c>
      <c r="O391">
        <v>21</v>
      </c>
      <c r="Q391" s="2"/>
      <c r="R391" s="2"/>
    </row>
    <row r="392" spans="8:32" x14ac:dyDescent="0.25">
      <c r="N392">
        <v>42</v>
      </c>
      <c r="O392">
        <v>35</v>
      </c>
      <c r="Q392" s="2"/>
      <c r="R392" s="2"/>
    </row>
    <row r="393" spans="8:32" x14ac:dyDescent="0.25">
      <c r="N393">
        <v>46</v>
      </c>
      <c r="O393">
        <v>35</v>
      </c>
      <c r="Q393" s="2"/>
      <c r="R393" s="2"/>
    </row>
    <row r="394" spans="8:32" x14ac:dyDescent="0.25">
      <c r="N394">
        <v>31</v>
      </c>
      <c r="O394">
        <v>15</v>
      </c>
      <c r="Q394" s="2"/>
      <c r="R394" s="2"/>
    </row>
    <row r="395" spans="8:32" x14ac:dyDescent="0.25">
      <c r="N395">
        <v>58</v>
      </c>
      <c r="O395">
        <v>31</v>
      </c>
      <c r="Q395" s="2"/>
      <c r="R395" s="2"/>
    </row>
    <row r="396" spans="8:32" x14ac:dyDescent="0.25">
      <c r="N396">
        <v>56</v>
      </c>
      <c r="O396">
        <v>63</v>
      </c>
      <c r="Q396" s="2"/>
      <c r="R396" s="2"/>
    </row>
    <row r="397" spans="8:32" x14ac:dyDescent="0.25">
      <c r="N397">
        <v>57</v>
      </c>
      <c r="O397">
        <v>53</v>
      </c>
      <c r="Q397" s="2"/>
      <c r="R397" s="2"/>
    </row>
    <row r="398" spans="8:32" x14ac:dyDescent="0.25">
      <c r="N398">
        <v>23</v>
      </c>
      <c r="O398">
        <v>15</v>
      </c>
      <c r="Q398" s="2"/>
      <c r="R398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topLeftCell="F1" zoomScale="60" zoomScaleNormal="60" workbookViewId="0">
      <selection activeCell="AQ26" sqref="AQ26"/>
    </sheetView>
  </sheetViews>
  <sheetFormatPr defaultRowHeight="15" x14ac:dyDescent="0.25"/>
  <sheetData>
    <row r="1" spans="1:39" x14ac:dyDescent="0.25">
      <c r="J1">
        <v>0</v>
      </c>
      <c r="K1">
        <v>500</v>
      </c>
      <c r="O1" s="2"/>
      <c r="U1" s="3"/>
      <c r="AB1" s="2"/>
    </row>
    <row r="2" spans="1:39" x14ac:dyDescent="0.25">
      <c r="O2" s="2"/>
      <c r="U2" s="3"/>
      <c r="AB2" s="2"/>
      <c r="AI2" s="3"/>
    </row>
    <row r="3" spans="1:39" x14ac:dyDescent="0.25">
      <c r="D3" t="s">
        <v>46</v>
      </c>
      <c r="H3" s="3"/>
      <c r="O3" s="2"/>
      <c r="U3" s="3"/>
      <c r="AB3" s="2"/>
      <c r="AF3" t="s">
        <v>47</v>
      </c>
      <c r="AI3" s="3"/>
    </row>
    <row r="4" spans="1:39" x14ac:dyDescent="0.25">
      <c r="H4" s="3"/>
      <c r="O4" s="2"/>
      <c r="Q4" t="s">
        <v>48</v>
      </c>
      <c r="U4" s="3"/>
      <c r="AB4" s="2"/>
      <c r="AI4" s="3"/>
    </row>
    <row r="5" spans="1:39" x14ac:dyDescent="0.25">
      <c r="H5" s="3"/>
      <c r="O5" s="2"/>
      <c r="U5" s="3"/>
      <c r="AB5" s="2"/>
      <c r="AC5" s="3"/>
      <c r="AI5" s="3"/>
    </row>
    <row r="6" spans="1:39" x14ac:dyDescent="0.25">
      <c r="H6" s="3"/>
      <c r="O6" s="2"/>
      <c r="U6" s="3"/>
      <c r="AB6" s="2"/>
      <c r="AC6" s="3"/>
      <c r="AI6" s="3"/>
    </row>
    <row r="7" spans="1:39" x14ac:dyDescent="0.25">
      <c r="A7" t="s">
        <v>0</v>
      </c>
      <c r="D7" t="s">
        <v>6</v>
      </c>
      <c r="O7" s="2" t="s">
        <v>0</v>
      </c>
      <c r="Q7" t="s">
        <v>40</v>
      </c>
      <c r="AB7" s="2" t="s">
        <v>0</v>
      </c>
      <c r="AC7" s="3"/>
      <c r="AE7" t="s">
        <v>40</v>
      </c>
      <c r="AI7" s="3"/>
    </row>
    <row r="8" spans="1:39" x14ac:dyDescent="0.25">
      <c r="A8" t="s">
        <v>1</v>
      </c>
      <c r="B8" t="s">
        <v>41</v>
      </c>
      <c r="D8" t="s">
        <v>1</v>
      </c>
      <c r="E8" t="s">
        <v>86</v>
      </c>
      <c r="F8" t="s">
        <v>7</v>
      </c>
      <c r="G8" t="s">
        <v>42</v>
      </c>
      <c r="H8" t="s">
        <v>43</v>
      </c>
      <c r="O8" s="2" t="s">
        <v>1</v>
      </c>
      <c r="P8" t="s">
        <v>41</v>
      </c>
      <c r="Q8" t="s">
        <v>1</v>
      </c>
      <c r="R8" t="s">
        <v>41</v>
      </c>
      <c r="S8" t="s">
        <v>44</v>
      </c>
      <c r="T8" t="s">
        <v>42</v>
      </c>
      <c r="U8" t="s">
        <v>43</v>
      </c>
      <c r="AB8" s="2" t="s">
        <v>1</v>
      </c>
      <c r="AC8" s="3" t="s">
        <v>41</v>
      </c>
      <c r="AE8" t="s">
        <v>1</v>
      </c>
      <c r="AF8" t="s">
        <v>41</v>
      </c>
      <c r="AG8" t="s">
        <v>44</v>
      </c>
      <c r="AH8" t="s">
        <v>42</v>
      </c>
      <c r="AI8" t="s">
        <v>43</v>
      </c>
    </row>
    <row r="9" spans="1:39" x14ac:dyDescent="0.25">
      <c r="A9">
        <v>159</v>
      </c>
      <c r="B9">
        <v>284.053</v>
      </c>
      <c r="D9">
        <v>80</v>
      </c>
      <c r="E9">
        <v>156.03899999999999</v>
      </c>
      <c r="F9">
        <f>(E9-58.105)/1.0573</f>
        <v>92.626501465998302</v>
      </c>
      <c r="G9">
        <f>F9-D9</f>
        <v>12.626501465998302</v>
      </c>
      <c r="H9">
        <f t="shared" ref="H9:H72" si="0">ABS(G9)</f>
        <v>12.626501465998302</v>
      </c>
      <c r="J9" t="s">
        <v>21</v>
      </c>
      <c r="K9" t="s">
        <v>22</v>
      </c>
      <c r="O9" s="2">
        <v>159</v>
      </c>
      <c r="P9">
        <v>236</v>
      </c>
      <c r="Q9">
        <v>80</v>
      </c>
      <c r="R9">
        <v>114</v>
      </c>
      <c r="S9">
        <f>(R9-17.4)/0.9849</f>
        <v>98.081023454157773</v>
      </c>
      <c r="T9">
        <f>S9-Q9</f>
        <v>18.081023454157773</v>
      </c>
      <c r="U9">
        <f t="shared" ref="U9:U72" si="1">ABS(T9)</f>
        <v>18.081023454157773</v>
      </c>
      <c r="AB9" s="2">
        <v>159</v>
      </c>
      <c r="AC9" s="3">
        <v>350</v>
      </c>
      <c r="AE9">
        <v>80</v>
      </c>
      <c r="AF9">
        <v>241</v>
      </c>
      <c r="AG9">
        <f>(AF9-139.1)/1.0099</f>
        <v>100.90107931478364</v>
      </c>
      <c r="AH9">
        <f t="shared" ref="AH9:AH72" si="2">AG9-AE9</f>
        <v>20.901079314783644</v>
      </c>
      <c r="AI9">
        <f t="shared" ref="AI9:AI72" si="3">ABS(AH9)</f>
        <v>20.901079314783644</v>
      </c>
      <c r="AK9" t="s">
        <v>21</v>
      </c>
      <c r="AL9" t="s">
        <v>22</v>
      </c>
    </row>
    <row r="10" spans="1:39" x14ac:dyDescent="0.25">
      <c r="A10">
        <v>133</v>
      </c>
      <c r="B10">
        <v>211.86600000000001</v>
      </c>
      <c r="D10">
        <v>267</v>
      </c>
      <c r="E10">
        <v>310.28699999999998</v>
      </c>
      <c r="F10">
        <f t="shared" ref="F10:F73" si="4">(E10-58.105)/1.0573</f>
        <v>238.51508559538448</v>
      </c>
      <c r="G10">
        <f>F10-D10</f>
        <v>-28.484914404615523</v>
      </c>
      <c r="H10">
        <f t="shared" si="0"/>
        <v>28.484914404615523</v>
      </c>
      <c r="J10">
        <f>J12-K14</f>
        <v>-43.901221463837572</v>
      </c>
      <c r="K10">
        <f>J12+K14</f>
        <v>42.881183792448681</v>
      </c>
      <c r="O10" s="2">
        <v>133</v>
      </c>
      <c r="P10">
        <v>169</v>
      </c>
      <c r="Q10">
        <v>267</v>
      </c>
      <c r="R10">
        <v>260</v>
      </c>
      <c r="S10">
        <f t="shared" ref="S10:S73" si="5">(R10-17.4)/0.9849</f>
        <v>246.31942329170474</v>
      </c>
      <c r="T10">
        <f t="shared" ref="T10:T73" si="6">S10-Q10</f>
        <v>-20.680576708295263</v>
      </c>
      <c r="U10">
        <f t="shared" si="1"/>
        <v>20.680576708295263</v>
      </c>
      <c r="W10" s="3" t="s">
        <v>21</v>
      </c>
      <c r="X10" t="s">
        <v>22</v>
      </c>
      <c r="AB10" s="2">
        <v>133</v>
      </c>
      <c r="AC10" s="3">
        <v>261</v>
      </c>
      <c r="AE10">
        <v>267</v>
      </c>
      <c r="AF10">
        <v>332</v>
      </c>
      <c r="AG10">
        <f t="shared" ref="AG10:AG73" si="7">(AF10-139.1)/1.0099</f>
        <v>191.00901079314784</v>
      </c>
      <c r="AH10">
        <f t="shared" si="2"/>
        <v>-75.990989206852163</v>
      </c>
      <c r="AI10">
        <f t="shared" si="3"/>
        <v>75.990989206852163</v>
      </c>
      <c r="AK10">
        <f>AK14-AL16</f>
        <v>-91.036806933104188</v>
      </c>
      <c r="AL10">
        <f>AK14+AL16</f>
        <v>93.403849326767229</v>
      </c>
    </row>
    <row r="11" spans="1:39" x14ac:dyDescent="0.25">
      <c r="A11">
        <v>321</v>
      </c>
      <c r="B11">
        <v>405.81799999999998</v>
      </c>
      <c r="D11">
        <v>46</v>
      </c>
      <c r="E11">
        <v>71.322599999999994</v>
      </c>
      <c r="F11">
        <f t="shared" si="4"/>
        <v>12.501276837226897</v>
      </c>
      <c r="G11">
        <f>F11-D11</f>
        <v>-33.498723162773103</v>
      </c>
      <c r="H11">
        <f t="shared" si="0"/>
        <v>33.498723162773103</v>
      </c>
      <c r="J11" t="s">
        <v>36</v>
      </c>
      <c r="K11" s="3" t="s">
        <v>37</v>
      </c>
      <c r="L11" s="3" t="s">
        <v>38</v>
      </c>
      <c r="O11" s="2">
        <v>321</v>
      </c>
      <c r="P11">
        <v>346</v>
      </c>
      <c r="Q11">
        <v>46</v>
      </c>
      <c r="R11">
        <v>45</v>
      </c>
      <c r="S11">
        <f t="shared" si="5"/>
        <v>28.023149558330797</v>
      </c>
      <c r="T11">
        <f>S11-Q11</f>
        <v>-17.976850441669203</v>
      </c>
      <c r="U11">
        <f t="shared" si="1"/>
        <v>17.976850441669203</v>
      </c>
      <c r="W11" s="3">
        <f>W15-X17</f>
        <v>-48.920210307821307</v>
      </c>
      <c r="X11">
        <f>W15+X17</f>
        <v>47.468630857650737</v>
      </c>
      <c r="AB11" s="2">
        <v>321</v>
      </c>
      <c r="AC11" s="3">
        <v>416</v>
      </c>
      <c r="AE11">
        <v>46</v>
      </c>
      <c r="AF11">
        <v>142</v>
      </c>
      <c r="AG11">
        <f t="shared" si="7"/>
        <v>2.8715714427171064</v>
      </c>
      <c r="AH11">
        <f t="shared" si="2"/>
        <v>-43.128428557282895</v>
      </c>
      <c r="AI11">
        <f t="shared" si="3"/>
        <v>43.128428557282895</v>
      </c>
      <c r="AK11" t="s">
        <v>35</v>
      </c>
      <c r="AL11" s="3"/>
    </row>
    <row r="12" spans="1:39" x14ac:dyDescent="0.25">
      <c r="A12">
        <v>61</v>
      </c>
      <c r="B12">
        <v>160.73599999999999</v>
      </c>
      <c r="D12">
        <v>202</v>
      </c>
      <c r="E12">
        <v>271.798</v>
      </c>
      <c r="F12">
        <f t="shared" si="4"/>
        <v>202.11198335382582</v>
      </c>
      <c r="G12">
        <f>F12-D12</f>
        <v>0.11198335382582059</v>
      </c>
      <c r="H12">
        <f t="shared" si="0"/>
        <v>0.11198335382582059</v>
      </c>
      <c r="J12">
        <f>AVERAGE(G9:G255)</f>
        <v>-0.51001883569444806</v>
      </c>
      <c r="K12" s="3">
        <f>AVERAGE(G9:G255)</f>
        <v>-0.51001883569444806</v>
      </c>
      <c r="L12" s="3">
        <f>_xlfn.STDEV.S(G9:G255)</f>
        <v>22.138368687828127</v>
      </c>
      <c r="O12" s="2">
        <v>61</v>
      </c>
      <c r="P12">
        <v>75</v>
      </c>
      <c r="Q12">
        <v>202</v>
      </c>
      <c r="R12">
        <v>201</v>
      </c>
      <c r="S12">
        <f t="shared" si="5"/>
        <v>186.41486445324398</v>
      </c>
      <c r="T12">
        <f t="shared" si="6"/>
        <v>-15.585135546756021</v>
      </c>
      <c r="U12">
        <f t="shared" si="1"/>
        <v>15.585135546756021</v>
      </c>
      <c r="W12" s="3" t="s">
        <v>49</v>
      </c>
      <c r="X12" s="3"/>
      <c r="AB12" s="2">
        <v>61</v>
      </c>
      <c r="AC12">
        <v>292</v>
      </c>
      <c r="AE12">
        <v>202</v>
      </c>
      <c r="AF12">
        <v>324</v>
      </c>
      <c r="AG12">
        <f t="shared" si="7"/>
        <v>183.0874343994455</v>
      </c>
      <c r="AH12">
        <f t="shared" si="2"/>
        <v>-18.912565600554501</v>
      </c>
      <c r="AI12">
        <f t="shared" si="3"/>
        <v>18.912565600554501</v>
      </c>
      <c r="AK12">
        <f>AVERAGE((AH8:AH225))</f>
        <v>0.61357811126071959</v>
      </c>
      <c r="AL12" s="3"/>
      <c r="AM12" s="3"/>
    </row>
    <row r="13" spans="1:39" x14ac:dyDescent="0.25">
      <c r="A13">
        <v>79</v>
      </c>
      <c r="B13">
        <v>127.77500000000001</v>
      </c>
      <c r="D13">
        <v>226</v>
      </c>
      <c r="E13">
        <v>288.57600000000002</v>
      </c>
      <c r="F13">
        <f t="shared" si="4"/>
        <v>217.98070557079359</v>
      </c>
      <c r="G13">
        <f>F13-D13</f>
        <v>-8.0192944292064112</v>
      </c>
      <c r="H13">
        <f t="shared" si="0"/>
        <v>8.0192944292064112</v>
      </c>
      <c r="J13" t="s">
        <v>39</v>
      </c>
      <c r="K13" s="3" t="s">
        <v>20</v>
      </c>
      <c r="L13" s="3" t="s">
        <v>23</v>
      </c>
      <c r="O13" s="2">
        <v>79</v>
      </c>
      <c r="P13">
        <v>91</v>
      </c>
      <c r="Q13">
        <f>Q11/Q12</f>
        <v>0.22772277227722773</v>
      </c>
      <c r="R13">
        <v>154</v>
      </c>
      <c r="S13">
        <f t="shared" si="5"/>
        <v>138.6942836836227</v>
      </c>
      <c r="T13">
        <f t="shared" si="6"/>
        <v>138.46656091134548</v>
      </c>
      <c r="U13">
        <f t="shared" si="1"/>
        <v>138.46656091134548</v>
      </c>
      <c r="W13">
        <f>AVERAGE((T8:T225))</f>
        <v>-0.8708563088742074</v>
      </c>
      <c r="X13" s="3"/>
      <c r="Y13" s="3"/>
      <c r="AB13" s="2">
        <v>79</v>
      </c>
      <c r="AC13">
        <v>203</v>
      </c>
      <c r="AE13">
        <v>226</v>
      </c>
      <c r="AF13">
        <v>331</v>
      </c>
      <c r="AG13">
        <f t="shared" si="7"/>
        <v>190.01881374393506</v>
      </c>
      <c r="AH13">
        <f t="shared" si="2"/>
        <v>-35.981186256064944</v>
      </c>
      <c r="AI13">
        <f t="shared" si="3"/>
        <v>35.981186256064944</v>
      </c>
      <c r="AK13" t="s">
        <v>36</v>
      </c>
      <c r="AL13" s="3" t="s">
        <v>37</v>
      </c>
      <c r="AM13" s="3" t="s">
        <v>38</v>
      </c>
    </row>
    <row r="14" spans="1:39" x14ac:dyDescent="0.25">
      <c r="A14">
        <v>176</v>
      </c>
      <c r="B14">
        <v>254.87100000000001</v>
      </c>
      <c r="D14">
        <v>65</v>
      </c>
      <c r="E14">
        <v>90.134200000000007</v>
      </c>
      <c r="F14">
        <f t="shared" si="4"/>
        <v>30.293388820580738</v>
      </c>
      <c r="G14">
        <f>F14-D14</f>
        <v>-34.706611179419262</v>
      </c>
      <c r="H14">
        <f t="shared" si="0"/>
        <v>34.706611179419262</v>
      </c>
      <c r="J14">
        <f>CONFIDENCE(0.05,_xlfn.STDEV.S(F8:F255),295)</f>
        <v>10.841715092590285</v>
      </c>
      <c r="K14" s="3">
        <f>_xlfn.STDEV.S(G9:G255)*1.96</f>
        <v>43.391202628143127</v>
      </c>
      <c r="L14" s="3">
        <f>AVERAGE(H9:H255)</f>
        <v>17.328181821314779</v>
      </c>
      <c r="O14" s="2">
        <v>176</v>
      </c>
      <c r="P14">
        <v>200</v>
      </c>
      <c r="Q14">
        <v>65</v>
      </c>
      <c r="R14">
        <v>73</v>
      </c>
      <c r="S14">
        <f t="shared" si="5"/>
        <v>56.452431718956241</v>
      </c>
      <c r="T14">
        <f t="shared" si="6"/>
        <v>-8.547568281043759</v>
      </c>
      <c r="U14">
        <f t="shared" si="1"/>
        <v>8.547568281043759</v>
      </c>
      <c r="W14" t="s">
        <v>36</v>
      </c>
      <c r="X14" s="3" t="s">
        <v>37</v>
      </c>
      <c r="Y14" s="3" t="s">
        <v>38</v>
      </c>
      <c r="AB14" s="2">
        <v>176</v>
      </c>
      <c r="AC14">
        <v>289</v>
      </c>
      <c r="AE14">
        <v>65</v>
      </c>
      <c r="AF14">
        <v>140</v>
      </c>
      <c r="AG14">
        <f t="shared" si="7"/>
        <v>0.89117734429151962</v>
      </c>
      <c r="AH14">
        <f t="shared" si="2"/>
        <v>-64.108822655708479</v>
      </c>
      <c r="AI14">
        <f t="shared" si="3"/>
        <v>64.108822655708479</v>
      </c>
      <c r="AK14">
        <f>AVERAGE(AH9:AH255)</f>
        <v>1.1835211968315191</v>
      </c>
      <c r="AL14" s="3">
        <f>AVERAGE(AH9:AH255)</f>
        <v>1.1835211968315191</v>
      </c>
      <c r="AM14" s="3">
        <f>_xlfn.STDEV.S(AG9:AG255)</f>
        <v>103.26811435849832</v>
      </c>
    </row>
    <row r="15" spans="1:39" x14ac:dyDescent="0.25">
      <c r="A15">
        <v>355</v>
      </c>
      <c r="B15">
        <v>431.04399999999998</v>
      </c>
      <c r="D15">
        <v>180</v>
      </c>
      <c r="E15">
        <v>276.46600000000001</v>
      </c>
      <c r="F15">
        <f t="shared" si="4"/>
        <v>206.52700274283555</v>
      </c>
      <c r="G15">
        <f>F15-D15</f>
        <v>26.527002742835549</v>
      </c>
      <c r="H15">
        <f t="shared" si="0"/>
        <v>26.527002742835549</v>
      </c>
      <c r="O15" s="2">
        <v>355</v>
      </c>
      <c r="P15">
        <v>395</v>
      </c>
      <c r="Q15">
        <v>180</v>
      </c>
      <c r="R15">
        <v>219</v>
      </c>
      <c r="S15">
        <f t="shared" si="5"/>
        <v>204.69083155650318</v>
      </c>
      <c r="T15">
        <f t="shared" si="6"/>
        <v>24.690831556503184</v>
      </c>
      <c r="U15">
        <f t="shared" si="1"/>
        <v>24.690831556503184</v>
      </c>
      <c r="W15">
        <f>AVERAGE(T9:T255)</f>
        <v>-0.7257897250852845</v>
      </c>
      <c r="X15" s="3">
        <f>AVERAGE(T9:T255)</f>
        <v>-0.7257897250852845</v>
      </c>
      <c r="Y15" s="3">
        <f>_xlfn.STDEV.S(S9:S255)</f>
        <v>94.552158825493322</v>
      </c>
      <c r="AB15" s="2">
        <v>355</v>
      </c>
      <c r="AC15">
        <v>514</v>
      </c>
      <c r="AE15">
        <v>180</v>
      </c>
      <c r="AF15">
        <v>402</v>
      </c>
      <c r="AG15">
        <f t="shared" si="7"/>
        <v>260.32280423804332</v>
      </c>
      <c r="AH15">
        <f t="shared" si="2"/>
        <v>80.322804238043318</v>
      </c>
      <c r="AI15">
        <f t="shared" si="3"/>
        <v>80.322804238043318</v>
      </c>
      <c r="AK15" t="s">
        <v>39</v>
      </c>
      <c r="AL15" s="3" t="s">
        <v>20</v>
      </c>
      <c r="AM15" s="3" t="s">
        <v>23</v>
      </c>
    </row>
    <row r="16" spans="1:39" x14ac:dyDescent="0.25">
      <c r="A16">
        <v>54</v>
      </c>
      <c r="B16">
        <v>109.655</v>
      </c>
      <c r="D16">
        <v>149</v>
      </c>
      <c r="E16">
        <v>185.29499999999999</v>
      </c>
      <c r="F16">
        <f t="shared" si="4"/>
        <v>120.29698288092311</v>
      </c>
      <c r="G16">
        <f>F16-D16</f>
        <v>-28.70301711907689</v>
      </c>
      <c r="H16">
        <f t="shared" si="0"/>
        <v>28.70301711907689</v>
      </c>
      <c r="O16" s="2">
        <v>54</v>
      </c>
      <c r="P16">
        <v>53</v>
      </c>
      <c r="Q16">
        <v>149</v>
      </c>
      <c r="R16">
        <v>146</v>
      </c>
      <c r="S16">
        <f t="shared" si="5"/>
        <v>130.57163163772972</v>
      </c>
      <c r="T16">
        <f t="shared" si="6"/>
        <v>-18.428368362270277</v>
      </c>
      <c r="U16">
        <f t="shared" si="1"/>
        <v>18.428368362270277</v>
      </c>
      <c r="W16" t="s">
        <v>39</v>
      </c>
      <c r="X16" s="3" t="s">
        <v>20</v>
      </c>
      <c r="Y16" s="3" t="s">
        <v>23</v>
      </c>
      <c r="AB16" s="2">
        <v>54</v>
      </c>
      <c r="AC16">
        <v>200</v>
      </c>
      <c r="AE16">
        <v>149</v>
      </c>
      <c r="AF16">
        <v>251</v>
      </c>
      <c r="AG16">
        <f t="shared" si="7"/>
        <v>110.80304980691157</v>
      </c>
      <c r="AH16">
        <f t="shared" si="2"/>
        <v>-38.196950193088426</v>
      </c>
      <c r="AI16">
        <f t="shared" si="3"/>
        <v>38.196950193088426</v>
      </c>
      <c r="AK16">
        <f>CONFIDENCE(0.05,_xlfn.STDEV.S(AG8:AG255),295)</f>
        <v>11.784287517676752</v>
      </c>
      <c r="AL16" s="3">
        <f>_xlfn.STDEV.S(AH9:AH255)*1.96</f>
        <v>92.220328129935709</v>
      </c>
      <c r="AM16" s="3">
        <f>AVERAGE(AI9:AI255)</f>
        <v>35.579975249082672</v>
      </c>
    </row>
    <row r="17" spans="1:35" x14ac:dyDescent="0.25">
      <c r="A17">
        <v>174</v>
      </c>
      <c r="B17">
        <v>237.15899999999999</v>
      </c>
      <c r="D17">
        <v>233</v>
      </c>
      <c r="E17">
        <v>308.12299999999999</v>
      </c>
      <c r="F17">
        <f t="shared" si="4"/>
        <v>236.46836281093354</v>
      </c>
      <c r="G17">
        <f>F17-D17</f>
        <v>3.4683628109335416</v>
      </c>
      <c r="H17">
        <f t="shared" si="0"/>
        <v>3.4683628109335416</v>
      </c>
      <c r="O17" s="2">
        <v>174</v>
      </c>
      <c r="P17">
        <v>171</v>
      </c>
      <c r="Q17">
        <v>233</v>
      </c>
      <c r="R17">
        <v>273</v>
      </c>
      <c r="S17">
        <f t="shared" si="5"/>
        <v>259.51873286628086</v>
      </c>
      <c r="T17">
        <f t="shared" si="6"/>
        <v>26.518732866280857</v>
      </c>
      <c r="U17">
        <f t="shared" si="1"/>
        <v>26.518732866280857</v>
      </c>
      <c r="W17">
        <f>CONFIDENCE(0.05,_xlfn.STDEV.S(S8:S255),295)</f>
        <v>10.789679195153779</v>
      </c>
      <c r="X17" s="3">
        <f>_xlfn.STDEV.S(T9:T255)*1.96</f>
        <v>48.194420582736022</v>
      </c>
      <c r="Y17" s="3">
        <f>AVERAGE(U9:U255)</f>
        <v>18.484532291206886</v>
      </c>
      <c r="AB17" s="2">
        <v>174</v>
      </c>
      <c r="AC17">
        <v>303</v>
      </c>
      <c r="AE17">
        <v>233</v>
      </c>
      <c r="AF17">
        <v>357</v>
      </c>
      <c r="AG17">
        <f t="shared" si="7"/>
        <v>215.76393702346766</v>
      </c>
      <c r="AH17">
        <f t="shared" si="2"/>
        <v>-17.236062976532338</v>
      </c>
      <c r="AI17">
        <f t="shared" si="3"/>
        <v>17.236062976532338</v>
      </c>
    </row>
    <row r="18" spans="1:35" x14ac:dyDescent="0.25">
      <c r="A18">
        <v>231</v>
      </c>
      <c r="B18">
        <v>320.57499999999999</v>
      </c>
      <c r="D18">
        <v>261</v>
      </c>
      <c r="E18">
        <v>338.20800000000003</v>
      </c>
      <c r="F18">
        <f t="shared" si="4"/>
        <v>264.92291686370947</v>
      </c>
      <c r="G18">
        <f>F18-D18</f>
        <v>3.9229168637094745</v>
      </c>
      <c r="H18">
        <f t="shared" si="0"/>
        <v>3.9229168637094745</v>
      </c>
      <c r="O18" s="2">
        <v>231</v>
      </c>
      <c r="P18">
        <v>245</v>
      </c>
      <c r="Q18">
        <v>261</v>
      </c>
      <c r="R18">
        <v>299</v>
      </c>
      <c r="S18">
        <f t="shared" si="5"/>
        <v>285.91735201543304</v>
      </c>
      <c r="T18">
        <f t="shared" si="6"/>
        <v>24.917352015433039</v>
      </c>
      <c r="U18">
        <f t="shared" si="1"/>
        <v>24.917352015433039</v>
      </c>
      <c r="AB18" s="2">
        <v>231</v>
      </c>
      <c r="AC18">
        <v>403</v>
      </c>
      <c r="AE18">
        <v>261</v>
      </c>
      <c r="AF18">
        <v>537</v>
      </c>
      <c r="AG18">
        <f t="shared" si="7"/>
        <v>393.99940588177043</v>
      </c>
      <c r="AH18">
        <f t="shared" si="2"/>
        <v>132.99940588177043</v>
      </c>
      <c r="AI18">
        <f t="shared" si="3"/>
        <v>132.99940588177043</v>
      </c>
    </row>
    <row r="19" spans="1:35" x14ac:dyDescent="0.25">
      <c r="A19">
        <v>238</v>
      </c>
      <c r="B19">
        <v>295.01900000000001</v>
      </c>
      <c r="D19">
        <v>198</v>
      </c>
      <c r="E19">
        <v>253.983</v>
      </c>
      <c r="F19">
        <f t="shared" si="4"/>
        <v>185.2624609855292</v>
      </c>
      <c r="G19">
        <f>F19-D19</f>
        <v>-12.737539014470798</v>
      </c>
      <c r="H19">
        <f t="shared" si="0"/>
        <v>12.737539014470798</v>
      </c>
      <c r="O19" s="2">
        <v>238</v>
      </c>
      <c r="P19">
        <v>235</v>
      </c>
      <c r="Q19">
        <v>198</v>
      </c>
      <c r="R19">
        <v>206</v>
      </c>
      <c r="S19">
        <f t="shared" si="5"/>
        <v>191.49152198192709</v>
      </c>
      <c r="T19">
        <f t="shared" si="6"/>
        <v>-6.5084780180729069</v>
      </c>
      <c r="U19">
        <f t="shared" si="1"/>
        <v>6.5084780180729069</v>
      </c>
      <c r="AB19" s="2">
        <v>238</v>
      </c>
      <c r="AC19">
        <v>364</v>
      </c>
      <c r="AE19">
        <v>198</v>
      </c>
      <c r="AF19">
        <v>275</v>
      </c>
      <c r="AG19">
        <f t="shared" si="7"/>
        <v>134.56777898801863</v>
      </c>
      <c r="AH19">
        <f t="shared" si="2"/>
        <v>-63.432221011981369</v>
      </c>
      <c r="AI19">
        <f t="shared" si="3"/>
        <v>63.432221011981369</v>
      </c>
    </row>
    <row r="20" spans="1:35" x14ac:dyDescent="0.25">
      <c r="A20">
        <v>58</v>
      </c>
      <c r="B20">
        <v>98.746799999999993</v>
      </c>
      <c r="D20">
        <v>206</v>
      </c>
      <c r="E20">
        <v>276.01</v>
      </c>
      <c r="F20">
        <f t="shared" si="4"/>
        <v>206.09571550174977</v>
      </c>
      <c r="G20">
        <f>F20-D20</f>
        <v>9.5715501749765508E-2</v>
      </c>
      <c r="H20">
        <f t="shared" si="0"/>
        <v>9.5715501749765508E-2</v>
      </c>
      <c r="O20" s="2">
        <v>58</v>
      </c>
      <c r="P20">
        <v>78</v>
      </c>
      <c r="Q20">
        <v>206</v>
      </c>
      <c r="R20">
        <v>232</v>
      </c>
      <c r="S20">
        <f t="shared" si="5"/>
        <v>217.8901411310793</v>
      </c>
      <c r="T20">
        <f t="shared" si="6"/>
        <v>11.890141131079304</v>
      </c>
      <c r="U20">
        <f t="shared" si="1"/>
        <v>11.890141131079304</v>
      </c>
      <c r="AB20" s="2">
        <v>58</v>
      </c>
      <c r="AC20">
        <v>167</v>
      </c>
      <c r="AE20">
        <v>206</v>
      </c>
      <c r="AF20">
        <v>331</v>
      </c>
      <c r="AG20">
        <f t="shared" si="7"/>
        <v>190.01881374393506</v>
      </c>
      <c r="AH20">
        <f t="shared" si="2"/>
        <v>-15.981186256064944</v>
      </c>
      <c r="AI20">
        <f t="shared" si="3"/>
        <v>15.981186256064944</v>
      </c>
    </row>
    <row r="21" spans="1:35" x14ac:dyDescent="0.25">
      <c r="A21">
        <v>169</v>
      </c>
      <c r="B21">
        <v>218.739</v>
      </c>
      <c r="D21">
        <v>239</v>
      </c>
      <c r="E21">
        <v>293.03399999999999</v>
      </c>
      <c r="F21">
        <f t="shared" si="4"/>
        <v>222.19710583561906</v>
      </c>
      <c r="G21">
        <f>F21-D21</f>
        <v>-16.802894164380945</v>
      </c>
      <c r="H21">
        <f t="shared" si="0"/>
        <v>16.802894164380945</v>
      </c>
      <c r="O21" s="2">
        <v>169</v>
      </c>
      <c r="P21">
        <v>171</v>
      </c>
      <c r="Q21">
        <v>239</v>
      </c>
      <c r="R21">
        <v>249</v>
      </c>
      <c r="S21">
        <f t="shared" si="5"/>
        <v>235.1507767286019</v>
      </c>
      <c r="T21">
        <f t="shared" si="6"/>
        <v>-3.8492232713981025</v>
      </c>
      <c r="U21">
        <f t="shared" si="1"/>
        <v>3.8492232713981025</v>
      </c>
      <c r="AB21" s="2">
        <v>169</v>
      </c>
      <c r="AC21">
        <v>310</v>
      </c>
      <c r="AE21">
        <v>239</v>
      </c>
      <c r="AF21">
        <v>347</v>
      </c>
      <c r="AG21">
        <f t="shared" si="7"/>
        <v>205.86196653133973</v>
      </c>
      <c r="AH21">
        <f t="shared" si="2"/>
        <v>-33.138033468660268</v>
      </c>
      <c r="AI21">
        <f t="shared" si="3"/>
        <v>33.138033468660268</v>
      </c>
    </row>
    <row r="22" spans="1:35" x14ac:dyDescent="0.25">
      <c r="A22">
        <v>287</v>
      </c>
      <c r="B22">
        <v>370.44200000000001</v>
      </c>
      <c r="D22">
        <v>357</v>
      </c>
      <c r="E22">
        <v>450.17099999999999</v>
      </c>
      <c r="F22">
        <f t="shared" si="4"/>
        <v>370.81812163056844</v>
      </c>
      <c r="G22">
        <f>F22-D22</f>
        <v>13.818121630568442</v>
      </c>
      <c r="H22">
        <f t="shared" si="0"/>
        <v>13.818121630568442</v>
      </c>
      <c r="O22" s="2">
        <v>287</v>
      </c>
      <c r="P22">
        <v>317</v>
      </c>
      <c r="Q22">
        <v>357</v>
      </c>
      <c r="R22">
        <v>373</v>
      </c>
      <c r="S22">
        <f t="shared" si="5"/>
        <v>361.05188343994314</v>
      </c>
      <c r="T22">
        <f t="shared" si="6"/>
        <v>4.0518834399431398</v>
      </c>
      <c r="U22">
        <f t="shared" si="1"/>
        <v>4.0518834399431398</v>
      </c>
      <c r="AB22" s="2">
        <v>287</v>
      </c>
      <c r="AC22">
        <v>507</v>
      </c>
      <c r="AE22">
        <v>357</v>
      </c>
      <c r="AF22">
        <v>474</v>
      </c>
      <c r="AG22">
        <f t="shared" si="7"/>
        <v>331.61699178136445</v>
      </c>
      <c r="AH22">
        <f t="shared" si="2"/>
        <v>-25.383008218635553</v>
      </c>
      <c r="AI22">
        <f t="shared" si="3"/>
        <v>25.383008218635553</v>
      </c>
    </row>
    <row r="23" spans="1:35" x14ac:dyDescent="0.25">
      <c r="A23">
        <v>227</v>
      </c>
      <c r="B23">
        <v>263.16000000000003</v>
      </c>
      <c r="D23">
        <v>222</v>
      </c>
      <c r="E23">
        <v>286.80200000000002</v>
      </c>
      <c r="F23">
        <f t="shared" si="4"/>
        <v>216.30284687411336</v>
      </c>
      <c r="G23">
        <f>F23-D23</f>
        <v>-5.6971531258866435</v>
      </c>
      <c r="H23">
        <f t="shared" si="0"/>
        <v>5.6971531258866435</v>
      </c>
      <c r="O23" s="2">
        <v>227</v>
      </c>
      <c r="P23">
        <v>239</v>
      </c>
      <c r="Q23">
        <v>222</v>
      </c>
      <c r="R23">
        <v>250</v>
      </c>
      <c r="S23">
        <f t="shared" si="5"/>
        <v>236.16610823433851</v>
      </c>
      <c r="T23">
        <f t="shared" si="6"/>
        <v>14.166108234338509</v>
      </c>
      <c r="U23">
        <f t="shared" si="1"/>
        <v>14.166108234338509</v>
      </c>
      <c r="AB23" s="2">
        <v>227</v>
      </c>
      <c r="AC23">
        <v>310</v>
      </c>
      <c r="AE23">
        <v>222</v>
      </c>
      <c r="AF23">
        <v>359</v>
      </c>
      <c r="AG23">
        <f t="shared" si="7"/>
        <v>217.74433112189325</v>
      </c>
      <c r="AH23">
        <f t="shared" si="2"/>
        <v>-4.2556688781067464</v>
      </c>
      <c r="AI23">
        <f t="shared" si="3"/>
        <v>4.2556688781067464</v>
      </c>
    </row>
    <row r="24" spans="1:35" x14ac:dyDescent="0.25">
      <c r="A24">
        <v>193</v>
      </c>
      <c r="B24">
        <v>291.46699999999998</v>
      </c>
      <c r="D24">
        <v>310</v>
      </c>
      <c r="E24">
        <v>418.39800000000002</v>
      </c>
      <c r="F24">
        <f t="shared" si="4"/>
        <v>340.76704814149252</v>
      </c>
      <c r="G24">
        <f>F24-D24</f>
        <v>30.767048141492523</v>
      </c>
      <c r="H24">
        <f t="shared" si="0"/>
        <v>30.767048141492523</v>
      </c>
      <c r="O24" s="2">
        <v>193</v>
      </c>
      <c r="P24">
        <v>226</v>
      </c>
      <c r="Q24">
        <v>310</v>
      </c>
      <c r="R24">
        <v>342</v>
      </c>
      <c r="S24">
        <f t="shared" si="5"/>
        <v>329.57660676210787</v>
      </c>
      <c r="T24">
        <f t="shared" si="6"/>
        <v>19.576606762107872</v>
      </c>
      <c r="U24">
        <f t="shared" si="1"/>
        <v>19.576606762107872</v>
      </c>
      <c r="AB24" s="2">
        <v>193</v>
      </c>
      <c r="AC24">
        <v>381</v>
      </c>
      <c r="AE24">
        <v>310</v>
      </c>
      <c r="AF24">
        <v>460</v>
      </c>
      <c r="AG24">
        <f t="shared" si="7"/>
        <v>317.75423309238533</v>
      </c>
      <c r="AH24">
        <f t="shared" si="2"/>
        <v>7.7542330923853342</v>
      </c>
      <c r="AI24">
        <f t="shared" si="3"/>
        <v>7.7542330923853342</v>
      </c>
    </row>
    <row r="25" spans="1:35" x14ac:dyDescent="0.25">
      <c r="A25">
        <v>243</v>
      </c>
      <c r="B25">
        <v>295.74700000000001</v>
      </c>
      <c r="D25">
        <v>257</v>
      </c>
      <c r="E25">
        <v>320.92700000000002</v>
      </c>
      <c r="F25">
        <f t="shared" si="4"/>
        <v>248.5784545540528</v>
      </c>
      <c r="G25">
        <f>F25-D25</f>
        <v>-8.4215454459472028</v>
      </c>
      <c r="H25">
        <f t="shared" si="0"/>
        <v>8.4215454459472028</v>
      </c>
      <c r="O25" s="2">
        <v>243</v>
      </c>
      <c r="P25">
        <v>264</v>
      </c>
      <c r="Q25">
        <v>257</v>
      </c>
      <c r="R25">
        <v>273</v>
      </c>
      <c r="S25">
        <f t="shared" si="5"/>
        <v>259.51873286628086</v>
      </c>
      <c r="T25">
        <f t="shared" si="6"/>
        <v>2.5187328662808568</v>
      </c>
      <c r="U25">
        <f t="shared" si="1"/>
        <v>2.5187328662808568</v>
      </c>
      <c r="AB25" s="2">
        <v>243</v>
      </c>
      <c r="AC25">
        <v>372</v>
      </c>
      <c r="AE25">
        <v>257</v>
      </c>
      <c r="AF25">
        <v>375</v>
      </c>
      <c r="AG25">
        <f t="shared" si="7"/>
        <v>233.58748390929796</v>
      </c>
      <c r="AH25">
        <f t="shared" si="2"/>
        <v>-23.412516090702042</v>
      </c>
      <c r="AI25">
        <f t="shared" si="3"/>
        <v>23.412516090702042</v>
      </c>
    </row>
    <row r="26" spans="1:35" x14ac:dyDescent="0.25">
      <c r="A26">
        <v>169</v>
      </c>
      <c r="B26">
        <v>234.52199999999999</v>
      </c>
      <c r="D26">
        <v>245</v>
      </c>
      <c r="E26">
        <v>318.17099999999999</v>
      </c>
      <c r="F26">
        <f t="shared" si="4"/>
        <v>245.9718150004729</v>
      </c>
      <c r="G26">
        <f>F26-D26</f>
        <v>0.97181500047290115</v>
      </c>
      <c r="H26">
        <f t="shared" si="0"/>
        <v>0.97181500047290115</v>
      </c>
      <c r="O26" s="2">
        <v>169</v>
      </c>
      <c r="P26">
        <v>184</v>
      </c>
      <c r="Q26">
        <v>245</v>
      </c>
      <c r="R26">
        <v>277</v>
      </c>
      <c r="S26">
        <f t="shared" si="5"/>
        <v>263.58005888922736</v>
      </c>
      <c r="T26">
        <f t="shared" si="6"/>
        <v>18.580058889227359</v>
      </c>
      <c r="U26">
        <f t="shared" si="1"/>
        <v>18.580058889227359</v>
      </c>
      <c r="AB26" s="2">
        <v>169</v>
      </c>
      <c r="AC26">
        <v>318</v>
      </c>
      <c r="AE26">
        <v>245</v>
      </c>
      <c r="AF26">
        <v>407</v>
      </c>
      <c r="AG26">
        <f t="shared" si="7"/>
        <v>265.27378948410728</v>
      </c>
      <c r="AH26">
        <f t="shared" si="2"/>
        <v>20.273789484107283</v>
      </c>
      <c r="AI26">
        <f t="shared" si="3"/>
        <v>20.273789484107283</v>
      </c>
    </row>
    <row r="27" spans="1:35" x14ac:dyDescent="0.25">
      <c r="A27">
        <v>260</v>
      </c>
      <c r="B27">
        <v>317.738</v>
      </c>
      <c r="D27">
        <v>256</v>
      </c>
      <c r="E27">
        <v>318.77499999999998</v>
      </c>
      <c r="F27">
        <f t="shared" si="4"/>
        <v>246.54308143384091</v>
      </c>
      <c r="G27">
        <f>F27-D27</f>
        <v>-9.4569185661590893</v>
      </c>
      <c r="H27">
        <f t="shared" si="0"/>
        <v>9.4569185661590893</v>
      </c>
      <c r="O27" s="2">
        <v>260</v>
      </c>
      <c r="P27">
        <v>301</v>
      </c>
      <c r="Q27">
        <v>256</v>
      </c>
      <c r="R27">
        <v>288</v>
      </c>
      <c r="S27">
        <f t="shared" si="5"/>
        <v>274.74870545233023</v>
      </c>
      <c r="T27">
        <f t="shared" si="6"/>
        <v>18.748705452330228</v>
      </c>
      <c r="U27">
        <f t="shared" si="1"/>
        <v>18.748705452330228</v>
      </c>
      <c r="AB27" s="2">
        <v>260</v>
      </c>
      <c r="AC27">
        <v>420</v>
      </c>
      <c r="AE27">
        <v>256</v>
      </c>
      <c r="AF27">
        <v>383</v>
      </c>
      <c r="AG27">
        <f t="shared" si="7"/>
        <v>241.5090603030003</v>
      </c>
      <c r="AH27">
        <f t="shared" si="2"/>
        <v>-14.490939696999703</v>
      </c>
      <c r="AI27">
        <f t="shared" si="3"/>
        <v>14.490939696999703</v>
      </c>
    </row>
    <row r="28" spans="1:35" x14ac:dyDescent="0.25">
      <c r="A28">
        <v>218</v>
      </c>
      <c r="B28">
        <v>288.964</v>
      </c>
      <c r="D28">
        <v>342</v>
      </c>
      <c r="E28">
        <v>392.41399999999999</v>
      </c>
      <c r="F28">
        <f t="shared" si="4"/>
        <v>316.19124184242884</v>
      </c>
      <c r="G28">
        <f>F28-D28</f>
        <v>-25.808758157571162</v>
      </c>
      <c r="H28">
        <f t="shared" si="0"/>
        <v>25.808758157571162</v>
      </c>
      <c r="O28" s="2">
        <v>218</v>
      </c>
      <c r="P28">
        <v>258</v>
      </c>
      <c r="Q28">
        <v>342</v>
      </c>
      <c r="R28">
        <v>365</v>
      </c>
      <c r="S28">
        <f t="shared" si="5"/>
        <v>352.92923139405019</v>
      </c>
      <c r="T28">
        <f t="shared" si="6"/>
        <v>10.929231394050191</v>
      </c>
      <c r="U28">
        <f t="shared" si="1"/>
        <v>10.929231394050191</v>
      </c>
      <c r="AB28" s="2">
        <v>218</v>
      </c>
      <c r="AC28">
        <v>339</v>
      </c>
      <c r="AE28">
        <v>342</v>
      </c>
      <c r="AF28">
        <v>514</v>
      </c>
      <c r="AG28">
        <f t="shared" si="7"/>
        <v>371.22487374987622</v>
      </c>
      <c r="AH28">
        <f t="shared" si="2"/>
        <v>29.224873749876224</v>
      </c>
      <c r="AI28">
        <f t="shared" si="3"/>
        <v>29.224873749876224</v>
      </c>
    </row>
    <row r="29" spans="1:35" x14ac:dyDescent="0.25">
      <c r="A29">
        <v>325</v>
      </c>
      <c r="B29">
        <v>393.39800000000002</v>
      </c>
      <c r="D29">
        <v>187</v>
      </c>
      <c r="E29">
        <v>238.64500000000001</v>
      </c>
      <c r="F29">
        <f t="shared" si="4"/>
        <v>170.75569847725342</v>
      </c>
      <c r="G29">
        <f>F29-D29</f>
        <v>-16.244301522746582</v>
      </c>
      <c r="H29">
        <f t="shared" si="0"/>
        <v>16.244301522746582</v>
      </c>
      <c r="O29" s="2">
        <v>325</v>
      </c>
      <c r="P29">
        <v>348</v>
      </c>
      <c r="Q29">
        <v>187</v>
      </c>
      <c r="R29">
        <v>183</v>
      </c>
      <c r="S29">
        <f t="shared" si="5"/>
        <v>168.13889734998477</v>
      </c>
      <c r="T29">
        <f t="shared" si="6"/>
        <v>-18.861102650015226</v>
      </c>
      <c r="U29">
        <f t="shared" si="1"/>
        <v>18.861102650015226</v>
      </c>
      <c r="AB29" s="2">
        <v>325</v>
      </c>
      <c r="AC29">
        <v>455</v>
      </c>
      <c r="AE29">
        <v>187</v>
      </c>
      <c r="AF29">
        <v>252</v>
      </c>
      <c r="AG29">
        <f t="shared" si="7"/>
        <v>111.79324685612437</v>
      </c>
      <c r="AH29">
        <f t="shared" si="2"/>
        <v>-75.20675314387563</v>
      </c>
      <c r="AI29">
        <f t="shared" si="3"/>
        <v>75.20675314387563</v>
      </c>
    </row>
    <row r="30" spans="1:35" x14ac:dyDescent="0.25">
      <c r="A30">
        <v>350</v>
      </c>
      <c r="B30">
        <v>416.16199999999998</v>
      </c>
      <c r="D30">
        <v>300</v>
      </c>
      <c r="E30">
        <v>375.56400000000002</v>
      </c>
      <c r="F30">
        <f t="shared" si="4"/>
        <v>300.25442164002652</v>
      </c>
      <c r="G30">
        <f>F30-D30</f>
        <v>0.25442164002652135</v>
      </c>
      <c r="H30">
        <f t="shared" si="0"/>
        <v>0.25442164002652135</v>
      </c>
      <c r="O30" s="2">
        <v>350</v>
      </c>
      <c r="P30">
        <v>321</v>
      </c>
      <c r="Q30">
        <v>300</v>
      </c>
      <c r="R30">
        <v>316</v>
      </c>
      <c r="S30">
        <f t="shared" si="5"/>
        <v>303.17798761295563</v>
      </c>
      <c r="T30">
        <f t="shared" si="6"/>
        <v>3.1779876129556328</v>
      </c>
      <c r="U30">
        <f t="shared" si="1"/>
        <v>3.1779876129556328</v>
      </c>
      <c r="AB30" s="2">
        <v>350</v>
      </c>
      <c r="AC30">
        <v>477</v>
      </c>
      <c r="AE30">
        <v>300</v>
      </c>
      <c r="AF30">
        <v>447</v>
      </c>
      <c r="AG30">
        <f t="shared" si="7"/>
        <v>304.88167145261906</v>
      </c>
      <c r="AH30">
        <f t="shared" si="2"/>
        <v>4.8816714526190594</v>
      </c>
      <c r="AI30">
        <f t="shared" si="3"/>
        <v>4.8816714526190594</v>
      </c>
    </row>
    <row r="31" spans="1:35" x14ac:dyDescent="0.25">
      <c r="A31">
        <v>433</v>
      </c>
      <c r="B31">
        <v>510.99</v>
      </c>
      <c r="D31">
        <v>188</v>
      </c>
      <c r="E31">
        <v>274.64499999999998</v>
      </c>
      <c r="F31">
        <f t="shared" si="4"/>
        <v>204.80469119455216</v>
      </c>
      <c r="G31">
        <f>F31-D31</f>
        <v>16.804691194552163</v>
      </c>
      <c r="H31">
        <f t="shared" si="0"/>
        <v>16.804691194552163</v>
      </c>
      <c r="O31" s="2">
        <v>433</v>
      </c>
      <c r="P31">
        <v>401</v>
      </c>
      <c r="Q31">
        <v>188</v>
      </c>
      <c r="R31">
        <v>218</v>
      </c>
      <c r="S31">
        <f t="shared" si="5"/>
        <v>203.67550005076657</v>
      </c>
      <c r="T31">
        <f t="shared" si="6"/>
        <v>15.675500050766573</v>
      </c>
      <c r="U31">
        <f t="shared" si="1"/>
        <v>15.675500050766573</v>
      </c>
      <c r="AB31" s="2">
        <v>433</v>
      </c>
      <c r="AC31">
        <v>558</v>
      </c>
      <c r="AE31">
        <v>188</v>
      </c>
      <c r="AF31">
        <v>336</v>
      </c>
      <c r="AG31">
        <f t="shared" si="7"/>
        <v>194.96979898999902</v>
      </c>
      <c r="AH31">
        <f t="shared" si="2"/>
        <v>6.9697989899990205</v>
      </c>
      <c r="AI31">
        <f t="shared" si="3"/>
        <v>6.9697989899990205</v>
      </c>
    </row>
    <row r="32" spans="1:35" x14ac:dyDescent="0.25">
      <c r="A32">
        <v>318</v>
      </c>
      <c r="B32">
        <v>409.18599999999998</v>
      </c>
      <c r="D32">
        <v>298</v>
      </c>
      <c r="E32">
        <v>343.41800000000001</v>
      </c>
      <c r="F32">
        <f t="shared" si="4"/>
        <v>269.8505627541852</v>
      </c>
      <c r="G32">
        <f>F32-D32</f>
        <v>-28.149437245814795</v>
      </c>
      <c r="H32">
        <f t="shared" si="0"/>
        <v>28.149437245814795</v>
      </c>
      <c r="O32" s="2">
        <v>318</v>
      </c>
      <c r="P32">
        <v>305</v>
      </c>
      <c r="Q32">
        <v>298</v>
      </c>
      <c r="R32">
        <v>282</v>
      </c>
      <c r="S32">
        <f t="shared" si="5"/>
        <v>268.65671641791045</v>
      </c>
      <c r="T32">
        <f t="shared" si="6"/>
        <v>-29.343283582089555</v>
      </c>
      <c r="U32">
        <f t="shared" si="1"/>
        <v>29.343283582089555</v>
      </c>
      <c r="AB32" s="2">
        <v>318</v>
      </c>
      <c r="AC32">
        <v>438</v>
      </c>
      <c r="AE32">
        <v>298</v>
      </c>
      <c r="AF32">
        <v>424</v>
      </c>
      <c r="AG32">
        <f t="shared" si="7"/>
        <v>282.1071393207248</v>
      </c>
      <c r="AH32">
        <f t="shared" si="2"/>
        <v>-15.892860679275202</v>
      </c>
      <c r="AI32">
        <f t="shared" si="3"/>
        <v>15.892860679275202</v>
      </c>
    </row>
    <row r="33" spans="1:35" x14ac:dyDescent="0.25">
      <c r="A33">
        <v>195</v>
      </c>
      <c r="B33">
        <v>230.20400000000001</v>
      </c>
      <c r="D33">
        <v>289</v>
      </c>
      <c r="E33">
        <v>385.19299999999998</v>
      </c>
      <c r="F33">
        <f t="shared" si="4"/>
        <v>309.36158138655065</v>
      </c>
      <c r="G33">
        <f>F33-D33</f>
        <v>20.361581386550654</v>
      </c>
      <c r="H33">
        <f t="shared" si="0"/>
        <v>20.361581386550654</v>
      </c>
      <c r="O33" s="2">
        <v>195</v>
      </c>
      <c r="P33">
        <v>195</v>
      </c>
      <c r="Q33">
        <v>289</v>
      </c>
      <c r="R33">
        <v>311</v>
      </c>
      <c r="S33">
        <f t="shared" si="5"/>
        <v>298.10133008427255</v>
      </c>
      <c r="T33">
        <f t="shared" si="6"/>
        <v>9.1013300842725471</v>
      </c>
      <c r="U33">
        <f t="shared" si="1"/>
        <v>9.1013300842725471</v>
      </c>
      <c r="AB33" s="2">
        <v>195</v>
      </c>
      <c r="AC33">
        <v>332</v>
      </c>
      <c r="AE33">
        <v>289</v>
      </c>
      <c r="AF33">
        <v>383</v>
      </c>
      <c r="AG33">
        <f t="shared" si="7"/>
        <v>241.5090603030003</v>
      </c>
      <c r="AH33">
        <f t="shared" si="2"/>
        <v>-47.490939696999703</v>
      </c>
      <c r="AI33">
        <f t="shared" si="3"/>
        <v>47.490939696999703</v>
      </c>
    </row>
    <row r="34" spans="1:35" x14ac:dyDescent="0.25">
      <c r="A34">
        <v>136</v>
      </c>
      <c r="B34">
        <v>263.15499999999997</v>
      </c>
      <c r="D34">
        <v>342</v>
      </c>
      <c r="E34">
        <v>414.12599999999998</v>
      </c>
      <c r="F34">
        <f t="shared" si="4"/>
        <v>336.72656767237299</v>
      </c>
      <c r="G34">
        <f>F34-D34</f>
        <v>-5.2734323276270061</v>
      </c>
      <c r="H34">
        <f t="shared" si="0"/>
        <v>5.2734323276270061</v>
      </c>
      <c r="O34" s="2">
        <v>136</v>
      </c>
      <c r="P34">
        <v>142</v>
      </c>
      <c r="Q34">
        <v>342</v>
      </c>
      <c r="R34">
        <v>297</v>
      </c>
      <c r="S34">
        <f t="shared" si="5"/>
        <v>283.88668900395982</v>
      </c>
      <c r="T34">
        <f t="shared" si="6"/>
        <v>-58.113310996040184</v>
      </c>
      <c r="U34">
        <f t="shared" si="1"/>
        <v>58.113310996040184</v>
      </c>
      <c r="AB34" s="2">
        <v>136</v>
      </c>
      <c r="AC34">
        <v>389</v>
      </c>
      <c r="AE34">
        <v>342</v>
      </c>
      <c r="AF34">
        <v>435</v>
      </c>
      <c r="AG34">
        <f t="shared" si="7"/>
        <v>292.99930686206551</v>
      </c>
      <c r="AH34">
        <f t="shared" si="2"/>
        <v>-49.000693137934491</v>
      </c>
      <c r="AI34">
        <f t="shared" si="3"/>
        <v>49.000693137934491</v>
      </c>
    </row>
    <row r="35" spans="1:35" x14ac:dyDescent="0.25">
      <c r="A35">
        <v>296</v>
      </c>
      <c r="B35">
        <v>364.3</v>
      </c>
      <c r="D35">
        <v>312</v>
      </c>
      <c r="E35">
        <v>381.62</v>
      </c>
      <c r="F35">
        <f t="shared" si="4"/>
        <v>305.98221885935874</v>
      </c>
      <c r="G35">
        <f>F35-D35</f>
        <v>-6.0177811406412616</v>
      </c>
      <c r="H35">
        <f t="shared" si="0"/>
        <v>6.0177811406412616</v>
      </c>
      <c r="O35" s="2">
        <v>296</v>
      </c>
      <c r="P35">
        <v>301</v>
      </c>
      <c r="Q35">
        <v>312</v>
      </c>
      <c r="R35">
        <v>297</v>
      </c>
      <c r="S35">
        <f t="shared" si="5"/>
        <v>283.88668900395982</v>
      </c>
      <c r="T35">
        <f t="shared" si="6"/>
        <v>-28.113310996040184</v>
      </c>
      <c r="U35">
        <f t="shared" si="1"/>
        <v>28.113310996040184</v>
      </c>
      <c r="AB35" s="2">
        <v>296</v>
      </c>
      <c r="AC35">
        <v>444</v>
      </c>
      <c r="AE35">
        <v>312</v>
      </c>
      <c r="AF35">
        <v>460</v>
      </c>
      <c r="AG35">
        <f t="shared" si="7"/>
        <v>317.75423309238533</v>
      </c>
      <c r="AH35">
        <f t="shared" si="2"/>
        <v>5.7542330923853342</v>
      </c>
      <c r="AI35">
        <f t="shared" si="3"/>
        <v>5.7542330923853342</v>
      </c>
    </row>
    <row r="36" spans="1:35" x14ac:dyDescent="0.25">
      <c r="A36">
        <v>252</v>
      </c>
      <c r="B36">
        <v>326.96199999999999</v>
      </c>
      <c r="D36">
        <v>307</v>
      </c>
      <c r="E36">
        <v>381.22899999999998</v>
      </c>
      <c r="F36">
        <f t="shared" si="4"/>
        <v>305.61240896623474</v>
      </c>
      <c r="G36">
        <f>F36-D36</f>
        <v>-1.3875910337652613</v>
      </c>
      <c r="H36">
        <f t="shared" si="0"/>
        <v>1.3875910337652613</v>
      </c>
      <c r="O36" s="2">
        <v>252</v>
      </c>
      <c r="P36">
        <v>250</v>
      </c>
      <c r="Q36">
        <v>307</v>
      </c>
      <c r="R36">
        <v>323</v>
      </c>
      <c r="S36">
        <f t="shared" si="5"/>
        <v>310.285308153112</v>
      </c>
      <c r="T36">
        <f t="shared" si="6"/>
        <v>3.2853081531119983</v>
      </c>
      <c r="U36">
        <f t="shared" si="1"/>
        <v>3.2853081531119983</v>
      </c>
      <c r="AB36" s="2">
        <v>252</v>
      </c>
      <c r="AC36">
        <v>390</v>
      </c>
      <c r="AE36">
        <v>307</v>
      </c>
      <c r="AF36">
        <v>450</v>
      </c>
      <c r="AG36">
        <f t="shared" si="7"/>
        <v>307.8522626002574</v>
      </c>
      <c r="AH36">
        <f t="shared" si="2"/>
        <v>0.8522626002574043</v>
      </c>
      <c r="AI36">
        <f t="shared" si="3"/>
        <v>0.8522626002574043</v>
      </c>
    </row>
    <row r="37" spans="1:35" x14ac:dyDescent="0.25">
      <c r="A37">
        <v>280</v>
      </c>
      <c r="B37">
        <v>348.41300000000001</v>
      </c>
      <c r="D37">
        <v>150</v>
      </c>
      <c r="E37">
        <v>222.61600000000001</v>
      </c>
      <c r="F37">
        <f t="shared" si="4"/>
        <v>155.59538446987614</v>
      </c>
      <c r="G37">
        <f>F37-D37</f>
        <v>5.5953844698761372</v>
      </c>
      <c r="H37">
        <f t="shared" si="0"/>
        <v>5.5953844698761372</v>
      </c>
      <c r="O37" s="2">
        <v>280</v>
      </c>
      <c r="P37">
        <v>257</v>
      </c>
      <c r="Q37">
        <v>150</v>
      </c>
      <c r="R37">
        <v>155</v>
      </c>
      <c r="S37">
        <f t="shared" si="5"/>
        <v>139.70961518935931</v>
      </c>
      <c r="T37">
        <f t="shared" si="6"/>
        <v>-10.290384810640688</v>
      </c>
      <c r="U37">
        <f t="shared" si="1"/>
        <v>10.290384810640688</v>
      </c>
      <c r="AB37" s="2">
        <v>280</v>
      </c>
      <c r="AC37">
        <v>374</v>
      </c>
      <c r="AE37">
        <v>150</v>
      </c>
      <c r="AF37">
        <v>344</v>
      </c>
      <c r="AG37">
        <f t="shared" si="7"/>
        <v>202.89137538370136</v>
      </c>
      <c r="AH37">
        <f t="shared" si="2"/>
        <v>52.891375383701359</v>
      </c>
      <c r="AI37">
        <f t="shared" si="3"/>
        <v>52.891375383701359</v>
      </c>
    </row>
    <row r="38" spans="1:35" x14ac:dyDescent="0.25">
      <c r="A38">
        <v>72</v>
      </c>
      <c r="B38">
        <v>160.98400000000001</v>
      </c>
      <c r="D38">
        <v>219</v>
      </c>
      <c r="E38">
        <v>312.44499999999999</v>
      </c>
      <c r="F38">
        <f t="shared" si="4"/>
        <v>240.55613354771592</v>
      </c>
      <c r="G38">
        <f>F38-D38</f>
        <v>21.556133547715916</v>
      </c>
      <c r="H38">
        <f t="shared" si="0"/>
        <v>21.556133547715916</v>
      </c>
      <c r="O38" s="2">
        <v>72</v>
      </c>
      <c r="P38">
        <v>115</v>
      </c>
      <c r="Q38">
        <v>219</v>
      </c>
      <c r="R38">
        <v>269</v>
      </c>
      <c r="S38">
        <f t="shared" si="5"/>
        <v>255.45740684333435</v>
      </c>
      <c r="T38">
        <f t="shared" si="6"/>
        <v>36.457406843334354</v>
      </c>
      <c r="U38">
        <f t="shared" si="1"/>
        <v>36.457406843334354</v>
      </c>
      <c r="AB38" s="2">
        <v>72</v>
      </c>
      <c r="AC38">
        <v>238</v>
      </c>
      <c r="AE38">
        <v>219</v>
      </c>
      <c r="AF38">
        <v>489</v>
      </c>
      <c r="AG38">
        <f t="shared" si="7"/>
        <v>346.46994751955634</v>
      </c>
      <c r="AH38">
        <f t="shared" si="2"/>
        <v>127.46994751955634</v>
      </c>
      <c r="AI38">
        <f t="shared" si="3"/>
        <v>127.46994751955634</v>
      </c>
    </row>
    <row r="39" spans="1:35" x14ac:dyDescent="0.25">
      <c r="A39">
        <v>234</v>
      </c>
      <c r="B39">
        <v>305.20499999999998</v>
      </c>
      <c r="D39">
        <v>214</v>
      </c>
      <c r="E39">
        <v>289.68299999999999</v>
      </c>
      <c r="F39">
        <f t="shared" si="4"/>
        <v>219.02771209685048</v>
      </c>
      <c r="G39">
        <f>F39-D39</f>
        <v>5.0277120968504789</v>
      </c>
      <c r="H39">
        <f t="shared" si="0"/>
        <v>5.0277120968504789</v>
      </c>
      <c r="O39" s="2">
        <v>234</v>
      </c>
      <c r="P39">
        <v>251</v>
      </c>
      <c r="Q39">
        <v>214</v>
      </c>
      <c r="R39">
        <v>243</v>
      </c>
      <c r="S39">
        <f t="shared" si="5"/>
        <v>229.05878769418214</v>
      </c>
      <c r="T39">
        <f t="shared" si="6"/>
        <v>15.058787694182143</v>
      </c>
      <c r="U39">
        <f t="shared" si="1"/>
        <v>15.058787694182143</v>
      </c>
      <c r="AB39" s="2">
        <v>234</v>
      </c>
      <c r="AC39">
        <v>413</v>
      </c>
      <c r="AE39">
        <v>214</v>
      </c>
      <c r="AF39">
        <v>406</v>
      </c>
      <c r="AG39">
        <f t="shared" si="7"/>
        <v>264.2835924348945</v>
      </c>
      <c r="AH39">
        <f t="shared" si="2"/>
        <v>50.283592434894501</v>
      </c>
      <c r="AI39">
        <f t="shared" si="3"/>
        <v>50.283592434894501</v>
      </c>
    </row>
    <row r="40" spans="1:35" x14ac:dyDescent="0.25">
      <c r="A40">
        <v>229</v>
      </c>
      <c r="B40">
        <v>274.00700000000001</v>
      </c>
      <c r="D40">
        <v>241</v>
      </c>
      <c r="E40">
        <v>334.17700000000002</v>
      </c>
      <c r="F40">
        <f t="shared" si="4"/>
        <v>261.1103754847253</v>
      </c>
      <c r="G40">
        <f>F40-D40</f>
        <v>20.110375484725296</v>
      </c>
      <c r="H40">
        <f t="shared" si="0"/>
        <v>20.110375484725296</v>
      </c>
      <c r="O40" s="2">
        <v>229</v>
      </c>
      <c r="P40">
        <v>249</v>
      </c>
      <c r="Q40">
        <v>241</v>
      </c>
      <c r="R40">
        <v>244</v>
      </c>
      <c r="S40">
        <f t="shared" si="5"/>
        <v>230.07411919991875</v>
      </c>
      <c r="T40">
        <f t="shared" si="6"/>
        <v>-10.925880800081245</v>
      </c>
      <c r="U40">
        <f t="shared" si="1"/>
        <v>10.925880800081245</v>
      </c>
      <c r="AB40" s="2">
        <v>229</v>
      </c>
      <c r="AC40">
        <v>351</v>
      </c>
      <c r="AE40">
        <v>241</v>
      </c>
      <c r="AF40">
        <v>403</v>
      </c>
      <c r="AG40">
        <f t="shared" si="7"/>
        <v>261.31300128725616</v>
      </c>
      <c r="AH40">
        <f t="shared" si="2"/>
        <v>20.313001287256157</v>
      </c>
      <c r="AI40">
        <f t="shared" si="3"/>
        <v>20.313001287256157</v>
      </c>
    </row>
    <row r="41" spans="1:35" x14ac:dyDescent="0.25">
      <c r="A41">
        <v>233</v>
      </c>
      <c r="B41">
        <v>336.65199999999999</v>
      </c>
      <c r="D41">
        <v>394</v>
      </c>
      <c r="E41">
        <v>484.26299999999998</v>
      </c>
      <c r="F41">
        <f t="shared" si="4"/>
        <v>403.06251773385037</v>
      </c>
      <c r="G41">
        <f>F41-D41</f>
        <v>9.0625177338503704</v>
      </c>
      <c r="H41">
        <f t="shared" si="0"/>
        <v>9.0625177338503704</v>
      </c>
      <c r="O41" s="2">
        <v>233</v>
      </c>
      <c r="P41">
        <v>292</v>
      </c>
      <c r="Q41">
        <v>394</v>
      </c>
      <c r="R41">
        <v>389</v>
      </c>
      <c r="S41">
        <f t="shared" si="5"/>
        <v>377.29718753172915</v>
      </c>
      <c r="T41">
        <f t="shared" si="6"/>
        <v>-16.702812468270849</v>
      </c>
      <c r="U41">
        <f t="shared" si="1"/>
        <v>16.702812468270849</v>
      </c>
      <c r="AB41" s="2">
        <v>233</v>
      </c>
      <c r="AC41">
        <v>477</v>
      </c>
      <c r="AE41">
        <v>394</v>
      </c>
      <c r="AF41">
        <v>572</v>
      </c>
      <c r="AG41">
        <f t="shared" si="7"/>
        <v>428.65630260421818</v>
      </c>
      <c r="AH41">
        <f t="shared" si="2"/>
        <v>34.656302604218183</v>
      </c>
      <c r="AI41">
        <f t="shared" si="3"/>
        <v>34.656302604218183</v>
      </c>
    </row>
    <row r="42" spans="1:35" x14ac:dyDescent="0.25">
      <c r="A42">
        <v>70</v>
      </c>
      <c r="B42">
        <v>134.376</v>
      </c>
      <c r="D42">
        <v>256</v>
      </c>
      <c r="E42">
        <v>320.43900000000002</v>
      </c>
      <c r="F42">
        <f t="shared" si="4"/>
        <v>248.11690154166274</v>
      </c>
      <c r="G42">
        <f>F42-D42</f>
        <v>-7.8830984583372583</v>
      </c>
      <c r="H42">
        <f t="shared" si="0"/>
        <v>7.8830984583372583</v>
      </c>
      <c r="O42" s="2">
        <v>70</v>
      </c>
      <c r="P42">
        <v>82</v>
      </c>
      <c r="Q42">
        <v>256</v>
      </c>
      <c r="R42">
        <v>293</v>
      </c>
      <c r="S42">
        <f t="shared" si="5"/>
        <v>279.82536298101331</v>
      </c>
      <c r="T42">
        <f t="shared" si="6"/>
        <v>23.825362981013313</v>
      </c>
      <c r="U42">
        <f t="shared" si="1"/>
        <v>23.825362981013313</v>
      </c>
      <c r="AB42" s="2">
        <v>70</v>
      </c>
      <c r="AC42">
        <v>149</v>
      </c>
      <c r="AE42">
        <v>256</v>
      </c>
      <c r="AF42">
        <v>408</v>
      </c>
      <c r="AG42">
        <f t="shared" si="7"/>
        <v>266.26398653332012</v>
      </c>
      <c r="AH42">
        <f t="shared" si="2"/>
        <v>10.263986533320121</v>
      </c>
      <c r="AI42">
        <f t="shared" si="3"/>
        <v>10.263986533320121</v>
      </c>
    </row>
    <row r="43" spans="1:35" x14ac:dyDescent="0.25">
      <c r="A43">
        <v>276</v>
      </c>
      <c r="B43">
        <v>320.38799999999998</v>
      </c>
      <c r="D43">
        <v>99</v>
      </c>
      <c r="E43">
        <v>186.61600000000001</v>
      </c>
      <c r="F43">
        <f t="shared" si="4"/>
        <v>121.54639175257735</v>
      </c>
      <c r="G43">
        <f>F43-D43</f>
        <v>22.54639175257735</v>
      </c>
      <c r="H43">
        <f t="shared" si="0"/>
        <v>22.54639175257735</v>
      </c>
      <c r="O43" s="2">
        <v>276</v>
      </c>
      <c r="P43">
        <v>284</v>
      </c>
      <c r="Q43">
        <v>99</v>
      </c>
      <c r="R43">
        <v>107</v>
      </c>
      <c r="S43">
        <f t="shared" si="5"/>
        <v>90.973702914001422</v>
      </c>
      <c r="T43">
        <f t="shared" si="6"/>
        <v>-8.0262970859985785</v>
      </c>
      <c r="U43">
        <f t="shared" si="1"/>
        <v>8.0262970859985785</v>
      </c>
      <c r="AB43" s="2">
        <v>276</v>
      </c>
      <c r="AC43">
        <v>373</v>
      </c>
      <c r="AE43">
        <v>99</v>
      </c>
      <c r="AF43">
        <v>340</v>
      </c>
      <c r="AG43">
        <f t="shared" si="7"/>
        <v>198.93058718685018</v>
      </c>
      <c r="AH43">
        <f t="shared" si="2"/>
        <v>99.930587186850175</v>
      </c>
      <c r="AI43">
        <f t="shared" si="3"/>
        <v>99.930587186850175</v>
      </c>
    </row>
    <row r="44" spans="1:35" x14ac:dyDescent="0.25">
      <c r="A44">
        <v>207</v>
      </c>
      <c r="B44">
        <v>270.52</v>
      </c>
      <c r="D44">
        <v>422</v>
      </c>
      <c r="E44">
        <v>507.87400000000002</v>
      </c>
      <c r="F44">
        <f t="shared" si="4"/>
        <v>425.39392792963213</v>
      </c>
      <c r="G44">
        <f>F44-D44</f>
        <v>3.3939279296321274</v>
      </c>
      <c r="H44">
        <f t="shared" si="0"/>
        <v>3.3939279296321274</v>
      </c>
      <c r="O44" s="2">
        <v>207</v>
      </c>
      <c r="P44">
        <v>253</v>
      </c>
      <c r="Q44">
        <v>422</v>
      </c>
      <c r="R44">
        <v>464</v>
      </c>
      <c r="S44">
        <f t="shared" si="5"/>
        <v>453.44705046197583</v>
      </c>
      <c r="T44">
        <f t="shared" si="6"/>
        <v>31.447050461975834</v>
      </c>
      <c r="U44">
        <f t="shared" si="1"/>
        <v>31.447050461975834</v>
      </c>
      <c r="AB44" s="2">
        <v>207</v>
      </c>
      <c r="AC44">
        <v>348</v>
      </c>
      <c r="AE44">
        <v>422</v>
      </c>
      <c r="AF44">
        <v>569</v>
      </c>
      <c r="AG44">
        <f t="shared" si="7"/>
        <v>425.68571145657984</v>
      </c>
      <c r="AH44">
        <f t="shared" si="2"/>
        <v>3.6857114565798383</v>
      </c>
      <c r="AI44">
        <f t="shared" si="3"/>
        <v>3.6857114565798383</v>
      </c>
    </row>
    <row r="45" spans="1:35" x14ac:dyDescent="0.25">
      <c r="A45">
        <v>232</v>
      </c>
      <c r="B45">
        <v>297.29199999999997</v>
      </c>
      <c r="D45">
        <v>378</v>
      </c>
      <c r="E45">
        <v>428.43599999999998</v>
      </c>
      <c r="F45">
        <f t="shared" si="4"/>
        <v>350.26104227749926</v>
      </c>
      <c r="G45">
        <f>F45-D45</f>
        <v>-27.738957722500743</v>
      </c>
      <c r="H45">
        <f t="shared" si="0"/>
        <v>27.738957722500743</v>
      </c>
      <c r="O45" s="2">
        <v>232</v>
      </c>
      <c r="P45">
        <v>228</v>
      </c>
      <c r="Q45">
        <v>378</v>
      </c>
      <c r="R45">
        <v>403</v>
      </c>
      <c r="S45">
        <f t="shared" si="5"/>
        <v>391.51182861204188</v>
      </c>
      <c r="T45">
        <f t="shared" si="6"/>
        <v>13.511828612041882</v>
      </c>
      <c r="U45">
        <f t="shared" si="1"/>
        <v>13.511828612041882</v>
      </c>
      <c r="AB45" s="2">
        <v>232</v>
      </c>
      <c r="AC45">
        <v>346</v>
      </c>
      <c r="AE45">
        <v>378</v>
      </c>
      <c r="AF45">
        <v>483</v>
      </c>
      <c r="AG45">
        <f t="shared" si="7"/>
        <v>340.5287652242796</v>
      </c>
      <c r="AH45">
        <f t="shared" si="2"/>
        <v>-37.471234775720404</v>
      </c>
      <c r="AI45">
        <f t="shared" si="3"/>
        <v>37.471234775720404</v>
      </c>
    </row>
    <row r="46" spans="1:35" x14ac:dyDescent="0.25">
      <c r="A46">
        <v>202</v>
      </c>
      <c r="B46">
        <v>301.41199999999998</v>
      </c>
      <c r="D46">
        <v>167</v>
      </c>
      <c r="E46">
        <v>280.74900000000002</v>
      </c>
      <c r="F46">
        <f t="shared" si="4"/>
        <v>210.57788707084086</v>
      </c>
      <c r="G46">
        <f>F46-D46</f>
        <v>43.577887070840859</v>
      </c>
      <c r="H46">
        <f t="shared" si="0"/>
        <v>43.577887070840859</v>
      </c>
      <c r="O46" s="2">
        <v>202</v>
      </c>
      <c r="P46">
        <v>253</v>
      </c>
      <c r="Q46">
        <v>167</v>
      </c>
      <c r="R46">
        <v>197</v>
      </c>
      <c r="S46">
        <f t="shared" si="5"/>
        <v>182.35353843029748</v>
      </c>
      <c r="T46">
        <f t="shared" si="6"/>
        <v>15.353538430297476</v>
      </c>
      <c r="U46">
        <f t="shared" si="1"/>
        <v>15.353538430297476</v>
      </c>
      <c r="AB46" s="2">
        <v>202</v>
      </c>
      <c r="AC46">
        <v>464</v>
      </c>
      <c r="AE46">
        <v>167</v>
      </c>
      <c r="AF46">
        <v>316</v>
      </c>
      <c r="AG46">
        <f t="shared" si="7"/>
        <v>175.16585800574313</v>
      </c>
      <c r="AH46">
        <f t="shared" si="2"/>
        <v>8.1658580057431323</v>
      </c>
      <c r="AI46">
        <f t="shared" si="3"/>
        <v>8.1658580057431323</v>
      </c>
    </row>
    <row r="47" spans="1:35" x14ac:dyDescent="0.25">
      <c r="A47">
        <v>109</v>
      </c>
      <c r="B47">
        <v>171.839</v>
      </c>
      <c r="D47">
        <v>387</v>
      </c>
      <c r="E47">
        <v>449.32499999999999</v>
      </c>
      <c r="F47">
        <f t="shared" si="4"/>
        <v>370.0179703017119</v>
      </c>
      <c r="G47">
        <f>F47-D47</f>
        <v>-16.982029698288102</v>
      </c>
      <c r="H47">
        <f t="shared" si="0"/>
        <v>16.982029698288102</v>
      </c>
      <c r="O47" s="2">
        <v>109</v>
      </c>
      <c r="P47">
        <v>104</v>
      </c>
      <c r="Q47">
        <v>387</v>
      </c>
      <c r="R47">
        <v>383</v>
      </c>
      <c r="S47">
        <f t="shared" si="5"/>
        <v>371.20519849730937</v>
      </c>
      <c r="T47">
        <f t="shared" si="6"/>
        <v>-15.794801502690632</v>
      </c>
      <c r="U47">
        <f t="shared" si="1"/>
        <v>15.794801502690632</v>
      </c>
      <c r="AB47" s="2">
        <v>109</v>
      </c>
      <c r="AC47">
        <v>211</v>
      </c>
      <c r="AE47">
        <v>387</v>
      </c>
      <c r="AF47">
        <v>500</v>
      </c>
      <c r="AG47">
        <f t="shared" si="7"/>
        <v>357.36211506089711</v>
      </c>
      <c r="AH47">
        <f t="shared" si="2"/>
        <v>-29.637884939102889</v>
      </c>
      <c r="AI47">
        <f t="shared" si="3"/>
        <v>29.637884939102889</v>
      </c>
    </row>
    <row r="48" spans="1:35" x14ac:dyDescent="0.25">
      <c r="A48">
        <v>80</v>
      </c>
      <c r="B48">
        <v>162.05600000000001</v>
      </c>
      <c r="D48">
        <v>262</v>
      </c>
      <c r="E48">
        <v>307.089</v>
      </c>
      <c r="F48">
        <f t="shared" si="4"/>
        <v>235.49040007566447</v>
      </c>
      <c r="G48">
        <f>F48-D48</f>
        <v>-26.509599924335532</v>
      </c>
      <c r="H48">
        <f t="shared" si="0"/>
        <v>26.509599924335532</v>
      </c>
      <c r="O48" s="2">
        <v>80</v>
      </c>
      <c r="P48">
        <v>106</v>
      </c>
      <c r="Q48">
        <v>262</v>
      </c>
      <c r="R48">
        <v>275</v>
      </c>
      <c r="S48">
        <f t="shared" si="5"/>
        <v>261.54939587775414</v>
      </c>
      <c r="T48">
        <f t="shared" si="6"/>
        <v>-0.45060412224586344</v>
      </c>
      <c r="U48">
        <f t="shared" si="1"/>
        <v>0.45060412224586344</v>
      </c>
      <c r="AB48" s="2">
        <v>80</v>
      </c>
      <c r="AC48">
        <v>200</v>
      </c>
      <c r="AE48">
        <v>262</v>
      </c>
      <c r="AF48">
        <v>357</v>
      </c>
      <c r="AG48">
        <f t="shared" si="7"/>
        <v>215.76393702346766</v>
      </c>
      <c r="AH48">
        <f t="shared" si="2"/>
        <v>-46.236062976532338</v>
      </c>
      <c r="AI48">
        <f t="shared" si="3"/>
        <v>46.236062976532338</v>
      </c>
    </row>
    <row r="49" spans="1:35" x14ac:dyDescent="0.25">
      <c r="A49">
        <v>269</v>
      </c>
      <c r="B49">
        <v>338.08100000000002</v>
      </c>
      <c r="D49">
        <v>122</v>
      </c>
      <c r="E49">
        <v>216.65899999999999</v>
      </c>
      <c r="F49">
        <f t="shared" si="4"/>
        <v>149.96122198051643</v>
      </c>
      <c r="G49">
        <f>F49-D49</f>
        <v>27.961221980516427</v>
      </c>
      <c r="H49">
        <f t="shared" si="0"/>
        <v>27.961221980516427</v>
      </c>
      <c r="O49" s="2">
        <v>269</v>
      </c>
      <c r="P49">
        <v>282</v>
      </c>
      <c r="Q49">
        <v>122</v>
      </c>
      <c r="R49">
        <v>171</v>
      </c>
      <c r="S49">
        <f t="shared" si="5"/>
        <v>155.95491928114529</v>
      </c>
      <c r="T49">
        <f t="shared" si="6"/>
        <v>33.954919281145294</v>
      </c>
      <c r="U49">
        <f t="shared" si="1"/>
        <v>33.954919281145294</v>
      </c>
      <c r="AB49" s="2">
        <v>269</v>
      </c>
      <c r="AC49">
        <v>398</v>
      </c>
      <c r="AE49">
        <v>122</v>
      </c>
      <c r="AF49">
        <v>265</v>
      </c>
      <c r="AG49">
        <f t="shared" si="7"/>
        <v>124.66580849589069</v>
      </c>
      <c r="AH49">
        <f t="shared" si="2"/>
        <v>2.6658084958906869</v>
      </c>
      <c r="AI49">
        <f t="shared" si="3"/>
        <v>2.6658084958906869</v>
      </c>
    </row>
    <row r="50" spans="1:35" x14ac:dyDescent="0.25">
      <c r="A50">
        <v>127</v>
      </c>
      <c r="B50">
        <v>202.45500000000001</v>
      </c>
      <c r="D50">
        <v>225</v>
      </c>
      <c r="E50">
        <v>298.24</v>
      </c>
      <c r="F50">
        <f t="shared" si="4"/>
        <v>227.12096850468177</v>
      </c>
      <c r="G50">
        <f>F50-D50</f>
        <v>2.1209685046817697</v>
      </c>
      <c r="H50">
        <f t="shared" si="0"/>
        <v>2.1209685046817697</v>
      </c>
      <c r="O50" s="2">
        <v>127</v>
      </c>
      <c r="P50">
        <v>159</v>
      </c>
      <c r="Q50">
        <v>225</v>
      </c>
      <c r="R50">
        <v>253</v>
      </c>
      <c r="S50">
        <f t="shared" si="5"/>
        <v>239.21210275154837</v>
      </c>
      <c r="T50">
        <f t="shared" si="6"/>
        <v>14.212102751548372</v>
      </c>
      <c r="U50">
        <f t="shared" si="1"/>
        <v>14.212102751548372</v>
      </c>
      <c r="AB50" s="2">
        <v>127</v>
      </c>
      <c r="AC50">
        <v>295</v>
      </c>
      <c r="AE50">
        <v>225</v>
      </c>
      <c r="AF50">
        <v>332</v>
      </c>
      <c r="AG50">
        <f t="shared" si="7"/>
        <v>191.00901079314784</v>
      </c>
      <c r="AH50">
        <f t="shared" si="2"/>
        <v>-33.990989206852163</v>
      </c>
      <c r="AI50">
        <f t="shared" si="3"/>
        <v>33.990989206852163</v>
      </c>
    </row>
    <row r="51" spans="1:35" x14ac:dyDescent="0.25">
      <c r="A51">
        <v>78</v>
      </c>
      <c r="B51">
        <v>162.66300000000001</v>
      </c>
      <c r="D51">
        <v>138</v>
      </c>
      <c r="E51">
        <v>214.43600000000001</v>
      </c>
      <c r="F51">
        <f t="shared" si="4"/>
        <v>147.85869668022323</v>
      </c>
      <c r="G51">
        <f>F51-D51</f>
        <v>9.8586966802232325</v>
      </c>
      <c r="H51">
        <f t="shared" si="0"/>
        <v>9.8586966802232325</v>
      </c>
      <c r="O51" s="2">
        <v>78</v>
      </c>
      <c r="P51">
        <v>121</v>
      </c>
      <c r="Q51">
        <v>138</v>
      </c>
      <c r="R51">
        <v>160</v>
      </c>
      <c r="S51">
        <f t="shared" si="5"/>
        <v>144.78627271804243</v>
      </c>
      <c r="T51">
        <f t="shared" si="6"/>
        <v>6.7862727180424258</v>
      </c>
      <c r="U51">
        <f t="shared" si="1"/>
        <v>6.7862727180424258</v>
      </c>
      <c r="AB51" s="2">
        <v>78</v>
      </c>
      <c r="AC51">
        <v>209</v>
      </c>
      <c r="AE51">
        <v>138</v>
      </c>
      <c r="AF51">
        <v>336</v>
      </c>
      <c r="AG51">
        <f t="shared" si="7"/>
        <v>194.96979898999902</v>
      </c>
      <c r="AH51">
        <f t="shared" si="2"/>
        <v>56.96979898999902</v>
      </c>
      <c r="AI51">
        <f t="shared" si="3"/>
        <v>56.96979898999902</v>
      </c>
    </row>
    <row r="52" spans="1:35" x14ac:dyDescent="0.25">
      <c r="A52">
        <v>168</v>
      </c>
      <c r="B52">
        <v>266.74900000000002</v>
      </c>
      <c r="D52">
        <v>149</v>
      </c>
      <c r="E52">
        <v>198.011</v>
      </c>
      <c r="F52">
        <f t="shared" si="4"/>
        <v>132.32384375295567</v>
      </c>
      <c r="G52">
        <f>F52-D52</f>
        <v>-16.676156247044332</v>
      </c>
      <c r="H52">
        <f t="shared" si="0"/>
        <v>16.676156247044332</v>
      </c>
      <c r="O52" s="2">
        <v>168</v>
      </c>
      <c r="P52">
        <v>222</v>
      </c>
      <c r="Q52">
        <v>149</v>
      </c>
      <c r="R52">
        <v>160</v>
      </c>
      <c r="S52">
        <f t="shared" si="5"/>
        <v>144.78627271804243</v>
      </c>
      <c r="T52">
        <f t="shared" si="6"/>
        <v>-4.2137272819575742</v>
      </c>
      <c r="U52">
        <f t="shared" si="1"/>
        <v>4.2137272819575742</v>
      </c>
      <c r="AB52" s="2">
        <v>168</v>
      </c>
      <c r="AC52">
        <v>381</v>
      </c>
      <c r="AE52">
        <v>149</v>
      </c>
      <c r="AF52">
        <v>252</v>
      </c>
      <c r="AG52">
        <f t="shared" si="7"/>
        <v>111.79324685612437</v>
      </c>
      <c r="AH52">
        <f t="shared" si="2"/>
        <v>-37.20675314387563</v>
      </c>
      <c r="AI52">
        <f t="shared" si="3"/>
        <v>37.20675314387563</v>
      </c>
    </row>
    <row r="53" spans="1:35" x14ac:dyDescent="0.25">
      <c r="A53">
        <v>310</v>
      </c>
      <c r="B53">
        <v>391.53300000000002</v>
      </c>
      <c r="D53">
        <v>134</v>
      </c>
      <c r="E53">
        <v>190.04</v>
      </c>
      <c r="F53">
        <f t="shared" si="4"/>
        <v>124.78482928213376</v>
      </c>
      <c r="G53">
        <f>F53-D53</f>
        <v>-9.2151707178662434</v>
      </c>
      <c r="H53">
        <f t="shared" si="0"/>
        <v>9.2151707178662434</v>
      </c>
      <c r="O53" s="2">
        <v>310</v>
      </c>
      <c r="P53">
        <v>327</v>
      </c>
      <c r="Q53">
        <v>134</v>
      </c>
      <c r="R53">
        <v>140</v>
      </c>
      <c r="S53">
        <f t="shared" si="5"/>
        <v>124.47964260330997</v>
      </c>
      <c r="T53">
        <f t="shared" si="6"/>
        <v>-9.5203573966900308</v>
      </c>
      <c r="U53">
        <f t="shared" si="1"/>
        <v>9.5203573966900308</v>
      </c>
      <c r="AB53" s="2">
        <v>310</v>
      </c>
      <c r="AC53">
        <v>408</v>
      </c>
      <c r="AE53">
        <v>134</v>
      </c>
      <c r="AF53">
        <v>267</v>
      </c>
      <c r="AG53">
        <f t="shared" si="7"/>
        <v>126.64620259431628</v>
      </c>
      <c r="AH53">
        <f t="shared" si="2"/>
        <v>-7.3537974056837214</v>
      </c>
      <c r="AI53">
        <f t="shared" si="3"/>
        <v>7.3537974056837214</v>
      </c>
    </row>
    <row r="54" spans="1:35" x14ac:dyDescent="0.25">
      <c r="A54">
        <v>293</v>
      </c>
      <c r="B54">
        <v>379.02499999999998</v>
      </c>
      <c r="D54">
        <v>356</v>
      </c>
      <c r="E54">
        <v>435.40499999999997</v>
      </c>
      <c r="F54">
        <f t="shared" si="4"/>
        <v>356.85235978435639</v>
      </c>
      <c r="G54">
        <f>F54-D54</f>
        <v>0.85235978435639481</v>
      </c>
      <c r="H54">
        <f t="shared" si="0"/>
        <v>0.85235978435639481</v>
      </c>
      <c r="O54" s="2">
        <v>293</v>
      </c>
      <c r="P54">
        <v>254</v>
      </c>
      <c r="Q54">
        <v>356</v>
      </c>
      <c r="R54">
        <v>355</v>
      </c>
      <c r="S54">
        <f t="shared" si="5"/>
        <v>342.77591633668396</v>
      </c>
      <c r="T54">
        <f t="shared" si="6"/>
        <v>-13.224083663316037</v>
      </c>
      <c r="U54">
        <f t="shared" si="1"/>
        <v>13.224083663316037</v>
      </c>
      <c r="AB54" s="2">
        <v>293</v>
      </c>
      <c r="AC54">
        <v>417</v>
      </c>
      <c r="AE54">
        <v>356</v>
      </c>
      <c r="AF54">
        <v>497</v>
      </c>
      <c r="AG54">
        <f t="shared" si="7"/>
        <v>354.39152391325871</v>
      </c>
      <c r="AH54">
        <f t="shared" si="2"/>
        <v>-1.6084760867412911</v>
      </c>
      <c r="AI54">
        <f t="shared" si="3"/>
        <v>1.6084760867412911</v>
      </c>
    </row>
    <row r="55" spans="1:35" x14ac:dyDescent="0.25">
      <c r="A55">
        <v>223</v>
      </c>
      <c r="B55">
        <v>263.44499999999999</v>
      </c>
      <c r="D55">
        <v>187</v>
      </c>
      <c r="E55">
        <v>253.00800000000001</v>
      </c>
      <c r="F55">
        <f t="shared" si="4"/>
        <v>184.34030076610236</v>
      </c>
      <c r="G55">
        <f>F55-D55</f>
        <v>-2.6596992338976406</v>
      </c>
      <c r="H55">
        <f t="shared" si="0"/>
        <v>2.6596992338976406</v>
      </c>
      <c r="O55" s="2">
        <v>223</v>
      </c>
      <c r="P55">
        <v>224</v>
      </c>
      <c r="Q55">
        <v>187</v>
      </c>
      <c r="R55">
        <v>168</v>
      </c>
      <c r="S55">
        <f t="shared" si="5"/>
        <v>152.90892476393543</v>
      </c>
      <c r="T55">
        <f t="shared" si="6"/>
        <v>-34.091075236064569</v>
      </c>
      <c r="U55">
        <f t="shared" si="1"/>
        <v>34.091075236064569</v>
      </c>
      <c r="AB55" s="2">
        <v>223</v>
      </c>
      <c r="AC55">
        <v>346</v>
      </c>
      <c r="AE55">
        <v>187</v>
      </c>
      <c r="AF55">
        <v>323</v>
      </c>
      <c r="AG55">
        <f t="shared" si="7"/>
        <v>182.09723735023269</v>
      </c>
      <c r="AH55">
        <f t="shared" si="2"/>
        <v>-4.9027626497673111</v>
      </c>
      <c r="AI55">
        <f t="shared" si="3"/>
        <v>4.9027626497673111</v>
      </c>
    </row>
    <row r="56" spans="1:35" x14ac:dyDescent="0.25">
      <c r="A56">
        <v>332</v>
      </c>
      <c r="B56">
        <v>398.16</v>
      </c>
      <c r="D56">
        <v>135</v>
      </c>
      <c r="E56">
        <v>198.84800000000001</v>
      </c>
      <c r="F56">
        <f t="shared" si="4"/>
        <v>133.11548283363288</v>
      </c>
      <c r="G56">
        <f>F56-D56</f>
        <v>-1.8845171663671181</v>
      </c>
      <c r="H56">
        <f t="shared" si="0"/>
        <v>1.8845171663671181</v>
      </c>
      <c r="O56" s="2">
        <v>332</v>
      </c>
      <c r="P56">
        <v>358</v>
      </c>
      <c r="Q56">
        <v>135</v>
      </c>
      <c r="R56">
        <v>167</v>
      </c>
      <c r="S56">
        <f t="shared" si="5"/>
        <v>151.89359325819879</v>
      </c>
      <c r="T56">
        <f t="shared" si="6"/>
        <v>16.893593258198791</v>
      </c>
      <c r="U56">
        <f t="shared" si="1"/>
        <v>16.893593258198791</v>
      </c>
      <c r="AB56" s="2">
        <v>332</v>
      </c>
      <c r="AC56">
        <v>438</v>
      </c>
      <c r="AE56">
        <v>135</v>
      </c>
      <c r="AF56">
        <v>255</v>
      </c>
      <c r="AG56">
        <f t="shared" si="7"/>
        <v>114.76383800376276</v>
      </c>
      <c r="AH56">
        <f t="shared" si="2"/>
        <v>-20.236161996237243</v>
      </c>
      <c r="AI56">
        <f t="shared" si="3"/>
        <v>20.236161996237243</v>
      </c>
    </row>
    <row r="57" spans="1:35" x14ac:dyDescent="0.25">
      <c r="A57">
        <v>282</v>
      </c>
      <c r="B57">
        <v>327.185</v>
      </c>
      <c r="D57">
        <v>176</v>
      </c>
      <c r="E57">
        <v>240.916</v>
      </c>
      <c r="F57">
        <f t="shared" si="4"/>
        <v>172.90362243450301</v>
      </c>
      <c r="G57">
        <f>F57-D57</f>
        <v>-3.0963775654969936</v>
      </c>
      <c r="H57">
        <f t="shared" si="0"/>
        <v>3.0963775654969936</v>
      </c>
      <c r="O57" s="2">
        <v>282</v>
      </c>
      <c r="P57">
        <v>302</v>
      </c>
      <c r="Q57">
        <v>176</v>
      </c>
      <c r="R57">
        <v>206</v>
      </c>
      <c r="S57">
        <f t="shared" si="5"/>
        <v>191.49152198192709</v>
      </c>
      <c r="T57">
        <f t="shared" si="6"/>
        <v>15.491521981927093</v>
      </c>
      <c r="U57">
        <f t="shared" si="1"/>
        <v>15.491521981927093</v>
      </c>
      <c r="AB57" s="2">
        <v>282</v>
      </c>
      <c r="AC57">
        <v>360</v>
      </c>
      <c r="AE57">
        <v>176</v>
      </c>
      <c r="AF57">
        <v>310</v>
      </c>
      <c r="AG57">
        <f t="shared" si="7"/>
        <v>169.22467571046639</v>
      </c>
      <c r="AH57">
        <f t="shared" si="2"/>
        <v>-6.7753242895336143</v>
      </c>
      <c r="AI57">
        <f t="shared" si="3"/>
        <v>6.7753242895336143</v>
      </c>
    </row>
    <row r="58" spans="1:35" x14ac:dyDescent="0.25">
      <c r="A58">
        <v>188</v>
      </c>
      <c r="B58">
        <v>237.363</v>
      </c>
      <c r="D58">
        <v>266</v>
      </c>
      <c r="E58">
        <v>315.024</v>
      </c>
      <c r="F58">
        <f t="shared" si="4"/>
        <v>242.99536555376903</v>
      </c>
      <c r="G58">
        <f>F58-D58</f>
        <v>-23.004634446230966</v>
      </c>
      <c r="H58">
        <f t="shared" si="0"/>
        <v>23.004634446230966</v>
      </c>
      <c r="O58" s="2">
        <v>188</v>
      </c>
      <c r="P58">
        <v>198</v>
      </c>
      <c r="Q58">
        <v>266</v>
      </c>
      <c r="R58">
        <v>276</v>
      </c>
      <c r="S58">
        <f t="shared" si="5"/>
        <v>262.56472738349072</v>
      </c>
      <c r="T58">
        <f t="shared" si="6"/>
        <v>-3.4352726165092804</v>
      </c>
      <c r="U58">
        <f t="shared" si="1"/>
        <v>3.4352726165092804</v>
      </c>
      <c r="AB58" s="2">
        <v>188</v>
      </c>
      <c r="AC58">
        <v>310</v>
      </c>
      <c r="AE58">
        <v>266</v>
      </c>
      <c r="AF58">
        <v>395</v>
      </c>
      <c r="AG58">
        <f t="shared" si="7"/>
        <v>253.39142489355382</v>
      </c>
      <c r="AH58">
        <f t="shared" si="2"/>
        <v>-12.608575106446182</v>
      </c>
      <c r="AI58">
        <f t="shared" si="3"/>
        <v>12.608575106446182</v>
      </c>
    </row>
    <row r="59" spans="1:35" x14ac:dyDescent="0.25">
      <c r="A59">
        <v>276</v>
      </c>
      <c r="B59">
        <v>321.77600000000001</v>
      </c>
      <c r="D59">
        <v>59</v>
      </c>
      <c r="E59">
        <v>93.229900000000001</v>
      </c>
      <c r="F59">
        <f t="shared" si="4"/>
        <v>33.221318452662452</v>
      </c>
      <c r="G59">
        <f>F59-D59</f>
        <v>-25.778681547337548</v>
      </c>
      <c r="H59">
        <f t="shared" si="0"/>
        <v>25.778681547337548</v>
      </c>
      <c r="O59" s="2">
        <v>276</v>
      </c>
      <c r="P59">
        <v>242</v>
      </c>
      <c r="Q59">
        <v>59</v>
      </c>
      <c r="R59">
        <v>64</v>
      </c>
      <c r="S59">
        <f t="shared" si="5"/>
        <v>47.314448167326631</v>
      </c>
      <c r="T59">
        <f t="shared" si="6"/>
        <v>-11.685551832673369</v>
      </c>
      <c r="U59">
        <f t="shared" si="1"/>
        <v>11.685551832673369</v>
      </c>
      <c r="AB59" s="2">
        <v>276</v>
      </c>
      <c r="AC59">
        <v>328</v>
      </c>
      <c r="AE59">
        <v>59</v>
      </c>
      <c r="AF59">
        <v>150</v>
      </c>
      <c r="AG59">
        <f t="shared" si="7"/>
        <v>10.793147836419452</v>
      </c>
      <c r="AH59">
        <f t="shared" si="2"/>
        <v>-48.20685216358055</v>
      </c>
      <c r="AI59">
        <f t="shared" si="3"/>
        <v>48.20685216358055</v>
      </c>
    </row>
    <row r="60" spans="1:35" x14ac:dyDescent="0.25">
      <c r="A60">
        <v>347</v>
      </c>
      <c r="B60">
        <v>462.22500000000002</v>
      </c>
      <c r="D60">
        <v>205</v>
      </c>
      <c r="E60">
        <v>290.613</v>
      </c>
      <c r="F60">
        <f t="shared" si="4"/>
        <v>219.9073110753807</v>
      </c>
      <c r="G60">
        <f>F60-D60</f>
        <v>14.907311075380704</v>
      </c>
      <c r="H60">
        <f t="shared" si="0"/>
        <v>14.907311075380704</v>
      </c>
      <c r="O60" s="2">
        <v>347</v>
      </c>
      <c r="P60">
        <v>413</v>
      </c>
      <c r="Q60">
        <v>205</v>
      </c>
      <c r="R60">
        <v>235</v>
      </c>
      <c r="S60">
        <f t="shared" si="5"/>
        <v>220.93613564828917</v>
      </c>
      <c r="T60">
        <f t="shared" si="6"/>
        <v>15.936135648289167</v>
      </c>
      <c r="U60">
        <f t="shared" si="1"/>
        <v>15.936135648289167</v>
      </c>
      <c r="AB60" s="2">
        <v>347</v>
      </c>
      <c r="AC60">
        <v>498</v>
      </c>
      <c r="AE60">
        <v>205</v>
      </c>
      <c r="AF60">
        <v>392</v>
      </c>
      <c r="AG60">
        <f t="shared" si="7"/>
        <v>250.42083374591544</v>
      </c>
      <c r="AH60">
        <f t="shared" si="2"/>
        <v>45.420833745915445</v>
      </c>
      <c r="AI60">
        <f t="shared" si="3"/>
        <v>45.420833745915445</v>
      </c>
    </row>
    <row r="61" spans="1:35" x14ac:dyDescent="0.25">
      <c r="A61">
        <v>323</v>
      </c>
      <c r="B61">
        <v>423.96699999999998</v>
      </c>
      <c r="D61">
        <v>169</v>
      </c>
      <c r="E61">
        <v>223.08099999999999</v>
      </c>
      <c r="F61">
        <f t="shared" si="4"/>
        <v>156.03518395914122</v>
      </c>
      <c r="G61">
        <f>F61-D61</f>
        <v>-12.964816040858778</v>
      </c>
      <c r="H61">
        <f t="shared" si="0"/>
        <v>12.964816040858778</v>
      </c>
      <c r="O61" s="2">
        <v>323</v>
      </c>
      <c r="P61">
        <v>345</v>
      </c>
      <c r="Q61">
        <v>169</v>
      </c>
      <c r="R61">
        <v>161</v>
      </c>
      <c r="S61">
        <f t="shared" si="5"/>
        <v>145.80160422377907</v>
      </c>
      <c r="T61">
        <f t="shared" si="6"/>
        <v>-23.198395776220934</v>
      </c>
      <c r="U61">
        <f t="shared" si="1"/>
        <v>23.198395776220934</v>
      </c>
      <c r="AB61" s="2">
        <v>323</v>
      </c>
      <c r="AC61">
        <v>487</v>
      </c>
      <c r="AE61">
        <v>169</v>
      </c>
      <c r="AF61">
        <v>291</v>
      </c>
      <c r="AG61">
        <f t="shared" si="7"/>
        <v>150.41093177542331</v>
      </c>
      <c r="AH61">
        <f t="shared" si="2"/>
        <v>-18.589068224576693</v>
      </c>
      <c r="AI61">
        <f t="shared" si="3"/>
        <v>18.589068224576693</v>
      </c>
    </row>
    <row r="62" spans="1:35" x14ac:dyDescent="0.25">
      <c r="A62">
        <v>209</v>
      </c>
      <c r="B62">
        <v>282.03899999999999</v>
      </c>
      <c r="D62">
        <v>296</v>
      </c>
      <c r="E62">
        <v>350.49700000000001</v>
      </c>
      <c r="F62">
        <f t="shared" si="4"/>
        <v>276.54591884990072</v>
      </c>
      <c r="G62">
        <f>F62-D62</f>
        <v>-19.454081150099285</v>
      </c>
      <c r="H62">
        <f t="shared" si="0"/>
        <v>19.454081150099285</v>
      </c>
      <c r="O62" s="2">
        <v>209</v>
      </c>
      <c r="P62">
        <v>201</v>
      </c>
      <c r="Q62">
        <v>296</v>
      </c>
      <c r="R62">
        <v>278</v>
      </c>
      <c r="S62">
        <f t="shared" si="5"/>
        <v>264.595390394964</v>
      </c>
      <c r="T62">
        <f t="shared" si="6"/>
        <v>-31.404609605036001</v>
      </c>
      <c r="U62">
        <f t="shared" si="1"/>
        <v>31.404609605036001</v>
      </c>
      <c r="AB62" s="2">
        <v>209</v>
      </c>
      <c r="AC62">
        <v>339</v>
      </c>
      <c r="AE62">
        <v>296</v>
      </c>
      <c r="AF62">
        <v>406</v>
      </c>
      <c r="AG62">
        <f t="shared" si="7"/>
        <v>264.2835924348945</v>
      </c>
      <c r="AH62">
        <f t="shared" si="2"/>
        <v>-31.716407565105499</v>
      </c>
      <c r="AI62">
        <f t="shared" si="3"/>
        <v>31.716407565105499</v>
      </c>
    </row>
    <row r="63" spans="1:35" x14ac:dyDescent="0.25">
      <c r="A63">
        <v>54</v>
      </c>
      <c r="B63">
        <v>102.601</v>
      </c>
      <c r="D63">
        <v>41</v>
      </c>
      <c r="E63">
        <v>69.758799999999994</v>
      </c>
      <c r="F63">
        <f t="shared" si="4"/>
        <v>11.022226425801568</v>
      </c>
      <c r="G63">
        <f>F63-D63</f>
        <v>-29.97777357419843</v>
      </c>
      <c r="H63">
        <f t="shared" si="0"/>
        <v>29.97777357419843</v>
      </c>
      <c r="O63" s="2">
        <v>54</v>
      </c>
      <c r="P63">
        <v>77</v>
      </c>
      <c r="Q63">
        <v>41</v>
      </c>
      <c r="R63">
        <v>48</v>
      </c>
      <c r="S63">
        <f t="shared" si="5"/>
        <v>31.069144075540667</v>
      </c>
      <c r="T63">
        <f t="shared" si="6"/>
        <v>-9.9308559244593333</v>
      </c>
      <c r="U63">
        <f t="shared" si="1"/>
        <v>9.9308559244593333</v>
      </c>
      <c r="AB63" s="2">
        <v>54</v>
      </c>
      <c r="AC63">
        <v>184</v>
      </c>
      <c r="AE63">
        <v>41</v>
      </c>
      <c r="AF63">
        <v>92</v>
      </c>
      <c r="AG63">
        <f t="shared" si="7"/>
        <v>-46.638281017922559</v>
      </c>
      <c r="AH63">
        <f t="shared" si="2"/>
        <v>-87.638281017922566</v>
      </c>
      <c r="AI63">
        <f t="shared" si="3"/>
        <v>87.638281017922566</v>
      </c>
    </row>
    <row r="64" spans="1:35" x14ac:dyDescent="0.25">
      <c r="A64">
        <v>303</v>
      </c>
      <c r="B64">
        <v>368.96</v>
      </c>
      <c r="D64">
        <v>89</v>
      </c>
      <c r="E64">
        <v>127.455</v>
      </c>
      <c r="F64">
        <f t="shared" si="4"/>
        <v>65.591601248463064</v>
      </c>
      <c r="G64">
        <f>F64-D64</f>
        <v>-23.408398751536936</v>
      </c>
      <c r="H64">
        <f t="shared" si="0"/>
        <v>23.408398751536936</v>
      </c>
      <c r="O64" s="2">
        <v>303</v>
      </c>
      <c r="P64">
        <v>336</v>
      </c>
      <c r="Q64">
        <v>89</v>
      </c>
      <c r="R64">
        <v>92</v>
      </c>
      <c r="S64">
        <f t="shared" si="5"/>
        <v>75.743730327952065</v>
      </c>
      <c r="T64">
        <f t="shared" si="6"/>
        <v>-13.256269672047935</v>
      </c>
      <c r="U64">
        <f t="shared" si="1"/>
        <v>13.256269672047935</v>
      </c>
      <c r="AB64" s="2">
        <v>303</v>
      </c>
      <c r="AC64">
        <v>549</v>
      </c>
      <c r="AE64">
        <v>89</v>
      </c>
      <c r="AF64">
        <v>159</v>
      </c>
      <c r="AG64">
        <f t="shared" si="7"/>
        <v>19.704921279334592</v>
      </c>
      <c r="AH64">
        <f t="shared" si="2"/>
        <v>-69.295078720665401</v>
      </c>
      <c r="AI64">
        <f t="shared" si="3"/>
        <v>69.295078720665401</v>
      </c>
    </row>
    <row r="65" spans="1:35" x14ac:dyDescent="0.25">
      <c r="A65">
        <v>71</v>
      </c>
      <c r="B65">
        <v>132.96100000000001</v>
      </c>
      <c r="D65">
        <v>83</v>
      </c>
      <c r="E65">
        <v>112.52</v>
      </c>
      <c r="F65">
        <f t="shared" si="4"/>
        <v>51.465998297550371</v>
      </c>
      <c r="G65">
        <f>F65-D65</f>
        <v>-31.534001702449629</v>
      </c>
      <c r="H65">
        <f t="shared" si="0"/>
        <v>31.534001702449629</v>
      </c>
      <c r="O65" s="2">
        <v>71</v>
      </c>
      <c r="P65">
        <v>99</v>
      </c>
      <c r="Q65">
        <v>83</v>
      </c>
      <c r="R65">
        <v>79</v>
      </c>
      <c r="S65">
        <f t="shared" si="5"/>
        <v>62.544420753375981</v>
      </c>
      <c r="T65">
        <f t="shared" si="6"/>
        <v>-20.455579246624019</v>
      </c>
      <c r="U65">
        <f t="shared" si="1"/>
        <v>20.455579246624019</v>
      </c>
      <c r="AB65" s="2">
        <v>71</v>
      </c>
      <c r="AC65">
        <v>224</v>
      </c>
      <c r="AE65">
        <v>83</v>
      </c>
      <c r="AF65">
        <v>193</v>
      </c>
      <c r="AG65">
        <f t="shared" si="7"/>
        <v>53.371620952569565</v>
      </c>
      <c r="AH65">
        <f t="shared" si="2"/>
        <v>-29.628379047430435</v>
      </c>
      <c r="AI65">
        <f t="shared" si="3"/>
        <v>29.628379047430435</v>
      </c>
    </row>
    <row r="66" spans="1:35" x14ac:dyDescent="0.25">
      <c r="A66">
        <v>79</v>
      </c>
      <c r="B66">
        <v>113.66500000000001</v>
      </c>
      <c r="D66">
        <v>236</v>
      </c>
      <c r="E66">
        <v>287.15499999999997</v>
      </c>
      <c r="F66">
        <f t="shared" si="4"/>
        <v>216.6367161638135</v>
      </c>
      <c r="G66">
        <f>F66-D66</f>
        <v>-19.363283836186497</v>
      </c>
      <c r="H66">
        <f t="shared" si="0"/>
        <v>19.363283836186497</v>
      </c>
      <c r="O66" s="2">
        <v>79</v>
      </c>
      <c r="P66">
        <v>79</v>
      </c>
      <c r="Q66">
        <v>236</v>
      </c>
      <c r="R66">
        <v>275</v>
      </c>
      <c r="S66">
        <f t="shared" si="5"/>
        <v>261.54939587775414</v>
      </c>
      <c r="T66">
        <f t="shared" si="6"/>
        <v>25.549395877754137</v>
      </c>
      <c r="U66">
        <f t="shared" si="1"/>
        <v>25.549395877754137</v>
      </c>
      <c r="AB66" s="2">
        <v>79</v>
      </c>
      <c r="AC66">
        <v>153</v>
      </c>
      <c r="AE66">
        <v>236</v>
      </c>
      <c r="AF66">
        <v>379</v>
      </c>
      <c r="AG66">
        <f t="shared" si="7"/>
        <v>237.54827210614911</v>
      </c>
      <c r="AH66">
        <f t="shared" si="2"/>
        <v>1.5482721061491134</v>
      </c>
      <c r="AI66">
        <f t="shared" si="3"/>
        <v>1.5482721061491134</v>
      </c>
    </row>
    <row r="67" spans="1:35" x14ac:dyDescent="0.25">
      <c r="A67">
        <v>219</v>
      </c>
      <c r="B67">
        <v>314.899</v>
      </c>
      <c r="D67">
        <v>314</v>
      </c>
      <c r="E67">
        <v>415.13099999999997</v>
      </c>
      <c r="F67">
        <f t="shared" si="4"/>
        <v>337.67710205239763</v>
      </c>
      <c r="G67">
        <f>F67-D67</f>
        <v>23.677102052397629</v>
      </c>
      <c r="H67">
        <f t="shared" si="0"/>
        <v>23.677102052397629</v>
      </c>
      <c r="O67" s="2">
        <v>219</v>
      </c>
      <c r="P67">
        <v>265</v>
      </c>
      <c r="Q67">
        <v>314</v>
      </c>
      <c r="R67">
        <v>334</v>
      </c>
      <c r="S67">
        <f t="shared" si="5"/>
        <v>321.45395471621487</v>
      </c>
      <c r="T67">
        <f t="shared" si="6"/>
        <v>7.4539547162148665</v>
      </c>
      <c r="U67">
        <f t="shared" si="1"/>
        <v>7.4539547162148665</v>
      </c>
      <c r="AB67" s="2">
        <v>219</v>
      </c>
      <c r="AC67">
        <v>427</v>
      </c>
      <c r="AE67">
        <v>314</v>
      </c>
      <c r="AF67">
        <v>497</v>
      </c>
      <c r="AG67">
        <f t="shared" si="7"/>
        <v>354.39152391325871</v>
      </c>
      <c r="AH67">
        <f t="shared" si="2"/>
        <v>40.391523913258709</v>
      </c>
      <c r="AI67">
        <f t="shared" si="3"/>
        <v>40.391523913258709</v>
      </c>
    </row>
    <row r="68" spans="1:35" x14ac:dyDescent="0.25">
      <c r="A68">
        <v>115</v>
      </c>
      <c r="B68">
        <v>241.41900000000001</v>
      </c>
      <c r="D68">
        <v>75</v>
      </c>
      <c r="E68">
        <v>121.22799999999999</v>
      </c>
      <c r="F68">
        <f t="shared" si="4"/>
        <v>59.702071313723636</v>
      </c>
      <c r="G68">
        <f>F68-D68</f>
        <v>-15.297928686276364</v>
      </c>
      <c r="H68">
        <f t="shared" si="0"/>
        <v>15.297928686276364</v>
      </c>
      <c r="O68" s="2">
        <v>115</v>
      </c>
      <c r="P68">
        <v>149</v>
      </c>
      <c r="Q68">
        <v>75</v>
      </c>
      <c r="R68">
        <v>79</v>
      </c>
      <c r="S68">
        <f t="shared" si="5"/>
        <v>62.544420753375981</v>
      </c>
      <c r="T68">
        <f t="shared" si="6"/>
        <v>-12.455579246624019</v>
      </c>
      <c r="U68">
        <f t="shared" si="1"/>
        <v>12.455579246624019</v>
      </c>
      <c r="AB68" s="2">
        <v>115</v>
      </c>
      <c r="AC68">
        <v>387</v>
      </c>
      <c r="AE68">
        <v>75</v>
      </c>
      <c r="AF68">
        <v>163</v>
      </c>
      <c r="AG68">
        <f t="shared" si="7"/>
        <v>23.665709476185768</v>
      </c>
      <c r="AH68">
        <f t="shared" si="2"/>
        <v>-51.334290523814232</v>
      </c>
      <c r="AI68">
        <f t="shared" si="3"/>
        <v>51.334290523814232</v>
      </c>
    </row>
    <row r="69" spans="1:35" x14ac:dyDescent="0.25">
      <c r="A69">
        <v>361</v>
      </c>
      <c r="B69">
        <v>434.99099999999999</v>
      </c>
      <c r="D69">
        <v>173</v>
      </c>
      <c r="E69">
        <v>267.23200000000003</v>
      </c>
      <c r="F69">
        <f t="shared" si="4"/>
        <v>197.79343611084843</v>
      </c>
      <c r="G69">
        <f>F69-D69</f>
        <v>24.793436110848432</v>
      </c>
      <c r="H69">
        <f t="shared" si="0"/>
        <v>24.793436110848432</v>
      </c>
      <c r="O69" s="2">
        <v>361</v>
      </c>
      <c r="P69">
        <v>363</v>
      </c>
      <c r="Q69">
        <v>173</v>
      </c>
      <c r="R69">
        <v>207</v>
      </c>
      <c r="S69">
        <f t="shared" si="5"/>
        <v>192.5068534876637</v>
      </c>
      <c r="T69">
        <f t="shared" si="6"/>
        <v>19.506853487663705</v>
      </c>
      <c r="U69">
        <f t="shared" si="1"/>
        <v>19.506853487663705</v>
      </c>
      <c r="AB69" s="2">
        <v>361</v>
      </c>
      <c r="AC69">
        <v>531</v>
      </c>
      <c r="AE69">
        <v>173</v>
      </c>
      <c r="AF69">
        <v>374</v>
      </c>
      <c r="AG69">
        <f t="shared" si="7"/>
        <v>232.59728686008515</v>
      </c>
      <c r="AH69">
        <f t="shared" si="2"/>
        <v>59.597286860085148</v>
      </c>
      <c r="AI69">
        <f t="shared" si="3"/>
        <v>59.597286860085148</v>
      </c>
    </row>
    <row r="70" spans="1:35" x14ac:dyDescent="0.25">
      <c r="A70">
        <v>318</v>
      </c>
      <c r="B70">
        <v>359.46</v>
      </c>
      <c r="D70">
        <v>206</v>
      </c>
      <c r="E70">
        <v>276.16399999999999</v>
      </c>
      <c r="F70">
        <f t="shared" si="4"/>
        <v>206.24136952615154</v>
      </c>
      <c r="G70">
        <f>F70-D70</f>
        <v>0.24136952615154428</v>
      </c>
      <c r="H70">
        <f t="shared" si="0"/>
        <v>0.24136952615154428</v>
      </c>
      <c r="O70" s="2">
        <v>318</v>
      </c>
      <c r="P70">
        <v>325</v>
      </c>
      <c r="Q70">
        <v>206</v>
      </c>
      <c r="R70">
        <v>212</v>
      </c>
      <c r="S70">
        <f t="shared" si="5"/>
        <v>197.58351101634682</v>
      </c>
      <c r="T70">
        <f t="shared" si="6"/>
        <v>-8.4164889836531813</v>
      </c>
      <c r="U70">
        <f t="shared" si="1"/>
        <v>8.4164889836531813</v>
      </c>
      <c r="AB70" s="2">
        <v>318</v>
      </c>
      <c r="AC70">
        <v>435</v>
      </c>
      <c r="AE70">
        <v>206</v>
      </c>
      <c r="AF70">
        <v>287</v>
      </c>
      <c r="AG70">
        <f t="shared" si="7"/>
        <v>146.45014357857215</v>
      </c>
      <c r="AH70">
        <f t="shared" si="2"/>
        <v>-59.549856421427847</v>
      </c>
      <c r="AI70">
        <f t="shared" si="3"/>
        <v>59.549856421427847</v>
      </c>
    </row>
    <row r="71" spans="1:35" x14ac:dyDescent="0.25">
      <c r="A71">
        <v>203</v>
      </c>
      <c r="B71">
        <v>266.79000000000002</v>
      </c>
      <c r="D71">
        <v>231</v>
      </c>
      <c r="E71">
        <v>313.27800000000002</v>
      </c>
      <c r="F71">
        <f t="shared" si="4"/>
        <v>241.34398940698009</v>
      </c>
      <c r="G71">
        <f>F71-D71</f>
        <v>10.343989406980086</v>
      </c>
      <c r="H71">
        <f t="shared" si="0"/>
        <v>10.343989406980086</v>
      </c>
      <c r="O71" s="2">
        <v>203</v>
      </c>
      <c r="P71">
        <v>219</v>
      </c>
      <c r="Q71">
        <v>231</v>
      </c>
      <c r="R71">
        <v>269</v>
      </c>
      <c r="S71">
        <f t="shared" si="5"/>
        <v>255.45740684333435</v>
      </c>
      <c r="T71">
        <f t="shared" si="6"/>
        <v>24.457406843334354</v>
      </c>
      <c r="U71">
        <f t="shared" si="1"/>
        <v>24.457406843334354</v>
      </c>
      <c r="AB71" s="2">
        <v>203</v>
      </c>
      <c r="AC71">
        <v>340</v>
      </c>
      <c r="AE71">
        <v>231</v>
      </c>
      <c r="AF71">
        <v>385</v>
      </c>
      <c r="AG71">
        <f t="shared" si="7"/>
        <v>243.48945440142589</v>
      </c>
      <c r="AH71">
        <f t="shared" si="2"/>
        <v>12.489454401425888</v>
      </c>
      <c r="AI71">
        <f t="shared" si="3"/>
        <v>12.489454401425888</v>
      </c>
    </row>
    <row r="72" spans="1:35" x14ac:dyDescent="0.25">
      <c r="A72">
        <v>347</v>
      </c>
      <c r="B72">
        <v>454.71600000000001</v>
      </c>
      <c r="D72">
        <v>98</v>
      </c>
      <c r="E72">
        <v>128.77500000000001</v>
      </c>
      <c r="F72">
        <f t="shared" si="4"/>
        <v>66.840064314764049</v>
      </c>
      <c r="G72">
        <f>F72-D72</f>
        <v>-31.159935685235951</v>
      </c>
      <c r="H72">
        <f t="shared" si="0"/>
        <v>31.159935685235951</v>
      </c>
      <c r="O72" s="2">
        <v>347</v>
      </c>
      <c r="P72">
        <v>388</v>
      </c>
      <c r="Q72">
        <v>98</v>
      </c>
      <c r="R72">
        <v>84</v>
      </c>
      <c r="S72">
        <f t="shared" si="5"/>
        <v>67.621078282059088</v>
      </c>
      <c r="T72">
        <f t="shared" si="6"/>
        <v>-30.378921717940912</v>
      </c>
      <c r="U72">
        <f t="shared" si="1"/>
        <v>30.378921717940912</v>
      </c>
      <c r="AB72" s="2">
        <v>347</v>
      </c>
      <c r="AC72">
        <v>542</v>
      </c>
      <c r="AE72">
        <v>98</v>
      </c>
      <c r="AF72">
        <v>205</v>
      </c>
      <c r="AG72">
        <f t="shared" si="7"/>
        <v>65.253985543123079</v>
      </c>
      <c r="AH72">
        <f t="shared" si="2"/>
        <v>-32.746014456876921</v>
      </c>
      <c r="AI72">
        <f t="shared" si="3"/>
        <v>32.746014456876921</v>
      </c>
    </row>
    <row r="73" spans="1:35" x14ac:dyDescent="0.25">
      <c r="A73">
        <v>355</v>
      </c>
      <c r="B73">
        <v>470.77</v>
      </c>
      <c r="D73">
        <v>113</v>
      </c>
      <c r="E73">
        <v>178.97900000000001</v>
      </c>
      <c r="F73">
        <f t="shared" si="4"/>
        <v>114.32327626974372</v>
      </c>
      <c r="G73">
        <f>F73-D73</f>
        <v>1.3232762697437153</v>
      </c>
      <c r="H73">
        <f t="shared" ref="H73:H136" si="8">ABS(G73)</f>
        <v>1.3232762697437153</v>
      </c>
      <c r="O73" s="2">
        <v>355</v>
      </c>
      <c r="P73">
        <v>392</v>
      </c>
      <c r="Q73">
        <v>113</v>
      </c>
      <c r="R73">
        <v>139</v>
      </c>
      <c r="S73">
        <f t="shared" si="5"/>
        <v>123.46431109757336</v>
      </c>
      <c r="T73">
        <f t="shared" si="6"/>
        <v>10.464311097573358</v>
      </c>
      <c r="U73">
        <f t="shared" ref="U73:U136" si="9">ABS(T73)</f>
        <v>10.464311097573358</v>
      </c>
      <c r="AB73" s="2">
        <v>355</v>
      </c>
      <c r="AC73">
        <v>527</v>
      </c>
      <c r="AE73">
        <v>113</v>
      </c>
      <c r="AF73">
        <v>224</v>
      </c>
      <c r="AG73">
        <f t="shared" si="7"/>
        <v>84.067729478166157</v>
      </c>
      <c r="AH73">
        <f t="shared" ref="AH73:AH136" si="10">AG73-AE73</f>
        <v>-28.932270521833843</v>
      </c>
      <c r="AI73">
        <f t="shared" ref="AI73:AI136" si="11">ABS(AH73)</f>
        <v>28.932270521833843</v>
      </c>
    </row>
    <row r="74" spans="1:35" x14ac:dyDescent="0.25">
      <c r="A74">
        <v>235</v>
      </c>
      <c r="B74">
        <v>287.29700000000003</v>
      </c>
      <c r="D74">
        <v>394</v>
      </c>
      <c r="E74">
        <v>457.19400000000002</v>
      </c>
      <c r="F74">
        <f t="shared" ref="F74:F137" si="12">(E74-58.105)/1.0573</f>
        <v>377.4605126265015</v>
      </c>
      <c r="G74">
        <f>F74-D74</f>
        <v>-16.539487373498503</v>
      </c>
      <c r="H74">
        <f t="shared" si="8"/>
        <v>16.539487373498503</v>
      </c>
      <c r="O74" s="2">
        <v>235</v>
      </c>
      <c r="P74">
        <v>228</v>
      </c>
      <c r="Q74">
        <v>394</v>
      </c>
      <c r="R74">
        <v>408</v>
      </c>
      <c r="S74">
        <f t="shared" ref="S74:S137" si="13">(R74-17.4)/0.9849</f>
        <v>396.58848614072497</v>
      </c>
      <c r="T74">
        <f t="shared" ref="T74:T137" si="14">S74-Q74</f>
        <v>2.5884861407249673</v>
      </c>
      <c r="U74">
        <f t="shared" si="9"/>
        <v>2.5884861407249673</v>
      </c>
      <c r="AB74" s="2">
        <v>235</v>
      </c>
      <c r="AC74">
        <v>326</v>
      </c>
      <c r="AE74">
        <v>394</v>
      </c>
      <c r="AF74">
        <v>510</v>
      </c>
      <c r="AG74">
        <f t="shared" ref="AG74:AG137" si="15">(AF74-139.1)/1.0099</f>
        <v>367.26408555302504</v>
      </c>
      <c r="AH74">
        <f t="shared" si="10"/>
        <v>-26.735914446974959</v>
      </c>
      <c r="AI74">
        <f t="shared" si="11"/>
        <v>26.735914446974959</v>
      </c>
    </row>
    <row r="75" spans="1:35" x14ac:dyDescent="0.25">
      <c r="A75">
        <v>84</v>
      </c>
      <c r="B75">
        <v>146.124</v>
      </c>
      <c r="D75">
        <v>249</v>
      </c>
      <c r="E75">
        <v>336.51299999999998</v>
      </c>
      <c r="F75">
        <f t="shared" si="12"/>
        <v>263.31977678993661</v>
      </c>
      <c r="G75">
        <f>F75-D75</f>
        <v>14.319776789936611</v>
      </c>
      <c r="H75">
        <f t="shared" si="8"/>
        <v>14.319776789936611</v>
      </c>
      <c r="O75" s="2">
        <v>84</v>
      </c>
      <c r="P75">
        <v>100</v>
      </c>
      <c r="Q75">
        <v>249</v>
      </c>
      <c r="R75">
        <v>286</v>
      </c>
      <c r="S75">
        <f t="shared" si="13"/>
        <v>272.71804244085695</v>
      </c>
      <c r="T75">
        <f t="shared" si="14"/>
        <v>23.718042440856948</v>
      </c>
      <c r="U75">
        <f t="shared" si="9"/>
        <v>23.718042440856948</v>
      </c>
      <c r="AB75" s="2">
        <v>84</v>
      </c>
      <c r="AC75">
        <v>235</v>
      </c>
      <c r="AE75">
        <v>249</v>
      </c>
      <c r="AF75">
        <v>422</v>
      </c>
      <c r="AG75">
        <f t="shared" si="15"/>
        <v>280.12674522229923</v>
      </c>
      <c r="AH75">
        <f t="shared" si="10"/>
        <v>31.126745222299235</v>
      </c>
      <c r="AI75">
        <f t="shared" si="11"/>
        <v>31.126745222299235</v>
      </c>
    </row>
    <row r="76" spans="1:35" x14ac:dyDescent="0.25">
      <c r="A76">
        <v>169</v>
      </c>
      <c r="B76">
        <v>276.15600000000001</v>
      </c>
      <c r="D76">
        <v>270</v>
      </c>
      <c r="E76">
        <v>369.28300000000002</v>
      </c>
      <c r="F76">
        <f t="shared" si="12"/>
        <v>294.31381821621113</v>
      </c>
      <c r="G76">
        <f>F76-D76</f>
        <v>24.313818216211132</v>
      </c>
      <c r="H76">
        <f t="shared" si="8"/>
        <v>24.313818216211132</v>
      </c>
      <c r="O76" s="2">
        <v>169</v>
      </c>
      <c r="P76">
        <v>214</v>
      </c>
      <c r="Q76">
        <v>270</v>
      </c>
      <c r="R76">
        <v>327</v>
      </c>
      <c r="S76">
        <f t="shared" si="13"/>
        <v>314.3466341760585</v>
      </c>
      <c r="T76">
        <f t="shared" si="14"/>
        <v>44.346634176058501</v>
      </c>
      <c r="U76">
        <f t="shared" si="9"/>
        <v>44.346634176058501</v>
      </c>
      <c r="AB76" s="2">
        <v>169</v>
      </c>
      <c r="AC76">
        <v>301</v>
      </c>
      <c r="AE76">
        <v>270</v>
      </c>
      <c r="AF76">
        <v>441</v>
      </c>
      <c r="AG76">
        <f t="shared" si="15"/>
        <v>298.94048915734226</v>
      </c>
      <c r="AH76">
        <f t="shared" si="10"/>
        <v>28.940489157342256</v>
      </c>
      <c r="AI76">
        <f t="shared" si="11"/>
        <v>28.940489157342256</v>
      </c>
    </row>
    <row r="77" spans="1:35" x14ac:dyDescent="0.25">
      <c r="A77">
        <v>226</v>
      </c>
      <c r="B77">
        <v>327.27800000000002</v>
      </c>
      <c r="D77">
        <v>77</v>
      </c>
      <c r="E77">
        <v>106.288</v>
      </c>
      <c r="F77">
        <f t="shared" si="12"/>
        <v>45.571739336044644</v>
      </c>
      <c r="G77">
        <f>F77-D77</f>
        <v>-31.428260663955356</v>
      </c>
      <c r="H77">
        <f t="shared" si="8"/>
        <v>31.428260663955356</v>
      </c>
      <c r="O77" s="2">
        <v>226</v>
      </c>
      <c r="P77">
        <v>293</v>
      </c>
      <c r="Q77">
        <v>77</v>
      </c>
      <c r="R77">
        <v>70</v>
      </c>
      <c r="S77">
        <f t="shared" si="13"/>
        <v>53.406437201746371</v>
      </c>
      <c r="T77">
        <f t="shared" si="14"/>
        <v>-23.593562798253629</v>
      </c>
      <c r="U77">
        <f t="shared" si="9"/>
        <v>23.593562798253629</v>
      </c>
      <c r="AB77" s="2">
        <v>226</v>
      </c>
      <c r="AC77">
        <v>515</v>
      </c>
      <c r="AE77">
        <v>77</v>
      </c>
      <c r="AF77">
        <v>157</v>
      </c>
      <c r="AG77">
        <f t="shared" si="15"/>
        <v>17.724527180909007</v>
      </c>
      <c r="AH77">
        <f t="shared" si="10"/>
        <v>-59.275472819090993</v>
      </c>
      <c r="AI77">
        <f t="shared" si="11"/>
        <v>59.275472819090993</v>
      </c>
    </row>
    <row r="78" spans="1:35" x14ac:dyDescent="0.25">
      <c r="A78">
        <v>227</v>
      </c>
      <c r="B78">
        <v>322.392</v>
      </c>
      <c r="D78">
        <v>69</v>
      </c>
      <c r="E78">
        <v>100.133</v>
      </c>
      <c r="F78">
        <f t="shared" si="12"/>
        <v>39.750307386739813</v>
      </c>
      <c r="G78">
        <f>F78-D78</f>
        <v>-29.249692613260187</v>
      </c>
      <c r="H78">
        <f t="shared" si="8"/>
        <v>29.249692613260187</v>
      </c>
      <c r="O78" s="2">
        <v>227</v>
      </c>
      <c r="P78">
        <v>264</v>
      </c>
      <c r="Q78">
        <v>69</v>
      </c>
      <c r="R78">
        <v>78</v>
      </c>
      <c r="S78">
        <f t="shared" si="13"/>
        <v>61.529089247639355</v>
      </c>
      <c r="T78">
        <f t="shared" si="14"/>
        <v>-7.4709107523606448</v>
      </c>
      <c r="U78">
        <f t="shared" si="9"/>
        <v>7.4709107523606448</v>
      </c>
      <c r="AB78" s="2">
        <v>227</v>
      </c>
      <c r="AC78">
        <v>386</v>
      </c>
      <c r="AE78">
        <v>69</v>
      </c>
      <c r="AF78">
        <v>185</v>
      </c>
      <c r="AG78">
        <f t="shared" si="15"/>
        <v>45.450044558867219</v>
      </c>
      <c r="AH78">
        <f t="shared" si="10"/>
        <v>-23.549955441132781</v>
      </c>
      <c r="AI78">
        <f t="shared" si="11"/>
        <v>23.549955441132781</v>
      </c>
    </row>
    <row r="79" spans="1:35" x14ac:dyDescent="0.25">
      <c r="A79">
        <v>343</v>
      </c>
      <c r="B79">
        <v>428.387</v>
      </c>
      <c r="D79">
        <v>233</v>
      </c>
      <c r="E79">
        <v>310.48899999999998</v>
      </c>
      <c r="F79">
        <f t="shared" si="12"/>
        <v>238.70613827674265</v>
      </c>
      <c r="G79">
        <f>F79-D79</f>
        <v>5.7061382767426494</v>
      </c>
      <c r="H79">
        <f t="shared" si="8"/>
        <v>5.7061382767426494</v>
      </c>
      <c r="O79" s="2">
        <v>343</v>
      </c>
      <c r="P79">
        <v>363</v>
      </c>
      <c r="Q79">
        <v>233</v>
      </c>
      <c r="R79">
        <v>211</v>
      </c>
      <c r="S79">
        <f t="shared" si="13"/>
        <v>196.56817951061021</v>
      </c>
      <c r="T79">
        <f t="shared" si="14"/>
        <v>-36.431820489389793</v>
      </c>
      <c r="U79">
        <f t="shared" si="9"/>
        <v>36.431820489389793</v>
      </c>
      <c r="AB79" s="2">
        <v>343</v>
      </c>
      <c r="AC79">
        <v>454</v>
      </c>
      <c r="AE79">
        <v>233</v>
      </c>
      <c r="AF79">
        <v>382</v>
      </c>
      <c r="AG79">
        <f t="shared" si="15"/>
        <v>240.51886325378752</v>
      </c>
      <c r="AH79">
        <f t="shared" si="10"/>
        <v>7.5188632537875151</v>
      </c>
      <c r="AI79">
        <f t="shared" si="11"/>
        <v>7.5188632537875151</v>
      </c>
    </row>
    <row r="80" spans="1:35" x14ac:dyDescent="0.25">
      <c r="A80">
        <v>287</v>
      </c>
      <c r="B80">
        <v>342.03300000000002</v>
      </c>
      <c r="D80">
        <v>231</v>
      </c>
      <c r="E80">
        <v>277.24799999999999</v>
      </c>
      <c r="F80">
        <f t="shared" si="12"/>
        <v>207.26662252908352</v>
      </c>
      <c r="G80">
        <f>F80-D80</f>
        <v>-23.73337747091648</v>
      </c>
      <c r="H80">
        <f t="shared" si="8"/>
        <v>23.73337747091648</v>
      </c>
      <c r="O80" s="2">
        <v>287</v>
      </c>
      <c r="P80">
        <v>294</v>
      </c>
      <c r="Q80">
        <v>231</v>
      </c>
      <c r="R80">
        <v>238</v>
      </c>
      <c r="S80">
        <f t="shared" si="13"/>
        <v>223.98213016549903</v>
      </c>
      <c r="T80">
        <f t="shared" si="14"/>
        <v>-7.0178698345009707</v>
      </c>
      <c r="U80">
        <f t="shared" si="9"/>
        <v>7.0178698345009707</v>
      </c>
      <c r="AB80" s="2">
        <v>287</v>
      </c>
      <c r="AC80">
        <v>353</v>
      </c>
      <c r="AE80">
        <v>231</v>
      </c>
      <c r="AF80">
        <v>331</v>
      </c>
      <c r="AG80">
        <f t="shared" si="15"/>
        <v>190.01881374393506</v>
      </c>
      <c r="AH80">
        <f t="shared" si="10"/>
        <v>-40.981186256064944</v>
      </c>
      <c r="AI80">
        <f t="shared" si="11"/>
        <v>40.981186256064944</v>
      </c>
    </row>
    <row r="81" spans="1:35" x14ac:dyDescent="0.25">
      <c r="A81">
        <v>270</v>
      </c>
      <c r="B81">
        <v>318.34300000000002</v>
      </c>
      <c r="D81">
        <v>142</v>
      </c>
      <c r="E81">
        <v>209.43700000000001</v>
      </c>
      <c r="F81">
        <f t="shared" si="12"/>
        <v>143.130615719285</v>
      </c>
      <c r="G81">
        <f>F81-D81</f>
        <v>1.1306157192850037</v>
      </c>
      <c r="H81">
        <f t="shared" si="8"/>
        <v>1.1306157192850037</v>
      </c>
      <c r="O81" s="2">
        <v>270</v>
      </c>
      <c r="P81">
        <v>274</v>
      </c>
      <c r="Q81">
        <v>142</v>
      </c>
      <c r="R81">
        <v>114</v>
      </c>
      <c r="S81">
        <f t="shared" si="13"/>
        <v>98.081023454157773</v>
      </c>
      <c r="T81">
        <f t="shared" si="14"/>
        <v>-43.918976545842227</v>
      </c>
      <c r="U81">
        <f t="shared" si="9"/>
        <v>43.918976545842227</v>
      </c>
      <c r="AB81" s="2">
        <v>270</v>
      </c>
      <c r="AC81">
        <v>433</v>
      </c>
      <c r="AE81">
        <v>142</v>
      </c>
      <c r="AF81">
        <v>279</v>
      </c>
      <c r="AG81">
        <f t="shared" si="15"/>
        <v>138.52856718486979</v>
      </c>
      <c r="AH81">
        <f t="shared" si="10"/>
        <v>-3.4714328151302141</v>
      </c>
      <c r="AI81">
        <f t="shared" si="11"/>
        <v>3.4714328151302141</v>
      </c>
    </row>
    <row r="82" spans="1:35" x14ac:dyDescent="0.25">
      <c r="A82">
        <v>179</v>
      </c>
      <c r="B82">
        <v>260.464</v>
      </c>
      <c r="D82">
        <v>70</v>
      </c>
      <c r="E82">
        <v>112.661</v>
      </c>
      <c r="F82">
        <f t="shared" si="12"/>
        <v>51.59935685235979</v>
      </c>
      <c r="G82">
        <f>F82-D82</f>
        <v>-18.40064314764021</v>
      </c>
      <c r="H82">
        <f t="shared" si="8"/>
        <v>18.40064314764021</v>
      </c>
      <c r="O82" s="2">
        <v>179</v>
      </c>
      <c r="P82">
        <v>186</v>
      </c>
      <c r="Q82">
        <v>70</v>
      </c>
      <c r="R82">
        <v>95</v>
      </c>
      <c r="S82">
        <f t="shared" si="13"/>
        <v>78.789724845161942</v>
      </c>
      <c r="T82">
        <f t="shared" si="14"/>
        <v>8.7897248451619419</v>
      </c>
      <c r="U82">
        <f t="shared" si="9"/>
        <v>8.7897248451619419</v>
      </c>
      <c r="AB82" s="2">
        <v>179</v>
      </c>
      <c r="AC82">
        <v>334</v>
      </c>
      <c r="AE82">
        <v>70</v>
      </c>
      <c r="AF82">
        <v>206</v>
      </c>
      <c r="AG82">
        <f t="shared" si="15"/>
        <v>66.244182592335875</v>
      </c>
      <c r="AH82">
        <f t="shared" si="10"/>
        <v>-3.7558174076641251</v>
      </c>
      <c r="AI82">
        <f t="shared" si="11"/>
        <v>3.7558174076641251</v>
      </c>
    </row>
    <row r="83" spans="1:35" x14ac:dyDescent="0.25">
      <c r="A83">
        <v>65</v>
      </c>
      <c r="B83">
        <v>120.39700000000001</v>
      </c>
      <c r="D83">
        <v>92</v>
      </c>
      <c r="E83">
        <v>133.52500000000001</v>
      </c>
      <c r="F83">
        <f t="shared" si="12"/>
        <v>71.332639742740966</v>
      </c>
      <c r="G83">
        <f>F83-D83</f>
        <v>-20.667360257259034</v>
      </c>
      <c r="H83">
        <f t="shared" si="8"/>
        <v>20.667360257259034</v>
      </c>
      <c r="O83" s="2">
        <v>65</v>
      </c>
      <c r="P83">
        <v>65</v>
      </c>
      <c r="Q83">
        <v>92</v>
      </c>
      <c r="R83">
        <v>104</v>
      </c>
      <c r="S83">
        <f t="shared" si="13"/>
        <v>87.927708396791544</v>
      </c>
      <c r="T83">
        <f t="shared" si="14"/>
        <v>-4.0722916032084555</v>
      </c>
      <c r="U83">
        <f t="shared" si="9"/>
        <v>4.0722916032084555</v>
      </c>
      <c r="AB83" s="2">
        <v>65</v>
      </c>
      <c r="AC83">
        <v>171</v>
      </c>
      <c r="AE83">
        <v>92</v>
      </c>
      <c r="AF83">
        <v>211</v>
      </c>
      <c r="AG83">
        <f t="shared" si="15"/>
        <v>71.19516783839984</v>
      </c>
      <c r="AH83">
        <f t="shared" si="10"/>
        <v>-20.80483216160016</v>
      </c>
      <c r="AI83">
        <f t="shared" si="11"/>
        <v>20.80483216160016</v>
      </c>
    </row>
    <row r="84" spans="1:35" x14ac:dyDescent="0.25">
      <c r="A84">
        <v>157</v>
      </c>
      <c r="B84">
        <v>240.70599999999999</v>
      </c>
      <c r="D84">
        <v>91</v>
      </c>
      <c r="E84">
        <v>158.72399999999999</v>
      </c>
      <c r="F84">
        <f t="shared" si="12"/>
        <v>95.165988839496833</v>
      </c>
      <c r="G84">
        <f>F84-D84</f>
        <v>4.1659888394968334</v>
      </c>
      <c r="H84">
        <f t="shared" si="8"/>
        <v>4.1659888394968334</v>
      </c>
      <c r="O84" s="2">
        <v>157</v>
      </c>
      <c r="P84">
        <v>150</v>
      </c>
      <c r="Q84">
        <v>91</v>
      </c>
      <c r="R84">
        <v>116</v>
      </c>
      <c r="S84">
        <f t="shared" si="13"/>
        <v>100.11168646563102</v>
      </c>
      <c r="T84">
        <f t="shared" si="14"/>
        <v>9.1116864656310241</v>
      </c>
      <c r="U84">
        <f t="shared" si="9"/>
        <v>9.1116864656310241</v>
      </c>
      <c r="AB84" s="2">
        <v>157</v>
      </c>
      <c r="AC84">
        <v>306</v>
      </c>
      <c r="AE84">
        <v>91</v>
      </c>
      <c r="AF84">
        <v>217</v>
      </c>
      <c r="AG84">
        <f t="shared" si="15"/>
        <v>77.136350133676601</v>
      </c>
      <c r="AH84">
        <f t="shared" si="10"/>
        <v>-13.863649866323399</v>
      </c>
      <c r="AI84">
        <f t="shared" si="11"/>
        <v>13.863649866323399</v>
      </c>
    </row>
    <row r="85" spans="1:35" x14ac:dyDescent="0.25">
      <c r="A85">
        <v>89</v>
      </c>
      <c r="B85">
        <v>132.09200000000001</v>
      </c>
      <c r="D85">
        <v>124</v>
      </c>
      <c r="E85">
        <v>233.989</v>
      </c>
      <c r="F85">
        <f t="shared" si="12"/>
        <v>166.35202875248277</v>
      </c>
      <c r="G85">
        <f>F85-D85</f>
        <v>42.352028752482767</v>
      </c>
      <c r="H85">
        <f t="shared" si="8"/>
        <v>42.352028752482767</v>
      </c>
      <c r="O85" s="2">
        <v>89</v>
      </c>
      <c r="P85">
        <v>93</v>
      </c>
      <c r="Q85">
        <v>124</v>
      </c>
      <c r="R85">
        <v>163</v>
      </c>
      <c r="S85">
        <f t="shared" si="13"/>
        <v>147.83226723525232</v>
      </c>
      <c r="T85">
        <f t="shared" si="14"/>
        <v>23.832267235252317</v>
      </c>
      <c r="U85">
        <f t="shared" si="9"/>
        <v>23.832267235252317</v>
      </c>
      <c r="AB85" s="2">
        <v>89</v>
      </c>
      <c r="AC85">
        <v>229</v>
      </c>
      <c r="AE85">
        <v>124</v>
      </c>
      <c r="AF85">
        <v>281</v>
      </c>
      <c r="AG85">
        <f t="shared" si="15"/>
        <v>140.50896128329538</v>
      </c>
      <c r="AH85">
        <f t="shared" si="10"/>
        <v>16.508961283295378</v>
      </c>
      <c r="AI85">
        <f t="shared" si="11"/>
        <v>16.508961283295378</v>
      </c>
    </row>
    <row r="86" spans="1:35" x14ac:dyDescent="0.25">
      <c r="A86">
        <v>233</v>
      </c>
      <c r="B86">
        <v>357.98599999999999</v>
      </c>
      <c r="D86">
        <v>90</v>
      </c>
      <c r="E86">
        <v>160.291</v>
      </c>
      <c r="F86">
        <f t="shared" si="12"/>
        <v>96.648065828052609</v>
      </c>
      <c r="G86">
        <f>F86-D86</f>
        <v>6.6480658280526086</v>
      </c>
      <c r="H86">
        <f t="shared" si="8"/>
        <v>6.6480658280526086</v>
      </c>
      <c r="O86" s="2">
        <v>233</v>
      </c>
      <c r="P86">
        <v>303</v>
      </c>
      <c r="Q86">
        <v>90</v>
      </c>
      <c r="R86">
        <v>110</v>
      </c>
      <c r="S86">
        <f t="shared" si="13"/>
        <v>94.019697431211284</v>
      </c>
      <c r="T86">
        <f t="shared" si="14"/>
        <v>4.0196974312112843</v>
      </c>
      <c r="U86">
        <f t="shared" si="9"/>
        <v>4.0196974312112843</v>
      </c>
      <c r="AB86" s="2">
        <v>233</v>
      </c>
      <c r="AC86">
        <v>399</v>
      </c>
      <c r="AE86">
        <v>90</v>
      </c>
      <c r="AF86">
        <v>219</v>
      </c>
      <c r="AG86">
        <f t="shared" si="15"/>
        <v>79.116744232102192</v>
      </c>
      <c r="AH86">
        <f t="shared" si="10"/>
        <v>-10.883255767897808</v>
      </c>
      <c r="AI86">
        <f t="shared" si="11"/>
        <v>10.883255767897808</v>
      </c>
    </row>
    <row r="87" spans="1:35" x14ac:dyDescent="0.25">
      <c r="A87">
        <v>118</v>
      </c>
      <c r="B87">
        <v>177.39</v>
      </c>
      <c r="D87">
        <v>104</v>
      </c>
      <c r="E87">
        <v>152.37</v>
      </c>
      <c r="F87">
        <f t="shared" si="12"/>
        <v>89.156341624893614</v>
      </c>
      <c r="G87">
        <f>F87-D87</f>
        <v>-14.843658375106386</v>
      </c>
      <c r="H87">
        <f t="shared" si="8"/>
        <v>14.843658375106386</v>
      </c>
      <c r="O87" s="2">
        <v>118</v>
      </c>
      <c r="P87">
        <v>128</v>
      </c>
      <c r="Q87">
        <v>104</v>
      </c>
      <c r="R87">
        <v>99</v>
      </c>
      <c r="S87">
        <f t="shared" si="13"/>
        <v>82.85105086810843</v>
      </c>
      <c r="T87">
        <f t="shared" si="14"/>
        <v>-21.14894913189157</v>
      </c>
      <c r="U87">
        <f t="shared" si="9"/>
        <v>21.14894913189157</v>
      </c>
      <c r="AB87" s="2">
        <v>118</v>
      </c>
      <c r="AC87">
        <v>272</v>
      </c>
      <c r="AE87">
        <v>104</v>
      </c>
      <c r="AF87">
        <v>255</v>
      </c>
      <c r="AG87">
        <f t="shared" si="15"/>
        <v>114.76383800376276</v>
      </c>
      <c r="AH87">
        <f t="shared" si="10"/>
        <v>10.763838003762757</v>
      </c>
      <c r="AI87">
        <f t="shared" si="11"/>
        <v>10.763838003762757</v>
      </c>
    </row>
    <row r="88" spans="1:35" x14ac:dyDescent="0.25">
      <c r="A88">
        <v>129</v>
      </c>
      <c r="B88">
        <v>167.88200000000001</v>
      </c>
      <c r="D88">
        <v>169</v>
      </c>
      <c r="E88">
        <v>230.81399999999999</v>
      </c>
      <c r="F88">
        <f t="shared" si="12"/>
        <v>163.34909675588764</v>
      </c>
      <c r="G88">
        <f>F88-D88</f>
        <v>-5.6509032441123566</v>
      </c>
      <c r="H88">
        <f t="shared" si="8"/>
        <v>5.6509032441123566</v>
      </c>
      <c r="O88" s="2">
        <v>129</v>
      </c>
      <c r="P88">
        <v>112</v>
      </c>
      <c r="Q88">
        <v>169</v>
      </c>
      <c r="R88">
        <v>191</v>
      </c>
      <c r="S88">
        <f t="shared" si="13"/>
        <v>176.26154939587775</v>
      </c>
      <c r="T88">
        <f t="shared" si="14"/>
        <v>7.2615493958777506</v>
      </c>
      <c r="U88">
        <f t="shared" si="9"/>
        <v>7.2615493958777506</v>
      </c>
      <c r="AB88" s="2">
        <v>129</v>
      </c>
      <c r="AC88">
        <v>207</v>
      </c>
      <c r="AE88">
        <v>169</v>
      </c>
      <c r="AF88">
        <v>325</v>
      </c>
      <c r="AG88">
        <f t="shared" si="15"/>
        <v>184.07763144865828</v>
      </c>
      <c r="AH88">
        <f t="shared" si="10"/>
        <v>15.077631448658281</v>
      </c>
      <c r="AI88">
        <f t="shared" si="11"/>
        <v>15.077631448658281</v>
      </c>
    </row>
    <row r="89" spans="1:35" x14ac:dyDescent="0.25">
      <c r="A89">
        <v>113</v>
      </c>
      <c r="B89">
        <v>156.81200000000001</v>
      </c>
      <c r="D89">
        <v>100</v>
      </c>
      <c r="E89">
        <v>144.68299999999999</v>
      </c>
      <c r="F89">
        <f t="shared" si="12"/>
        <v>81.885935874397063</v>
      </c>
      <c r="G89">
        <f>F89-D89</f>
        <v>-18.114064125602937</v>
      </c>
      <c r="H89">
        <f t="shared" si="8"/>
        <v>18.114064125602937</v>
      </c>
      <c r="O89" s="2">
        <v>113</v>
      </c>
      <c r="P89">
        <v>111</v>
      </c>
      <c r="Q89">
        <v>100</v>
      </c>
      <c r="R89">
        <v>122</v>
      </c>
      <c r="S89">
        <f t="shared" si="13"/>
        <v>106.20367550005076</v>
      </c>
      <c r="T89">
        <f t="shared" si="14"/>
        <v>6.203675500050764</v>
      </c>
      <c r="U89">
        <f t="shared" si="9"/>
        <v>6.203675500050764</v>
      </c>
      <c r="AB89" s="2">
        <v>113</v>
      </c>
      <c r="AC89">
        <v>228</v>
      </c>
      <c r="AE89">
        <v>100</v>
      </c>
      <c r="AF89">
        <v>221</v>
      </c>
      <c r="AG89">
        <f t="shared" si="15"/>
        <v>81.097138330527784</v>
      </c>
      <c r="AH89">
        <f t="shared" si="10"/>
        <v>-18.902861669472216</v>
      </c>
      <c r="AI89">
        <f t="shared" si="11"/>
        <v>18.902861669472216</v>
      </c>
    </row>
    <row r="90" spans="1:35" x14ac:dyDescent="0.25">
      <c r="A90">
        <v>149</v>
      </c>
      <c r="B90">
        <v>235.172</v>
      </c>
      <c r="D90">
        <v>418</v>
      </c>
      <c r="E90">
        <v>488.35199999999998</v>
      </c>
      <c r="F90">
        <f t="shared" si="12"/>
        <v>406.92991582332354</v>
      </c>
      <c r="G90">
        <f>F90-D90</f>
        <v>-11.07008417667646</v>
      </c>
      <c r="H90">
        <f t="shared" si="8"/>
        <v>11.07008417667646</v>
      </c>
      <c r="O90" s="2">
        <v>149</v>
      </c>
      <c r="P90">
        <v>196</v>
      </c>
      <c r="Q90">
        <v>418</v>
      </c>
      <c r="R90">
        <v>422</v>
      </c>
      <c r="S90">
        <f t="shared" si="13"/>
        <v>410.8031272210377</v>
      </c>
      <c r="T90">
        <f t="shared" si="14"/>
        <v>-7.1968727789623017</v>
      </c>
      <c r="U90">
        <f t="shared" si="9"/>
        <v>7.1968727789623017</v>
      </c>
      <c r="AB90" s="2">
        <v>149</v>
      </c>
      <c r="AC90">
        <v>307</v>
      </c>
      <c r="AE90">
        <v>418</v>
      </c>
      <c r="AF90">
        <v>512</v>
      </c>
      <c r="AG90">
        <f t="shared" si="15"/>
        <v>369.2444796514506</v>
      </c>
      <c r="AH90">
        <f t="shared" si="10"/>
        <v>-48.755520348549396</v>
      </c>
      <c r="AI90">
        <f t="shared" si="11"/>
        <v>48.755520348549396</v>
      </c>
    </row>
    <row r="91" spans="1:35" x14ac:dyDescent="0.25">
      <c r="A91">
        <v>234</v>
      </c>
      <c r="B91">
        <v>273.37200000000001</v>
      </c>
      <c r="D91">
        <v>171</v>
      </c>
      <c r="E91">
        <v>253.86600000000001</v>
      </c>
      <c r="F91">
        <f t="shared" si="12"/>
        <v>185.15180175919801</v>
      </c>
      <c r="G91">
        <f>F91-D91</f>
        <v>14.151801759198008</v>
      </c>
      <c r="H91">
        <f t="shared" si="8"/>
        <v>14.151801759198008</v>
      </c>
      <c r="O91" s="2">
        <v>234</v>
      </c>
      <c r="P91">
        <v>223</v>
      </c>
      <c r="Q91">
        <v>171</v>
      </c>
      <c r="R91">
        <v>180</v>
      </c>
      <c r="S91">
        <f t="shared" si="13"/>
        <v>165.09290283277488</v>
      </c>
      <c r="T91">
        <f t="shared" si="14"/>
        <v>-5.9070971672251176</v>
      </c>
      <c r="U91">
        <f t="shared" si="9"/>
        <v>5.9070971672251176</v>
      </c>
      <c r="AB91" s="2">
        <v>234</v>
      </c>
      <c r="AC91">
        <v>317</v>
      </c>
      <c r="AE91">
        <v>171</v>
      </c>
      <c r="AF91">
        <v>290</v>
      </c>
      <c r="AG91">
        <f t="shared" si="15"/>
        <v>149.42073472621053</v>
      </c>
      <c r="AH91">
        <f t="shared" si="10"/>
        <v>-21.579265273789474</v>
      </c>
      <c r="AI91">
        <f t="shared" si="11"/>
        <v>21.579265273789474</v>
      </c>
    </row>
    <row r="92" spans="1:35" x14ac:dyDescent="0.25">
      <c r="A92">
        <v>237</v>
      </c>
      <c r="B92">
        <v>288.74599999999998</v>
      </c>
      <c r="D92">
        <v>156</v>
      </c>
      <c r="E92">
        <v>293.14499999999998</v>
      </c>
      <c r="F92">
        <f t="shared" si="12"/>
        <v>222.30209022983072</v>
      </c>
      <c r="G92">
        <f>F92-D92</f>
        <v>66.302090229830725</v>
      </c>
      <c r="H92">
        <f t="shared" si="8"/>
        <v>66.302090229830725</v>
      </c>
      <c r="O92" s="2">
        <v>237</v>
      </c>
      <c r="P92">
        <v>244</v>
      </c>
      <c r="Q92">
        <v>156</v>
      </c>
      <c r="R92">
        <v>98</v>
      </c>
      <c r="S92">
        <f t="shared" si="13"/>
        <v>81.835719362371805</v>
      </c>
      <c r="T92">
        <f t="shared" si="14"/>
        <v>-74.164280637628195</v>
      </c>
      <c r="U92">
        <f t="shared" si="9"/>
        <v>74.164280637628195</v>
      </c>
      <c r="AB92" s="2">
        <v>237</v>
      </c>
      <c r="AC92">
        <v>352</v>
      </c>
      <c r="AE92">
        <v>156</v>
      </c>
      <c r="AF92">
        <v>379</v>
      </c>
      <c r="AG92">
        <f t="shared" si="15"/>
        <v>237.54827210614911</v>
      </c>
      <c r="AH92">
        <f t="shared" si="10"/>
        <v>81.548272106149113</v>
      </c>
      <c r="AI92">
        <f t="shared" si="11"/>
        <v>81.548272106149113</v>
      </c>
    </row>
    <row r="93" spans="1:35" x14ac:dyDescent="0.25">
      <c r="A93">
        <v>265</v>
      </c>
      <c r="B93">
        <v>335.93900000000002</v>
      </c>
      <c r="D93">
        <v>272</v>
      </c>
      <c r="E93">
        <v>323.58600000000001</v>
      </c>
      <c r="F93">
        <f t="shared" si="12"/>
        <v>251.09335098836661</v>
      </c>
      <c r="G93">
        <f>F93-D93</f>
        <v>-20.906649011633391</v>
      </c>
      <c r="H93">
        <f t="shared" si="8"/>
        <v>20.906649011633391</v>
      </c>
      <c r="O93" s="2">
        <v>265</v>
      </c>
      <c r="P93">
        <v>255</v>
      </c>
      <c r="Q93">
        <v>272</v>
      </c>
      <c r="R93">
        <v>288</v>
      </c>
      <c r="S93">
        <f t="shared" si="13"/>
        <v>274.74870545233023</v>
      </c>
      <c r="T93">
        <f t="shared" si="14"/>
        <v>2.7487054523302277</v>
      </c>
      <c r="U93">
        <f t="shared" si="9"/>
        <v>2.7487054523302277</v>
      </c>
      <c r="AB93" s="2">
        <v>265</v>
      </c>
      <c r="AC93">
        <v>414</v>
      </c>
      <c r="AE93">
        <v>272</v>
      </c>
      <c r="AF93">
        <v>404</v>
      </c>
      <c r="AG93">
        <f t="shared" si="15"/>
        <v>262.30319833646894</v>
      </c>
      <c r="AH93">
        <f t="shared" si="10"/>
        <v>-9.6968016635310619</v>
      </c>
      <c r="AI93">
        <f t="shared" si="11"/>
        <v>9.6968016635310619</v>
      </c>
    </row>
    <row r="94" spans="1:35" x14ac:dyDescent="0.25">
      <c r="A94">
        <v>202</v>
      </c>
      <c r="B94">
        <v>270.40499999999997</v>
      </c>
      <c r="D94">
        <v>121</v>
      </c>
      <c r="E94">
        <v>208.21600000000001</v>
      </c>
      <c r="F94">
        <f t="shared" si="12"/>
        <v>141.97578738295661</v>
      </c>
      <c r="G94">
        <f>F94-D94</f>
        <v>20.975787382956611</v>
      </c>
      <c r="H94">
        <f t="shared" si="8"/>
        <v>20.975787382956611</v>
      </c>
      <c r="O94" s="2">
        <v>202</v>
      </c>
      <c r="P94">
        <v>193</v>
      </c>
      <c r="Q94">
        <v>121</v>
      </c>
      <c r="R94">
        <v>133</v>
      </c>
      <c r="S94">
        <f t="shared" si="13"/>
        <v>117.37232206315362</v>
      </c>
      <c r="T94">
        <f t="shared" si="14"/>
        <v>-3.6276779368463821</v>
      </c>
      <c r="U94">
        <f t="shared" si="9"/>
        <v>3.6276779368463821</v>
      </c>
      <c r="AB94" s="2">
        <v>202</v>
      </c>
      <c r="AC94">
        <v>341</v>
      </c>
      <c r="AE94">
        <v>121</v>
      </c>
      <c r="AF94">
        <v>280</v>
      </c>
      <c r="AG94">
        <f t="shared" si="15"/>
        <v>139.5187642340826</v>
      </c>
      <c r="AH94">
        <f t="shared" si="10"/>
        <v>18.518764234082596</v>
      </c>
      <c r="AI94">
        <f t="shared" si="11"/>
        <v>18.518764234082596</v>
      </c>
    </row>
    <row r="95" spans="1:35" x14ac:dyDescent="0.25">
      <c r="A95">
        <v>211</v>
      </c>
      <c r="B95">
        <v>274.512</v>
      </c>
      <c r="D95">
        <v>338</v>
      </c>
      <c r="E95">
        <v>438.49099999999999</v>
      </c>
      <c r="F95">
        <f t="shared" si="12"/>
        <v>359.77111510451147</v>
      </c>
      <c r="G95">
        <f>F95-D95</f>
        <v>21.771115104511466</v>
      </c>
      <c r="H95">
        <f t="shared" si="8"/>
        <v>21.771115104511466</v>
      </c>
      <c r="O95" s="2">
        <v>211</v>
      </c>
      <c r="P95">
        <v>184</v>
      </c>
      <c r="Q95">
        <v>338</v>
      </c>
      <c r="R95">
        <v>361</v>
      </c>
      <c r="S95">
        <f t="shared" si="13"/>
        <v>348.86790537110369</v>
      </c>
      <c r="T95">
        <f t="shared" si="14"/>
        <v>10.867905371103689</v>
      </c>
      <c r="U95">
        <f t="shared" si="9"/>
        <v>10.867905371103689</v>
      </c>
      <c r="AB95" s="2">
        <v>211</v>
      </c>
      <c r="AC95">
        <v>354</v>
      </c>
      <c r="AE95">
        <v>338</v>
      </c>
      <c r="AF95">
        <v>478</v>
      </c>
      <c r="AG95">
        <f t="shared" si="15"/>
        <v>335.57777997821563</v>
      </c>
      <c r="AH95">
        <f t="shared" si="10"/>
        <v>-2.4222200217843692</v>
      </c>
      <c r="AI95">
        <f t="shared" si="11"/>
        <v>2.4222200217843692</v>
      </c>
    </row>
    <row r="96" spans="1:35" x14ac:dyDescent="0.25">
      <c r="A96">
        <v>263</v>
      </c>
      <c r="B96">
        <v>332.14</v>
      </c>
      <c r="D96">
        <v>299</v>
      </c>
      <c r="E96">
        <v>367.87700000000001</v>
      </c>
      <c r="F96">
        <f t="shared" si="12"/>
        <v>292.98401588952993</v>
      </c>
      <c r="G96">
        <f>F96-D96</f>
        <v>-6.0159841104700718</v>
      </c>
      <c r="H96">
        <f t="shared" si="8"/>
        <v>6.0159841104700718</v>
      </c>
      <c r="O96" s="2">
        <v>263</v>
      </c>
      <c r="P96">
        <v>264</v>
      </c>
      <c r="Q96">
        <v>299</v>
      </c>
      <c r="R96">
        <v>289</v>
      </c>
      <c r="S96">
        <f t="shared" si="13"/>
        <v>275.76403695806681</v>
      </c>
      <c r="T96">
        <f t="shared" si="14"/>
        <v>-23.235963041933189</v>
      </c>
      <c r="U96">
        <f t="shared" si="9"/>
        <v>23.235963041933189</v>
      </c>
      <c r="AB96" s="2">
        <v>263</v>
      </c>
      <c r="AC96">
        <v>390</v>
      </c>
      <c r="AE96">
        <v>299</v>
      </c>
      <c r="AF96">
        <v>420</v>
      </c>
      <c r="AG96">
        <f t="shared" si="15"/>
        <v>278.14635112387361</v>
      </c>
      <c r="AH96">
        <f t="shared" si="10"/>
        <v>-20.853648876126385</v>
      </c>
      <c r="AI96">
        <f t="shared" si="11"/>
        <v>20.853648876126385</v>
      </c>
    </row>
    <row r="97" spans="1:35" x14ac:dyDescent="0.25">
      <c r="A97">
        <v>194</v>
      </c>
      <c r="B97">
        <v>228.12899999999999</v>
      </c>
      <c r="D97">
        <v>357</v>
      </c>
      <c r="E97">
        <v>418.33</v>
      </c>
      <c r="F97">
        <f t="shared" si="12"/>
        <v>340.70273337747091</v>
      </c>
      <c r="G97">
        <f>F97-D97</f>
        <v>-16.297266622529094</v>
      </c>
      <c r="H97">
        <f t="shared" si="8"/>
        <v>16.297266622529094</v>
      </c>
      <c r="O97" s="2">
        <v>194</v>
      </c>
      <c r="P97">
        <v>187</v>
      </c>
      <c r="Q97">
        <v>357</v>
      </c>
      <c r="R97">
        <v>372</v>
      </c>
      <c r="S97">
        <f t="shared" si="13"/>
        <v>360.03655193420656</v>
      </c>
      <c r="T97">
        <f t="shared" si="14"/>
        <v>3.0365519342065568</v>
      </c>
      <c r="U97">
        <f t="shared" si="9"/>
        <v>3.0365519342065568</v>
      </c>
      <c r="AB97" s="2">
        <v>194</v>
      </c>
      <c r="AC97">
        <v>274</v>
      </c>
      <c r="AE97">
        <v>357</v>
      </c>
      <c r="AF97">
        <v>563</v>
      </c>
      <c r="AG97">
        <f t="shared" si="15"/>
        <v>419.74452916130309</v>
      </c>
      <c r="AH97">
        <f t="shared" si="10"/>
        <v>62.744529161303092</v>
      </c>
      <c r="AI97">
        <f t="shared" si="11"/>
        <v>62.744529161303092</v>
      </c>
    </row>
    <row r="98" spans="1:35" x14ac:dyDescent="0.25">
      <c r="A98">
        <v>229</v>
      </c>
      <c r="B98">
        <v>291.41500000000002</v>
      </c>
      <c r="D98">
        <v>78</v>
      </c>
      <c r="E98">
        <v>143.06700000000001</v>
      </c>
      <c r="F98">
        <f t="shared" si="12"/>
        <v>80.357514423531654</v>
      </c>
      <c r="G98">
        <f>F98-D98</f>
        <v>2.3575144235316543</v>
      </c>
      <c r="H98">
        <f t="shared" si="8"/>
        <v>2.3575144235316543</v>
      </c>
      <c r="O98" s="2">
        <v>229</v>
      </c>
      <c r="P98">
        <v>246</v>
      </c>
      <c r="Q98">
        <v>78</v>
      </c>
      <c r="R98">
        <v>88</v>
      </c>
      <c r="S98">
        <f t="shared" si="13"/>
        <v>71.682404305005576</v>
      </c>
      <c r="T98">
        <f t="shared" si="14"/>
        <v>-6.3175956949944236</v>
      </c>
      <c r="U98">
        <f t="shared" si="9"/>
        <v>6.3175956949944236</v>
      </c>
      <c r="AB98" s="2">
        <v>229</v>
      </c>
      <c r="AC98">
        <v>352</v>
      </c>
      <c r="AE98">
        <v>78</v>
      </c>
      <c r="AF98">
        <v>218</v>
      </c>
      <c r="AG98">
        <f t="shared" si="15"/>
        <v>78.126547182889396</v>
      </c>
      <c r="AH98">
        <f t="shared" si="10"/>
        <v>0.12654718288939648</v>
      </c>
      <c r="AI98">
        <f t="shared" si="11"/>
        <v>0.12654718288939648</v>
      </c>
    </row>
    <row r="99" spans="1:35" x14ac:dyDescent="0.25">
      <c r="A99">
        <v>100</v>
      </c>
      <c r="B99">
        <v>131.517</v>
      </c>
      <c r="D99">
        <v>77</v>
      </c>
      <c r="E99">
        <v>105.18300000000001</v>
      </c>
      <c r="F99">
        <f t="shared" si="12"/>
        <v>44.526624420694233</v>
      </c>
      <c r="G99">
        <f>F99-D99</f>
        <v>-32.473375579305767</v>
      </c>
      <c r="H99">
        <f t="shared" si="8"/>
        <v>32.473375579305767</v>
      </c>
      <c r="O99" s="2">
        <v>100</v>
      </c>
      <c r="P99">
        <v>104</v>
      </c>
      <c r="Q99">
        <v>77</v>
      </c>
      <c r="R99">
        <v>76</v>
      </c>
      <c r="S99">
        <f t="shared" si="13"/>
        <v>59.498426236166111</v>
      </c>
      <c r="T99">
        <f t="shared" si="14"/>
        <v>-17.501573763833889</v>
      </c>
      <c r="U99">
        <f t="shared" si="9"/>
        <v>17.501573763833889</v>
      </c>
      <c r="AB99" s="2">
        <v>100</v>
      </c>
      <c r="AC99">
        <v>178</v>
      </c>
      <c r="AE99">
        <v>77</v>
      </c>
      <c r="AF99">
        <v>159</v>
      </c>
      <c r="AG99">
        <f t="shared" si="15"/>
        <v>19.704921279334592</v>
      </c>
      <c r="AH99">
        <f t="shared" si="10"/>
        <v>-57.295078720665408</v>
      </c>
      <c r="AI99">
        <f t="shared" si="11"/>
        <v>57.295078720665408</v>
      </c>
    </row>
    <row r="100" spans="1:35" x14ac:dyDescent="0.25">
      <c r="A100">
        <v>289</v>
      </c>
      <c r="B100">
        <v>396.79300000000001</v>
      </c>
      <c r="D100">
        <v>324</v>
      </c>
      <c r="E100">
        <v>360.625</v>
      </c>
      <c r="F100">
        <f t="shared" si="12"/>
        <v>286.12503546770074</v>
      </c>
      <c r="G100">
        <f>F100-D100</f>
        <v>-37.874964532299259</v>
      </c>
      <c r="H100">
        <f t="shared" si="8"/>
        <v>37.874964532299259</v>
      </c>
      <c r="O100" s="2">
        <v>289</v>
      </c>
      <c r="P100">
        <v>347</v>
      </c>
      <c r="Q100">
        <v>324</v>
      </c>
      <c r="R100">
        <v>344</v>
      </c>
      <c r="S100">
        <f t="shared" si="13"/>
        <v>331.60726977358109</v>
      </c>
      <c r="T100">
        <f t="shared" si="14"/>
        <v>7.6072697735810948</v>
      </c>
      <c r="U100">
        <f t="shared" si="9"/>
        <v>7.6072697735810948</v>
      </c>
      <c r="AB100" s="2">
        <v>289</v>
      </c>
      <c r="AC100">
        <v>485</v>
      </c>
      <c r="AE100">
        <v>324</v>
      </c>
      <c r="AF100">
        <v>403</v>
      </c>
      <c r="AG100">
        <f t="shared" si="15"/>
        <v>261.31300128725616</v>
      </c>
      <c r="AH100">
        <f t="shared" si="10"/>
        <v>-62.686998712743843</v>
      </c>
      <c r="AI100">
        <f t="shared" si="11"/>
        <v>62.686998712743843</v>
      </c>
    </row>
    <row r="101" spans="1:35" x14ac:dyDescent="0.25">
      <c r="A101">
        <v>225</v>
      </c>
      <c r="B101">
        <v>322.55</v>
      </c>
      <c r="D101">
        <v>170</v>
      </c>
      <c r="E101">
        <v>245.69</v>
      </c>
      <c r="F101">
        <f t="shared" si="12"/>
        <v>177.41889719095812</v>
      </c>
      <c r="G101">
        <f>F101-D101</f>
        <v>7.4188971909581198</v>
      </c>
      <c r="H101">
        <f t="shared" si="8"/>
        <v>7.4188971909581198</v>
      </c>
      <c r="O101" s="2">
        <v>225</v>
      </c>
      <c r="P101">
        <v>272</v>
      </c>
      <c r="Q101">
        <v>170</v>
      </c>
      <c r="R101">
        <v>190</v>
      </c>
      <c r="S101">
        <f t="shared" si="13"/>
        <v>175.24621789014114</v>
      </c>
      <c r="T101">
        <f t="shared" si="14"/>
        <v>5.2462178901411392</v>
      </c>
      <c r="U101">
        <f t="shared" si="9"/>
        <v>5.2462178901411392</v>
      </c>
      <c r="AB101" s="2">
        <v>225</v>
      </c>
      <c r="AC101">
        <v>474</v>
      </c>
      <c r="AE101">
        <v>170</v>
      </c>
      <c r="AF101">
        <v>314</v>
      </c>
      <c r="AG101">
        <f t="shared" si="15"/>
        <v>173.18546390731757</v>
      </c>
      <c r="AH101">
        <f t="shared" si="10"/>
        <v>3.185463907317569</v>
      </c>
      <c r="AI101">
        <f t="shared" si="11"/>
        <v>3.185463907317569</v>
      </c>
    </row>
    <row r="102" spans="1:35" x14ac:dyDescent="0.25">
      <c r="A102">
        <v>168</v>
      </c>
      <c r="B102">
        <v>225.94200000000001</v>
      </c>
      <c r="D102">
        <v>327</v>
      </c>
      <c r="E102">
        <v>400.99400000000003</v>
      </c>
      <c r="F102">
        <f t="shared" si="12"/>
        <v>324.3062517733851</v>
      </c>
      <c r="G102">
        <f>F102-D102</f>
        <v>-2.6937482266149004</v>
      </c>
      <c r="H102">
        <f t="shared" si="8"/>
        <v>2.6937482266149004</v>
      </c>
      <c r="O102" s="2">
        <v>168</v>
      </c>
      <c r="P102">
        <v>194</v>
      </c>
      <c r="Q102">
        <v>327</v>
      </c>
      <c r="R102">
        <v>341</v>
      </c>
      <c r="S102">
        <f t="shared" si="13"/>
        <v>328.56127525637123</v>
      </c>
      <c r="T102">
        <f t="shared" si="14"/>
        <v>1.561275256371232</v>
      </c>
      <c r="U102">
        <f t="shared" si="9"/>
        <v>1.561275256371232</v>
      </c>
      <c r="AB102" s="2">
        <v>168</v>
      </c>
      <c r="AC102">
        <v>269</v>
      </c>
      <c r="AE102">
        <v>327</v>
      </c>
      <c r="AF102">
        <v>472</v>
      </c>
      <c r="AG102">
        <f t="shared" si="15"/>
        <v>329.63659768293888</v>
      </c>
      <c r="AH102">
        <f t="shared" si="10"/>
        <v>2.6365976829388842</v>
      </c>
      <c r="AI102">
        <f t="shared" si="11"/>
        <v>2.6365976829388842</v>
      </c>
    </row>
    <row r="103" spans="1:35" x14ac:dyDescent="0.25">
      <c r="A103">
        <v>289</v>
      </c>
      <c r="B103">
        <v>354.447</v>
      </c>
      <c r="D103">
        <v>95</v>
      </c>
      <c r="E103">
        <v>118.57599999999999</v>
      </c>
      <c r="F103">
        <f t="shared" si="12"/>
        <v>57.193795516882631</v>
      </c>
      <c r="G103">
        <f>F103-D103</f>
        <v>-37.806204483117369</v>
      </c>
      <c r="H103">
        <f t="shared" si="8"/>
        <v>37.806204483117369</v>
      </c>
      <c r="O103" s="2">
        <v>289</v>
      </c>
      <c r="P103">
        <v>286</v>
      </c>
      <c r="Q103">
        <v>95</v>
      </c>
      <c r="R103">
        <v>106</v>
      </c>
      <c r="S103">
        <f t="shared" si="13"/>
        <v>89.958371408264796</v>
      </c>
      <c r="T103">
        <f t="shared" si="14"/>
        <v>-5.0416285917352042</v>
      </c>
      <c r="U103">
        <f t="shared" si="9"/>
        <v>5.0416285917352042</v>
      </c>
      <c r="AB103" s="2">
        <v>289</v>
      </c>
      <c r="AC103">
        <v>456</v>
      </c>
      <c r="AE103">
        <v>95</v>
      </c>
      <c r="AF103">
        <v>183</v>
      </c>
      <c r="AG103">
        <f t="shared" si="15"/>
        <v>43.469650460441635</v>
      </c>
      <c r="AH103">
        <f t="shared" si="10"/>
        <v>-51.530349539558365</v>
      </c>
      <c r="AI103">
        <f t="shared" si="11"/>
        <v>51.530349539558365</v>
      </c>
    </row>
    <row r="104" spans="1:35" x14ac:dyDescent="0.25">
      <c r="A104">
        <v>53</v>
      </c>
      <c r="B104">
        <v>71.954499999999996</v>
      </c>
      <c r="D104">
        <v>135</v>
      </c>
      <c r="E104">
        <v>230.22</v>
      </c>
      <c r="F104">
        <f t="shared" si="12"/>
        <v>162.78728837605223</v>
      </c>
      <c r="G104">
        <f>F104-D104</f>
        <v>27.787288376052231</v>
      </c>
      <c r="H104">
        <f t="shared" si="8"/>
        <v>27.787288376052231</v>
      </c>
      <c r="O104" s="2">
        <v>53</v>
      </c>
      <c r="P104">
        <v>47</v>
      </c>
      <c r="Q104">
        <v>135</v>
      </c>
      <c r="R104">
        <v>166</v>
      </c>
      <c r="S104">
        <f t="shared" si="13"/>
        <v>150.87826175246218</v>
      </c>
      <c r="T104">
        <f t="shared" si="14"/>
        <v>15.87826175246218</v>
      </c>
      <c r="U104">
        <f t="shared" si="9"/>
        <v>15.87826175246218</v>
      </c>
      <c r="AB104" s="2">
        <v>53</v>
      </c>
      <c r="AC104">
        <v>123</v>
      </c>
      <c r="AE104">
        <v>135</v>
      </c>
      <c r="AF104">
        <v>338</v>
      </c>
      <c r="AG104">
        <f t="shared" si="15"/>
        <v>196.95019308842461</v>
      </c>
      <c r="AH104">
        <f t="shared" si="10"/>
        <v>61.950193088424612</v>
      </c>
      <c r="AI104">
        <f t="shared" si="11"/>
        <v>61.950193088424612</v>
      </c>
    </row>
    <row r="105" spans="1:35" x14ac:dyDescent="0.25">
      <c r="A105">
        <v>106</v>
      </c>
      <c r="B105">
        <v>184.09700000000001</v>
      </c>
      <c r="D105">
        <v>158</v>
      </c>
      <c r="E105">
        <v>223.239</v>
      </c>
      <c r="F105">
        <f t="shared" si="12"/>
        <v>156.18462120495604</v>
      </c>
      <c r="G105">
        <f>F105-D105</f>
        <v>-1.8153787950439551</v>
      </c>
      <c r="H105">
        <f t="shared" si="8"/>
        <v>1.8153787950439551</v>
      </c>
      <c r="O105" s="2">
        <v>106</v>
      </c>
      <c r="P105">
        <v>128</v>
      </c>
      <c r="Q105">
        <v>158</v>
      </c>
      <c r="R105">
        <v>195</v>
      </c>
      <c r="S105">
        <f t="shared" si="13"/>
        <v>180.32287541882425</v>
      </c>
      <c r="T105">
        <f t="shared" si="14"/>
        <v>22.322875418824253</v>
      </c>
      <c r="U105">
        <f t="shared" si="9"/>
        <v>22.322875418824253</v>
      </c>
      <c r="AB105" s="2">
        <v>106</v>
      </c>
      <c r="AC105">
        <v>259</v>
      </c>
      <c r="AE105">
        <v>158</v>
      </c>
      <c r="AF105">
        <v>294</v>
      </c>
      <c r="AG105">
        <f t="shared" si="15"/>
        <v>153.38152292306168</v>
      </c>
      <c r="AH105">
        <f t="shared" si="10"/>
        <v>-4.6184770769383192</v>
      </c>
      <c r="AI105">
        <f t="shared" si="11"/>
        <v>4.6184770769383192</v>
      </c>
    </row>
    <row r="106" spans="1:35" x14ac:dyDescent="0.25">
      <c r="A106">
        <v>344</v>
      </c>
      <c r="B106">
        <v>405.26100000000002</v>
      </c>
      <c r="D106">
        <v>276</v>
      </c>
      <c r="E106">
        <v>380.04399999999998</v>
      </c>
      <c r="F106">
        <f t="shared" si="12"/>
        <v>304.49162962262363</v>
      </c>
      <c r="G106">
        <f>F106-D106</f>
        <v>28.491629622623634</v>
      </c>
      <c r="H106">
        <f t="shared" si="8"/>
        <v>28.491629622623634</v>
      </c>
      <c r="O106" s="2">
        <v>344</v>
      </c>
      <c r="P106">
        <v>386</v>
      </c>
      <c r="Q106">
        <v>276</v>
      </c>
      <c r="R106">
        <v>338</v>
      </c>
      <c r="S106">
        <f t="shared" si="13"/>
        <v>325.51528073916137</v>
      </c>
      <c r="T106">
        <f t="shared" si="14"/>
        <v>49.515280739161369</v>
      </c>
      <c r="U106">
        <f t="shared" si="9"/>
        <v>49.515280739161369</v>
      </c>
      <c r="AB106" s="2">
        <v>344</v>
      </c>
      <c r="AC106">
        <v>462</v>
      </c>
      <c r="AE106">
        <v>276</v>
      </c>
      <c r="AF106">
        <v>430</v>
      </c>
      <c r="AG106">
        <f t="shared" si="15"/>
        <v>288.04832161600154</v>
      </c>
      <c r="AH106">
        <f t="shared" si="10"/>
        <v>12.048321616001544</v>
      </c>
      <c r="AI106">
        <f t="shared" si="11"/>
        <v>12.048321616001544</v>
      </c>
    </row>
    <row r="107" spans="1:35" x14ac:dyDescent="0.25">
      <c r="A107">
        <v>285</v>
      </c>
      <c r="B107">
        <v>335.97300000000001</v>
      </c>
      <c r="D107">
        <v>61</v>
      </c>
      <c r="E107">
        <v>103.886</v>
      </c>
      <c r="F107">
        <f t="shared" si="12"/>
        <v>43.299914877518212</v>
      </c>
      <c r="G107">
        <f>F107-D107</f>
        <v>-17.700085122481788</v>
      </c>
      <c r="H107">
        <f t="shared" si="8"/>
        <v>17.700085122481788</v>
      </c>
      <c r="O107" s="2">
        <v>285</v>
      </c>
      <c r="P107">
        <v>287</v>
      </c>
      <c r="Q107">
        <v>61</v>
      </c>
      <c r="R107">
        <v>68</v>
      </c>
      <c r="S107">
        <f t="shared" si="13"/>
        <v>51.375774190273127</v>
      </c>
      <c r="T107">
        <f t="shared" si="14"/>
        <v>-9.6242258097268731</v>
      </c>
      <c r="U107">
        <f t="shared" si="9"/>
        <v>9.6242258097268731</v>
      </c>
      <c r="AB107" s="2">
        <v>285</v>
      </c>
      <c r="AC107">
        <v>392</v>
      </c>
      <c r="AE107">
        <v>61</v>
      </c>
      <c r="AF107">
        <v>174</v>
      </c>
      <c r="AG107">
        <f t="shared" si="15"/>
        <v>34.557877017526494</v>
      </c>
      <c r="AH107">
        <f t="shared" si="10"/>
        <v>-26.442122982473506</v>
      </c>
      <c r="AI107">
        <f t="shared" si="11"/>
        <v>26.442122982473506</v>
      </c>
    </row>
    <row r="108" spans="1:35" x14ac:dyDescent="0.25">
      <c r="A108">
        <v>175</v>
      </c>
      <c r="B108">
        <v>253.00800000000001</v>
      </c>
      <c r="D108">
        <v>198</v>
      </c>
      <c r="E108">
        <v>255.15299999999999</v>
      </c>
      <c r="F108">
        <f t="shared" si="12"/>
        <v>186.3690532488414</v>
      </c>
      <c r="G108">
        <f>F108-D108</f>
        <v>-11.630946751158604</v>
      </c>
      <c r="H108">
        <f t="shared" si="8"/>
        <v>11.630946751158604</v>
      </c>
      <c r="O108" s="2">
        <v>175</v>
      </c>
      <c r="P108">
        <v>168</v>
      </c>
      <c r="Q108">
        <v>198</v>
      </c>
      <c r="R108">
        <v>185</v>
      </c>
      <c r="S108">
        <f t="shared" si="13"/>
        <v>170.169560361458</v>
      </c>
      <c r="T108">
        <f t="shared" si="14"/>
        <v>-27.830439638542003</v>
      </c>
      <c r="U108">
        <f t="shared" si="9"/>
        <v>27.830439638542003</v>
      </c>
      <c r="AB108" s="2">
        <v>175</v>
      </c>
      <c r="AC108">
        <v>323</v>
      </c>
      <c r="AE108">
        <v>198</v>
      </c>
      <c r="AF108">
        <v>331</v>
      </c>
      <c r="AG108">
        <f t="shared" si="15"/>
        <v>190.01881374393506</v>
      </c>
      <c r="AH108">
        <f t="shared" si="10"/>
        <v>-7.9811862560649445</v>
      </c>
      <c r="AI108">
        <f t="shared" si="11"/>
        <v>7.9811862560649445</v>
      </c>
    </row>
    <row r="109" spans="1:35" x14ac:dyDescent="0.25">
      <c r="A109">
        <v>224</v>
      </c>
      <c r="B109">
        <v>306.09399999999999</v>
      </c>
      <c r="D109">
        <v>290</v>
      </c>
      <c r="E109">
        <v>400.22399999999999</v>
      </c>
      <c r="F109">
        <f t="shared" si="12"/>
        <v>323.57798165137615</v>
      </c>
      <c r="G109">
        <f>F109-D109</f>
        <v>33.577981651376149</v>
      </c>
      <c r="H109">
        <f t="shared" si="8"/>
        <v>33.577981651376149</v>
      </c>
      <c r="O109" s="2">
        <v>224</v>
      </c>
      <c r="P109">
        <v>250</v>
      </c>
      <c r="Q109">
        <v>290</v>
      </c>
      <c r="R109">
        <v>290</v>
      </c>
      <c r="S109">
        <f t="shared" si="13"/>
        <v>276.77936846380345</v>
      </c>
      <c r="T109">
        <f t="shared" si="14"/>
        <v>-13.220631536196549</v>
      </c>
      <c r="U109">
        <f t="shared" si="9"/>
        <v>13.220631536196549</v>
      </c>
      <c r="AB109" s="2">
        <v>224</v>
      </c>
      <c r="AC109">
        <v>370</v>
      </c>
      <c r="AE109">
        <v>290</v>
      </c>
      <c r="AF109">
        <v>489</v>
      </c>
      <c r="AG109">
        <f t="shared" si="15"/>
        <v>346.46994751955634</v>
      </c>
      <c r="AH109">
        <f t="shared" si="10"/>
        <v>56.469947519556342</v>
      </c>
      <c r="AI109">
        <f t="shared" si="11"/>
        <v>56.469947519556342</v>
      </c>
    </row>
    <row r="110" spans="1:35" x14ac:dyDescent="0.25">
      <c r="A110">
        <v>293</v>
      </c>
      <c r="B110">
        <v>406.56799999999998</v>
      </c>
      <c r="D110">
        <v>161</v>
      </c>
      <c r="E110">
        <v>235.92099999999999</v>
      </c>
      <c r="F110">
        <f t="shared" si="12"/>
        <v>168.17932469497779</v>
      </c>
      <c r="G110">
        <f>F110-D110</f>
        <v>7.1793246949777938</v>
      </c>
      <c r="H110">
        <f t="shared" si="8"/>
        <v>7.1793246949777938</v>
      </c>
      <c r="O110" s="2">
        <v>293</v>
      </c>
      <c r="P110">
        <v>338</v>
      </c>
      <c r="Q110">
        <v>161</v>
      </c>
      <c r="R110">
        <v>177</v>
      </c>
      <c r="S110">
        <f t="shared" si="13"/>
        <v>162.04690831556502</v>
      </c>
      <c r="T110">
        <f t="shared" si="14"/>
        <v>1.0469083155650196</v>
      </c>
      <c r="U110">
        <f t="shared" si="9"/>
        <v>1.0469083155650196</v>
      </c>
      <c r="AB110" s="2">
        <v>293</v>
      </c>
      <c r="AC110">
        <v>478</v>
      </c>
      <c r="AE110">
        <v>161</v>
      </c>
      <c r="AF110">
        <v>296</v>
      </c>
      <c r="AG110">
        <f t="shared" si="15"/>
        <v>155.36191702148727</v>
      </c>
      <c r="AH110">
        <f t="shared" si="10"/>
        <v>-5.6380829785127275</v>
      </c>
      <c r="AI110">
        <f t="shared" si="11"/>
        <v>5.6380829785127275</v>
      </c>
    </row>
    <row r="111" spans="1:35" x14ac:dyDescent="0.25">
      <c r="A111">
        <v>262</v>
      </c>
      <c r="B111">
        <v>330.96800000000002</v>
      </c>
      <c r="D111">
        <v>258</v>
      </c>
      <c r="E111">
        <v>314.815</v>
      </c>
      <c r="F111">
        <f t="shared" si="12"/>
        <v>242.79769223493804</v>
      </c>
      <c r="G111">
        <f>F111-D111</f>
        <v>-15.20230776506196</v>
      </c>
      <c r="H111">
        <f t="shared" si="8"/>
        <v>15.20230776506196</v>
      </c>
      <c r="O111" s="2">
        <v>262</v>
      </c>
      <c r="P111">
        <v>273</v>
      </c>
      <c r="Q111">
        <v>258</v>
      </c>
      <c r="R111">
        <v>251</v>
      </c>
      <c r="S111">
        <f t="shared" si="13"/>
        <v>237.18143974007512</v>
      </c>
      <c r="T111">
        <f t="shared" si="14"/>
        <v>-20.81856025992488</v>
      </c>
      <c r="U111">
        <f t="shared" si="9"/>
        <v>20.81856025992488</v>
      </c>
      <c r="AB111" s="2">
        <v>262</v>
      </c>
      <c r="AC111">
        <v>401</v>
      </c>
      <c r="AE111">
        <v>258</v>
      </c>
      <c r="AF111">
        <v>380</v>
      </c>
      <c r="AG111">
        <f t="shared" si="15"/>
        <v>238.53846915536192</v>
      </c>
      <c r="AH111">
        <f t="shared" si="10"/>
        <v>-19.461530844638077</v>
      </c>
      <c r="AI111">
        <f t="shared" si="11"/>
        <v>19.461530844638077</v>
      </c>
    </row>
    <row r="112" spans="1:35" x14ac:dyDescent="0.25">
      <c r="A112">
        <v>74</v>
      </c>
      <c r="B112">
        <v>113.953</v>
      </c>
      <c r="D112">
        <v>177</v>
      </c>
      <c r="E112">
        <v>217.155</v>
      </c>
      <c r="F112">
        <f t="shared" si="12"/>
        <v>150.43034143573254</v>
      </c>
      <c r="G112">
        <f>F112-D112</f>
        <v>-26.569658564267456</v>
      </c>
      <c r="H112">
        <f t="shared" si="8"/>
        <v>26.569658564267456</v>
      </c>
      <c r="O112" s="2">
        <v>74</v>
      </c>
      <c r="P112">
        <v>85</v>
      </c>
      <c r="Q112">
        <v>177</v>
      </c>
      <c r="R112">
        <v>167</v>
      </c>
      <c r="S112">
        <f t="shared" si="13"/>
        <v>151.89359325819879</v>
      </c>
      <c r="T112">
        <f t="shared" si="14"/>
        <v>-25.106406741801209</v>
      </c>
      <c r="U112">
        <f t="shared" si="9"/>
        <v>25.106406741801209</v>
      </c>
      <c r="AB112" s="2">
        <v>74</v>
      </c>
      <c r="AC112">
        <v>157</v>
      </c>
      <c r="AE112">
        <v>177</v>
      </c>
      <c r="AF112">
        <v>279</v>
      </c>
      <c r="AG112">
        <f t="shared" si="15"/>
        <v>138.52856718486979</v>
      </c>
      <c r="AH112">
        <f t="shared" si="10"/>
        <v>-38.471432815130214</v>
      </c>
      <c r="AI112">
        <f t="shared" si="11"/>
        <v>38.471432815130214</v>
      </c>
    </row>
    <row r="113" spans="1:35" x14ac:dyDescent="0.25">
      <c r="A113">
        <v>185</v>
      </c>
      <c r="B113">
        <v>247.08099999999999</v>
      </c>
      <c r="D113">
        <v>264</v>
      </c>
      <c r="E113">
        <v>336.45499999999998</v>
      </c>
      <c r="F113">
        <f t="shared" si="12"/>
        <v>263.26492007944762</v>
      </c>
      <c r="G113">
        <f>F113-D113</f>
        <v>-0.73507992055237992</v>
      </c>
      <c r="H113">
        <f t="shared" si="8"/>
        <v>0.73507992055237992</v>
      </c>
      <c r="O113" s="2">
        <v>185</v>
      </c>
      <c r="P113">
        <v>195</v>
      </c>
      <c r="Q113">
        <v>264</v>
      </c>
      <c r="R113">
        <v>294</v>
      </c>
      <c r="S113">
        <f t="shared" si="13"/>
        <v>280.84069448674995</v>
      </c>
      <c r="T113">
        <f t="shared" si="14"/>
        <v>16.840694486749953</v>
      </c>
      <c r="U113">
        <f t="shared" si="9"/>
        <v>16.840694486749953</v>
      </c>
      <c r="AB113" s="2">
        <v>185</v>
      </c>
      <c r="AC113">
        <v>329</v>
      </c>
      <c r="AE113">
        <v>264</v>
      </c>
      <c r="AF113">
        <v>395</v>
      </c>
      <c r="AG113">
        <f t="shared" si="15"/>
        <v>253.39142489355382</v>
      </c>
      <c r="AH113">
        <f t="shared" si="10"/>
        <v>-10.608575106446182</v>
      </c>
      <c r="AI113">
        <f t="shared" si="11"/>
        <v>10.608575106446182</v>
      </c>
    </row>
    <row r="114" spans="1:35" x14ac:dyDescent="0.25">
      <c r="A114">
        <v>230</v>
      </c>
      <c r="B114">
        <v>281.88600000000002</v>
      </c>
      <c r="D114">
        <v>384</v>
      </c>
      <c r="E114">
        <v>473.02199999999999</v>
      </c>
      <c r="F114">
        <f t="shared" si="12"/>
        <v>392.43071975787382</v>
      </c>
      <c r="G114">
        <f>F114-D114</f>
        <v>8.4307197578738169</v>
      </c>
      <c r="H114">
        <f t="shared" si="8"/>
        <v>8.4307197578738169</v>
      </c>
      <c r="O114" s="2">
        <v>230</v>
      </c>
      <c r="P114">
        <v>214</v>
      </c>
      <c r="Q114">
        <v>384</v>
      </c>
      <c r="R114">
        <v>351</v>
      </c>
      <c r="S114">
        <f t="shared" si="13"/>
        <v>338.71459031373746</v>
      </c>
      <c r="T114">
        <f t="shared" si="14"/>
        <v>-45.28540968626254</v>
      </c>
      <c r="U114">
        <f t="shared" si="9"/>
        <v>45.28540968626254</v>
      </c>
      <c r="AB114" s="2">
        <v>230</v>
      </c>
      <c r="AC114">
        <v>396</v>
      </c>
      <c r="AE114">
        <v>384</v>
      </c>
      <c r="AF114">
        <v>449</v>
      </c>
      <c r="AG114">
        <f t="shared" si="15"/>
        <v>306.86206555104462</v>
      </c>
      <c r="AH114">
        <f t="shared" si="10"/>
        <v>-77.137934448955377</v>
      </c>
      <c r="AI114">
        <f t="shared" si="11"/>
        <v>77.137934448955377</v>
      </c>
    </row>
    <row r="115" spans="1:35" x14ac:dyDescent="0.25">
      <c r="A115">
        <v>345</v>
      </c>
      <c r="B115">
        <v>426.00599999999997</v>
      </c>
      <c r="D115">
        <v>285</v>
      </c>
      <c r="E115">
        <v>335.577</v>
      </c>
      <c r="F115">
        <f t="shared" si="12"/>
        <v>262.43450297928689</v>
      </c>
      <c r="G115">
        <f>F115-D115</f>
        <v>-22.56549702071311</v>
      </c>
      <c r="H115">
        <f t="shared" si="8"/>
        <v>22.56549702071311</v>
      </c>
      <c r="O115" s="2">
        <v>345</v>
      </c>
      <c r="P115">
        <v>384</v>
      </c>
      <c r="Q115">
        <v>285</v>
      </c>
      <c r="R115">
        <v>262</v>
      </c>
      <c r="S115">
        <f t="shared" si="13"/>
        <v>248.35008630317799</v>
      </c>
      <c r="T115">
        <f t="shared" si="14"/>
        <v>-36.649913696822011</v>
      </c>
      <c r="U115">
        <f t="shared" si="9"/>
        <v>36.649913696822011</v>
      </c>
      <c r="AB115" s="2">
        <v>345</v>
      </c>
      <c r="AC115">
        <v>479</v>
      </c>
      <c r="AE115">
        <v>285</v>
      </c>
      <c r="AF115">
        <v>399</v>
      </c>
      <c r="AG115">
        <f t="shared" si="15"/>
        <v>257.35221309040497</v>
      </c>
      <c r="AH115">
        <f t="shared" si="10"/>
        <v>-27.647786909595027</v>
      </c>
      <c r="AI115">
        <f t="shared" si="11"/>
        <v>27.647786909595027</v>
      </c>
    </row>
    <row r="116" spans="1:35" x14ac:dyDescent="0.25">
      <c r="A116">
        <v>149</v>
      </c>
      <c r="B116">
        <v>239.37899999999999</v>
      </c>
      <c r="D116">
        <v>121</v>
      </c>
      <c r="E116">
        <v>245</v>
      </c>
      <c r="F116">
        <f t="shared" si="12"/>
        <v>176.76629149720989</v>
      </c>
      <c r="G116">
        <f>F116-D116</f>
        <v>55.766291497209892</v>
      </c>
      <c r="H116">
        <f t="shared" si="8"/>
        <v>55.766291497209892</v>
      </c>
      <c r="O116" s="2">
        <v>149</v>
      </c>
      <c r="P116">
        <v>167</v>
      </c>
      <c r="Q116">
        <v>121</v>
      </c>
      <c r="R116">
        <v>171</v>
      </c>
      <c r="S116">
        <f t="shared" si="13"/>
        <v>155.95491928114529</v>
      </c>
      <c r="T116">
        <f t="shared" si="14"/>
        <v>34.954919281145294</v>
      </c>
      <c r="U116">
        <f t="shared" si="9"/>
        <v>34.954919281145294</v>
      </c>
      <c r="AB116" s="2">
        <v>149</v>
      </c>
      <c r="AC116">
        <v>343</v>
      </c>
      <c r="AE116">
        <v>121</v>
      </c>
      <c r="AF116">
        <v>336</v>
      </c>
      <c r="AG116">
        <f t="shared" si="15"/>
        <v>194.96979898999902</v>
      </c>
      <c r="AH116">
        <f t="shared" si="10"/>
        <v>73.96979898999902</v>
      </c>
      <c r="AI116">
        <f t="shared" si="11"/>
        <v>73.96979898999902</v>
      </c>
    </row>
    <row r="117" spans="1:35" x14ac:dyDescent="0.25">
      <c r="A117">
        <v>213</v>
      </c>
      <c r="B117">
        <v>285.37</v>
      </c>
      <c r="D117">
        <v>220</v>
      </c>
      <c r="E117">
        <v>328.38099999999997</v>
      </c>
      <c r="F117">
        <f t="shared" si="12"/>
        <v>255.62848765724013</v>
      </c>
      <c r="G117">
        <f>F117-D117</f>
        <v>35.628487657240129</v>
      </c>
      <c r="H117">
        <f t="shared" si="8"/>
        <v>35.628487657240129</v>
      </c>
      <c r="O117" s="2">
        <v>213</v>
      </c>
      <c r="P117">
        <v>244</v>
      </c>
      <c r="Q117">
        <v>220</v>
      </c>
      <c r="R117">
        <v>267</v>
      </c>
      <c r="S117">
        <f t="shared" si="13"/>
        <v>253.4267438318611</v>
      </c>
      <c r="T117">
        <f t="shared" si="14"/>
        <v>33.426743831861103</v>
      </c>
      <c r="U117">
        <f t="shared" si="9"/>
        <v>33.426743831861103</v>
      </c>
      <c r="AB117" s="2">
        <v>213</v>
      </c>
      <c r="AC117">
        <v>315</v>
      </c>
      <c r="AE117">
        <v>220</v>
      </c>
      <c r="AF117">
        <v>485</v>
      </c>
      <c r="AG117">
        <f t="shared" si="15"/>
        <v>342.50915932270522</v>
      </c>
      <c r="AH117">
        <f t="shared" si="10"/>
        <v>122.50915932270522</v>
      </c>
      <c r="AI117">
        <f t="shared" si="11"/>
        <v>122.50915932270522</v>
      </c>
    </row>
    <row r="118" spans="1:35" x14ac:dyDescent="0.25">
      <c r="A118">
        <v>167</v>
      </c>
      <c r="B118">
        <v>235.07599999999999</v>
      </c>
      <c r="D118">
        <v>380</v>
      </c>
      <c r="E118">
        <v>448.84899999999999</v>
      </c>
      <c r="F118">
        <f t="shared" si="12"/>
        <v>369.56776695356098</v>
      </c>
      <c r="G118">
        <f>F118-D118</f>
        <v>-10.432233046439023</v>
      </c>
      <c r="H118">
        <f t="shared" si="8"/>
        <v>10.432233046439023</v>
      </c>
      <c r="O118" s="2">
        <v>167</v>
      </c>
      <c r="P118">
        <v>165</v>
      </c>
      <c r="Q118">
        <v>380</v>
      </c>
      <c r="R118">
        <v>356</v>
      </c>
      <c r="S118">
        <f t="shared" si="13"/>
        <v>343.79124784242055</v>
      </c>
      <c r="T118">
        <f t="shared" si="14"/>
        <v>-36.208752157579454</v>
      </c>
      <c r="U118">
        <f t="shared" si="9"/>
        <v>36.208752157579454</v>
      </c>
      <c r="AB118" s="2">
        <v>167</v>
      </c>
      <c r="AC118">
        <v>298</v>
      </c>
      <c r="AE118">
        <v>380</v>
      </c>
      <c r="AF118">
        <v>505</v>
      </c>
      <c r="AG118">
        <f t="shared" si="15"/>
        <v>362.31310030696108</v>
      </c>
      <c r="AH118">
        <f t="shared" si="10"/>
        <v>-17.686899693038924</v>
      </c>
      <c r="AI118">
        <f t="shared" si="11"/>
        <v>17.686899693038924</v>
      </c>
    </row>
    <row r="119" spans="1:35" x14ac:dyDescent="0.25">
      <c r="A119">
        <v>275</v>
      </c>
      <c r="B119">
        <v>335.82600000000002</v>
      </c>
      <c r="D119">
        <v>299</v>
      </c>
      <c r="E119">
        <v>375.15</v>
      </c>
      <c r="F119">
        <f t="shared" si="12"/>
        <v>299.86285822377755</v>
      </c>
      <c r="G119">
        <f>F119-D119</f>
        <v>0.86285822377755039</v>
      </c>
      <c r="H119">
        <f t="shared" si="8"/>
        <v>0.86285822377755039</v>
      </c>
      <c r="O119" s="2">
        <v>275</v>
      </c>
      <c r="P119">
        <v>295</v>
      </c>
      <c r="Q119">
        <v>299</v>
      </c>
      <c r="R119">
        <v>282</v>
      </c>
      <c r="S119">
        <f t="shared" si="13"/>
        <v>268.65671641791045</v>
      </c>
      <c r="T119">
        <f t="shared" si="14"/>
        <v>-30.343283582089555</v>
      </c>
      <c r="U119">
        <f t="shared" si="9"/>
        <v>30.343283582089555</v>
      </c>
      <c r="AB119" s="2">
        <v>275</v>
      </c>
      <c r="AC119">
        <v>426</v>
      </c>
      <c r="AE119">
        <v>299</v>
      </c>
      <c r="AF119">
        <v>475</v>
      </c>
      <c r="AG119">
        <f t="shared" si="15"/>
        <v>332.60718883057723</v>
      </c>
      <c r="AH119">
        <f t="shared" si="10"/>
        <v>33.607188830577229</v>
      </c>
      <c r="AI119">
        <f t="shared" si="11"/>
        <v>33.607188830577229</v>
      </c>
    </row>
    <row r="120" spans="1:35" x14ac:dyDescent="0.25">
      <c r="A120">
        <v>292</v>
      </c>
      <c r="B120">
        <v>359.24599999999998</v>
      </c>
      <c r="D120">
        <v>87</v>
      </c>
      <c r="E120">
        <v>201.34200000000001</v>
      </c>
      <c r="F120">
        <f t="shared" si="12"/>
        <v>135.47432138465908</v>
      </c>
      <c r="G120">
        <f>F120-D120</f>
        <v>48.474321384659078</v>
      </c>
      <c r="H120">
        <f t="shared" si="8"/>
        <v>48.474321384659078</v>
      </c>
      <c r="O120" s="2">
        <v>292</v>
      </c>
      <c r="P120">
        <v>295</v>
      </c>
      <c r="Q120">
        <v>87</v>
      </c>
      <c r="R120">
        <v>151</v>
      </c>
      <c r="S120">
        <f t="shared" si="13"/>
        <v>135.64828916641284</v>
      </c>
      <c r="T120">
        <f t="shared" si="14"/>
        <v>48.648289166412837</v>
      </c>
      <c r="U120">
        <f t="shared" si="9"/>
        <v>48.648289166412837</v>
      </c>
      <c r="AB120" s="2">
        <v>292</v>
      </c>
      <c r="AC120">
        <v>393</v>
      </c>
      <c r="AE120">
        <v>87</v>
      </c>
      <c r="AF120">
        <v>255</v>
      </c>
      <c r="AG120">
        <f t="shared" si="15"/>
        <v>114.76383800376276</v>
      </c>
      <c r="AH120">
        <f t="shared" si="10"/>
        <v>27.763838003762757</v>
      </c>
      <c r="AI120">
        <f t="shared" si="11"/>
        <v>27.763838003762757</v>
      </c>
    </row>
    <row r="121" spans="1:35" x14ac:dyDescent="0.25">
      <c r="A121">
        <v>335</v>
      </c>
      <c r="B121">
        <v>361.47199999999998</v>
      </c>
      <c r="D121">
        <v>301</v>
      </c>
      <c r="E121">
        <v>362.89</v>
      </c>
      <c r="F121">
        <f t="shared" si="12"/>
        <v>288.26728459283078</v>
      </c>
      <c r="G121">
        <f>F121-D121</f>
        <v>-12.732715407169223</v>
      </c>
      <c r="H121">
        <f t="shared" si="8"/>
        <v>12.732715407169223</v>
      </c>
      <c r="O121" s="2">
        <v>335</v>
      </c>
      <c r="P121">
        <v>343</v>
      </c>
      <c r="Q121">
        <v>301</v>
      </c>
      <c r="R121">
        <v>291</v>
      </c>
      <c r="S121">
        <f t="shared" si="13"/>
        <v>277.79469996954009</v>
      </c>
      <c r="T121">
        <f t="shared" si="14"/>
        <v>-23.20530003045991</v>
      </c>
      <c r="U121">
        <f t="shared" si="9"/>
        <v>23.20530003045991</v>
      </c>
      <c r="AB121" s="2">
        <v>335</v>
      </c>
      <c r="AC121">
        <v>466</v>
      </c>
      <c r="AE121">
        <v>301</v>
      </c>
      <c r="AF121">
        <v>433</v>
      </c>
      <c r="AG121">
        <f t="shared" si="15"/>
        <v>291.01891276363995</v>
      </c>
      <c r="AH121">
        <f t="shared" si="10"/>
        <v>-9.9810872363600538</v>
      </c>
      <c r="AI121">
        <f t="shared" si="11"/>
        <v>9.9810872363600538</v>
      </c>
    </row>
    <row r="122" spans="1:35" x14ac:dyDescent="0.25">
      <c r="A122">
        <v>240</v>
      </c>
      <c r="B122">
        <v>324.59899999999999</v>
      </c>
      <c r="D122">
        <v>84</v>
      </c>
      <c r="E122">
        <v>142.51400000000001</v>
      </c>
      <c r="F122">
        <f t="shared" si="12"/>
        <v>79.834484063179829</v>
      </c>
      <c r="G122">
        <f>F122-D122</f>
        <v>-4.1655159368201709</v>
      </c>
      <c r="H122">
        <f t="shared" si="8"/>
        <v>4.1655159368201709</v>
      </c>
      <c r="O122" s="2">
        <v>240</v>
      </c>
      <c r="P122">
        <v>282</v>
      </c>
      <c r="Q122">
        <v>84</v>
      </c>
      <c r="R122">
        <v>100</v>
      </c>
      <c r="S122">
        <f t="shared" si="13"/>
        <v>83.866382373845056</v>
      </c>
      <c r="T122">
        <f t="shared" si="14"/>
        <v>-0.13361762615494399</v>
      </c>
      <c r="U122">
        <f t="shared" si="9"/>
        <v>0.13361762615494399</v>
      </c>
      <c r="AB122" s="2">
        <v>240</v>
      </c>
      <c r="AC122">
        <v>403</v>
      </c>
      <c r="AE122">
        <v>84</v>
      </c>
      <c r="AF122">
        <v>239</v>
      </c>
      <c r="AG122">
        <f t="shared" si="15"/>
        <v>98.920685216358052</v>
      </c>
      <c r="AH122">
        <f t="shared" si="10"/>
        <v>14.920685216358052</v>
      </c>
      <c r="AI122">
        <f t="shared" si="11"/>
        <v>14.920685216358052</v>
      </c>
    </row>
    <row r="123" spans="1:35" x14ac:dyDescent="0.25">
      <c r="A123">
        <v>82</v>
      </c>
      <c r="B123">
        <v>151.434</v>
      </c>
      <c r="D123">
        <v>68</v>
      </c>
      <c r="E123">
        <v>112.706</v>
      </c>
      <c r="F123">
        <f t="shared" si="12"/>
        <v>51.641918093256422</v>
      </c>
      <c r="G123">
        <f>F123-D123</f>
        <v>-16.358081906743578</v>
      </c>
      <c r="H123">
        <f t="shared" si="8"/>
        <v>16.358081906743578</v>
      </c>
      <c r="O123" s="2">
        <v>82</v>
      </c>
      <c r="P123">
        <v>105</v>
      </c>
      <c r="Q123">
        <v>68</v>
      </c>
      <c r="R123">
        <v>73</v>
      </c>
      <c r="S123">
        <f t="shared" si="13"/>
        <v>56.452431718956241</v>
      </c>
      <c r="T123">
        <f t="shared" si="14"/>
        <v>-11.547568281043759</v>
      </c>
      <c r="U123">
        <f t="shared" si="9"/>
        <v>11.547568281043759</v>
      </c>
      <c r="AB123" s="2">
        <v>82</v>
      </c>
      <c r="AC123">
        <v>207</v>
      </c>
      <c r="AE123">
        <v>68</v>
      </c>
      <c r="AF123">
        <v>181</v>
      </c>
      <c r="AG123">
        <f t="shared" si="15"/>
        <v>41.489256362016043</v>
      </c>
      <c r="AH123">
        <f t="shared" si="10"/>
        <v>-26.510743637983957</v>
      </c>
      <c r="AI123">
        <f t="shared" si="11"/>
        <v>26.510743637983957</v>
      </c>
    </row>
    <row r="124" spans="1:35" x14ac:dyDescent="0.25">
      <c r="A124">
        <v>247</v>
      </c>
      <c r="B124">
        <v>330.47800000000001</v>
      </c>
      <c r="D124">
        <v>202</v>
      </c>
      <c r="E124">
        <v>272.56</v>
      </c>
      <c r="F124">
        <f t="shared" si="12"/>
        <v>202.83268703300863</v>
      </c>
      <c r="G124">
        <f>F124-D124</f>
        <v>0.83268703300862512</v>
      </c>
      <c r="H124">
        <f t="shared" si="8"/>
        <v>0.83268703300862512</v>
      </c>
      <c r="O124" s="2">
        <v>247</v>
      </c>
      <c r="P124">
        <v>290</v>
      </c>
      <c r="Q124">
        <v>202</v>
      </c>
      <c r="R124">
        <v>223</v>
      </c>
      <c r="S124">
        <f t="shared" si="13"/>
        <v>208.75215757944969</v>
      </c>
      <c r="T124">
        <f t="shared" si="14"/>
        <v>6.7521575794496869</v>
      </c>
      <c r="U124">
        <f t="shared" si="9"/>
        <v>6.7521575794496869</v>
      </c>
      <c r="AB124" s="2">
        <v>247</v>
      </c>
      <c r="AC124">
        <v>437</v>
      </c>
      <c r="AE124">
        <v>202</v>
      </c>
      <c r="AF124">
        <v>407</v>
      </c>
      <c r="AG124">
        <f t="shared" si="15"/>
        <v>265.27378948410728</v>
      </c>
      <c r="AH124">
        <f t="shared" si="10"/>
        <v>63.273789484107283</v>
      </c>
      <c r="AI124">
        <f t="shared" si="11"/>
        <v>63.273789484107283</v>
      </c>
    </row>
    <row r="125" spans="1:35" x14ac:dyDescent="0.25">
      <c r="A125">
        <v>216</v>
      </c>
      <c r="B125">
        <v>261.327</v>
      </c>
      <c r="D125">
        <v>164</v>
      </c>
      <c r="E125">
        <v>272.66199999999998</v>
      </c>
      <c r="F125">
        <f t="shared" si="12"/>
        <v>202.92915917904097</v>
      </c>
      <c r="G125">
        <f>F125-D125</f>
        <v>38.929159179040965</v>
      </c>
      <c r="H125">
        <f t="shared" si="8"/>
        <v>38.929159179040965</v>
      </c>
      <c r="O125" s="2">
        <v>216</v>
      </c>
      <c r="P125">
        <v>233</v>
      </c>
      <c r="Q125">
        <v>164</v>
      </c>
      <c r="R125">
        <v>201</v>
      </c>
      <c r="S125">
        <f t="shared" si="13"/>
        <v>186.41486445324398</v>
      </c>
      <c r="T125">
        <f t="shared" si="14"/>
        <v>22.414864453243979</v>
      </c>
      <c r="U125">
        <f t="shared" si="9"/>
        <v>22.414864453243979</v>
      </c>
      <c r="AB125" s="2">
        <v>216</v>
      </c>
      <c r="AC125">
        <v>327</v>
      </c>
      <c r="AE125">
        <v>164</v>
      </c>
      <c r="AF125">
        <v>434</v>
      </c>
      <c r="AG125">
        <f t="shared" si="15"/>
        <v>292.00910981285273</v>
      </c>
      <c r="AH125">
        <f t="shared" si="10"/>
        <v>128.00910981285273</v>
      </c>
      <c r="AI125">
        <f t="shared" si="11"/>
        <v>128.00910981285273</v>
      </c>
    </row>
    <row r="126" spans="1:35" x14ac:dyDescent="0.25">
      <c r="A126">
        <v>339</v>
      </c>
      <c r="B126">
        <v>389.43700000000001</v>
      </c>
      <c r="D126">
        <v>187</v>
      </c>
      <c r="E126">
        <v>288.95999999999998</v>
      </c>
      <c r="F126">
        <f t="shared" si="12"/>
        <v>218.34389482644474</v>
      </c>
      <c r="G126">
        <f>F126-D126</f>
        <v>31.343894826444739</v>
      </c>
      <c r="H126">
        <f t="shared" si="8"/>
        <v>31.343894826444739</v>
      </c>
      <c r="O126" s="2">
        <v>339</v>
      </c>
      <c r="P126">
        <v>327</v>
      </c>
      <c r="Q126">
        <v>187</v>
      </c>
      <c r="R126">
        <v>247</v>
      </c>
      <c r="S126">
        <f t="shared" si="13"/>
        <v>233.12011371712865</v>
      </c>
      <c r="T126">
        <f t="shared" si="14"/>
        <v>46.120113717128646</v>
      </c>
      <c r="U126">
        <f t="shared" si="9"/>
        <v>46.120113717128646</v>
      </c>
      <c r="AB126" s="2">
        <v>339</v>
      </c>
      <c r="AC126">
        <v>369</v>
      </c>
      <c r="AE126">
        <v>187</v>
      </c>
      <c r="AF126">
        <v>426</v>
      </c>
      <c r="AG126">
        <f t="shared" si="15"/>
        <v>284.08753341915036</v>
      </c>
      <c r="AH126">
        <f t="shared" si="10"/>
        <v>97.087533419150361</v>
      </c>
      <c r="AI126">
        <f t="shared" si="11"/>
        <v>97.087533419150361</v>
      </c>
    </row>
    <row r="127" spans="1:35" x14ac:dyDescent="0.25">
      <c r="A127">
        <v>115</v>
      </c>
      <c r="B127">
        <v>162.96100000000001</v>
      </c>
      <c r="D127">
        <v>129</v>
      </c>
      <c r="E127">
        <v>212.58600000000001</v>
      </c>
      <c r="F127">
        <f t="shared" si="12"/>
        <v>146.10895677669538</v>
      </c>
      <c r="G127">
        <f>F127-D127</f>
        <v>17.108956776695379</v>
      </c>
      <c r="H127">
        <f t="shared" si="8"/>
        <v>17.108956776695379</v>
      </c>
      <c r="O127" s="2">
        <v>115</v>
      </c>
      <c r="P127">
        <v>112</v>
      </c>
      <c r="Q127">
        <v>129</v>
      </c>
      <c r="R127">
        <v>147</v>
      </c>
      <c r="S127">
        <f t="shared" si="13"/>
        <v>131.58696314346633</v>
      </c>
      <c r="T127">
        <f t="shared" si="14"/>
        <v>2.5869631434663347</v>
      </c>
      <c r="U127">
        <f t="shared" si="9"/>
        <v>2.5869631434663347</v>
      </c>
      <c r="AB127" s="2">
        <v>115</v>
      </c>
      <c r="AC127">
        <v>227</v>
      </c>
      <c r="AE127">
        <v>129</v>
      </c>
      <c r="AF127">
        <v>325</v>
      </c>
      <c r="AG127">
        <f t="shared" si="15"/>
        <v>184.07763144865828</v>
      </c>
      <c r="AH127">
        <f t="shared" si="10"/>
        <v>55.077631448658281</v>
      </c>
      <c r="AI127">
        <f t="shared" si="11"/>
        <v>55.077631448658281</v>
      </c>
    </row>
    <row r="128" spans="1:35" x14ac:dyDescent="0.25">
      <c r="A128">
        <v>68</v>
      </c>
      <c r="B128">
        <v>119.001</v>
      </c>
      <c r="D128">
        <v>360</v>
      </c>
      <c r="E128">
        <v>435.60599999999999</v>
      </c>
      <c r="F128">
        <f t="shared" si="12"/>
        <v>357.0424666603613</v>
      </c>
      <c r="G128">
        <f>F128-D128</f>
        <v>-2.9575333396387009</v>
      </c>
      <c r="H128">
        <f t="shared" si="8"/>
        <v>2.9575333396387009</v>
      </c>
      <c r="O128" s="2">
        <v>68</v>
      </c>
      <c r="P128">
        <v>73</v>
      </c>
      <c r="Q128">
        <v>360</v>
      </c>
      <c r="R128">
        <v>333</v>
      </c>
      <c r="S128">
        <f t="shared" si="13"/>
        <v>320.43862321047823</v>
      </c>
      <c r="T128">
        <f t="shared" si="14"/>
        <v>-39.561376789521773</v>
      </c>
      <c r="U128">
        <f t="shared" si="9"/>
        <v>39.561376789521773</v>
      </c>
      <c r="AB128" s="2">
        <v>68</v>
      </c>
      <c r="AC128">
        <v>186</v>
      </c>
      <c r="AE128">
        <v>360</v>
      </c>
      <c r="AF128">
        <v>527</v>
      </c>
      <c r="AG128">
        <f t="shared" si="15"/>
        <v>384.0974353896425</v>
      </c>
      <c r="AH128">
        <f t="shared" si="10"/>
        <v>24.097435389642499</v>
      </c>
      <c r="AI128">
        <f t="shared" si="11"/>
        <v>24.097435389642499</v>
      </c>
    </row>
    <row r="129" spans="1:35" x14ac:dyDescent="0.25">
      <c r="A129">
        <v>481</v>
      </c>
      <c r="B129">
        <v>606.87199999999996</v>
      </c>
      <c r="D129">
        <v>94</v>
      </c>
      <c r="E129">
        <v>151.09899999999999</v>
      </c>
      <c r="F129">
        <f t="shared" si="12"/>
        <v>87.954223020902305</v>
      </c>
      <c r="G129">
        <f>F129-D129</f>
        <v>-6.0457769790976954</v>
      </c>
      <c r="H129">
        <f t="shared" si="8"/>
        <v>6.0457769790976954</v>
      </c>
      <c r="O129" s="2">
        <v>481</v>
      </c>
      <c r="P129">
        <v>477</v>
      </c>
      <c r="Q129">
        <v>94</v>
      </c>
      <c r="R129">
        <v>113</v>
      </c>
      <c r="S129">
        <f t="shared" si="13"/>
        <v>97.065691948421147</v>
      </c>
      <c r="T129">
        <f t="shared" si="14"/>
        <v>3.0656919484211471</v>
      </c>
      <c r="U129">
        <f t="shared" si="9"/>
        <v>3.0656919484211471</v>
      </c>
      <c r="AB129" s="2">
        <v>481</v>
      </c>
      <c r="AC129">
        <v>639</v>
      </c>
      <c r="AE129">
        <v>94</v>
      </c>
      <c r="AF129">
        <v>212</v>
      </c>
      <c r="AG129">
        <f t="shared" si="15"/>
        <v>72.185364887612636</v>
      </c>
      <c r="AH129">
        <f t="shared" si="10"/>
        <v>-21.814635112387364</v>
      </c>
      <c r="AI129">
        <f t="shared" si="11"/>
        <v>21.814635112387364</v>
      </c>
    </row>
    <row r="130" spans="1:35" x14ac:dyDescent="0.25">
      <c r="A130">
        <v>172</v>
      </c>
      <c r="B130">
        <v>243.666</v>
      </c>
      <c r="D130">
        <v>123</v>
      </c>
      <c r="E130">
        <v>211.22200000000001</v>
      </c>
      <c r="F130">
        <f t="shared" si="12"/>
        <v>144.81887827485107</v>
      </c>
      <c r="G130">
        <f>F130-D130</f>
        <v>21.818878274851073</v>
      </c>
      <c r="H130">
        <f t="shared" si="8"/>
        <v>21.818878274851073</v>
      </c>
      <c r="O130" s="2">
        <v>172</v>
      </c>
      <c r="P130">
        <v>200</v>
      </c>
      <c r="Q130">
        <v>123</v>
      </c>
      <c r="R130">
        <v>157</v>
      </c>
      <c r="S130">
        <f t="shared" si="13"/>
        <v>141.74027820083256</v>
      </c>
      <c r="T130">
        <f t="shared" si="14"/>
        <v>18.740278200832563</v>
      </c>
      <c r="U130">
        <f t="shared" si="9"/>
        <v>18.740278200832563</v>
      </c>
      <c r="AB130" s="2">
        <v>172</v>
      </c>
      <c r="AC130">
        <v>364</v>
      </c>
      <c r="AE130">
        <v>123</v>
      </c>
      <c r="AF130">
        <v>301</v>
      </c>
      <c r="AG130">
        <f t="shared" si="15"/>
        <v>160.31290226755124</v>
      </c>
      <c r="AH130">
        <f t="shared" si="10"/>
        <v>37.312902267551237</v>
      </c>
      <c r="AI130">
        <f t="shared" si="11"/>
        <v>37.312902267551237</v>
      </c>
    </row>
    <row r="131" spans="1:35" x14ac:dyDescent="0.25">
      <c r="A131">
        <v>180</v>
      </c>
      <c r="B131">
        <v>225.29400000000001</v>
      </c>
      <c r="D131">
        <v>438</v>
      </c>
      <c r="E131">
        <v>517.24699999999996</v>
      </c>
      <c r="F131">
        <f t="shared" si="12"/>
        <v>434.25896150572208</v>
      </c>
      <c r="G131">
        <f>F131-D131</f>
        <v>-3.741038494277916</v>
      </c>
      <c r="H131">
        <f t="shared" si="8"/>
        <v>3.741038494277916</v>
      </c>
      <c r="O131" s="2">
        <v>180</v>
      </c>
      <c r="P131">
        <v>165</v>
      </c>
      <c r="Q131">
        <v>438</v>
      </c>
      <c r="R131">
        <v>405</v>
      </c>
      <c r="S131">
        <f t="shared" si="13"/>
        <v>393.5424916235151</v>
      </c>
      <c r="T131">
        <f t="shared" si="14"/>
        <v>-44.457508376484896</v>
      </c>
      <c r="U131">
        <f t="shared" si="9"/>
        <v>44.457508376484896</v>
      </c>
      <c r="AB131" s="2">
        <v>180</v>
      </c>
      <c r="AC131">
        <v>294</v>
      </c>
      <c r="AE131">
        <v>438</v>
      </c>
      <c r="AF131">
        <v>576</v>
      </c>
      <c r="AG131">
        <f t="shared" si="15"/>
        <v>432.61709080106937</v>
      </c>
      <c r="AH131">
        <f t="shared" si="10"/>
        <v>-5.3829091989306335</v>
      </c>
      <c r="AI131">
        <f t="shared" si="11"/>
        <v>5.3829091989306335</v>
      </c>
    </row>
    <row r="132" spans="1:35" x14ac:dyDescent="0.25">
      <c r="A132">
        <v>234</v>
      </c>
      <c r="B132">
        <v>354.96100000000001</v>
      </c>
      <c r="D132">
        <v>179</v>
      </c>
      <c r="E132">
        <v>272.90499999999997</v>
      </c>
      <c r="F132">
        <f t="shared" si="12"/>
        <v>203.15898987988271</v>
      </c>
      <c r="G132">
        <f>F132-D132</f>
        <v>24.158989879882711</v>
      </c>
      <c r="H132">
        <f t="shared" si="8"/>
        <v>24.158989879882711</v>
      </c>
      <c r="O132" s="2">
        <v>234</v>
      </c>
      <c r="P132">
        <v>264</v>
      </c>
      <c r="Q132">
        <v>179</v>
      </c>
      <c r="R132">
        <v>199</v>
      </c>
      <c r="S132">
        <f t="shared" si="13"/>
        <v>184.38420144177073</v>
      </c>
      <c r="T132">
        <f t="shared" si="14"/>
        <v>5.3842014417707276</v>
      </c>
      <c r="U132">
        <f t="shared" si="9"/>
        <v>5.3842014417707276</v>
      </c>
      <c r="AB132" s="2">
        <v>234</v>
      </c>
      <c r="AC132">
        <v>430</v>
      </c>
      <c r="AE132">
        <v>179</v>
      </c>
      <c r="AF132">
        <v>412</v>
      </c>
      <c r="AG132">
        <f t="shared" si="15"/>
        <v>270.22477473017125</v>
      </c>
      <c r="AH132">
        <f t="shared" si="10"/>
        <v>91.224774730171248</v>
      </c>
      <c r="AI132">
        <f t="shared" si="11"/>
        <v>91.224774730171248</v>
      </c>
    </row>
    <row r="133" spans="1:35" x14ac:dyDescent="0.25">
      <c r="A133">
        <v>201</v>
      </c>
      <c r="B133">
        <v>271.25799999999998</v>
      </c>
      <c r="D133">
        <v>358</v>
      </c>
      <c r="E133">
        <v>414.298</v>
      </c>
      <c r="F133">
        <f t="shared" si="12"/>
        <v>336.88924619313349</v>
      </c>
      <c r="G133">
        <f>F133-D133</f>
        <v>-21.110753806866512</v>
      </c>
      <c r="H133">
        <f t="shared" si="8"/>
        <v>21.110753806866512</v>
      </c>
      <c r="O133" s="2">
        <v>201</v>
      </c>
      <c r="P133">
        <v>240</v>
      </c>
      <c r="Q133">
        <v>358</v>
      </c>
      <c r="R133">
        <v>349</v>
      </c>
      <c r="S133">
        <f t="shared" si="13"/>
        <v>336.68392730226424</v>
      </c>
      <c r="T133">
        <f t="shared" si="14"/>
        <v>-21.316072697735763</v>
      </c>
      <c r="U133">
        <f t="shared" si="9"/>
        <v>21.316072697735763</v>
      </c>
      <c r="AB133" s="2">
        <v>201</v>
      </c>
      <c r="AC133">
        <v>383</v>
      </c>
      <c r="AE133">
        <v>358</v>
      </c>
      <c r="AF133">
        <v>477</v>
      </c>
      <c r="AG133">
        <f t="shared" si="15"/>
        <v>334.58758292900285</v>
      </c>
      <c r="AH133">
        <f t="shared" si="10"/>
        <v>-23.412417070997151</v>
      </c>
      <c r="AI133">
        <f t="shared" si="11"/>
        <v>23.412417070997151</v>
      </c>
    </row>
    <row r="134" spans="1:35" x14ac:dyDescent="0.25">
      <c r="A134">
        <v>82</v>
      </c>
      <c r="B134">
        <v>119.367</v>
      </c>
      <c r="D134">
        <v>239</v>
      </c>
      <c r="E134">
        <v>303.11700000000002</v>
      </c>
      <c r="F134">
        <f t="shared" si="12"/>
        <v>231.73366121252252</v>
      </c>
      <c r="G134">
        <f>F134-D134</f>
        <v>-7.2663387874774799</v>
      </c>
      <c r="H134">
        <f t="shared" si="8"/>
        <v>7.2663387874774799</v>
      </c>
      <c r="O134" s="2">
        <v>82</v>
      </c>
      <c r="P134">
        <v>89</v>
      </c>
      <c r="Q134">
        <v>239</v>
      </c>
      <c r="R134">
        <v>228</v>
      </c>
      <c r="S134">
        <f t="shared" si="13"/>
        <v>213.8288151081328</v>
      </c>
      <c r="T134">
        <f t="shared" si="14"/>
        <v>-25.171184891867199</v>
      </c>
      <c r="U134">
        <f t="shared" si="9"/>
        <v>25.171184891867199</v>
      </c>
      <c r="AB134" s="2">
        <v>82</v>
      </c>
      <c r="AC134">
        <v>171</v>
      </c>
      <c r="AE134">
        <v>239</v>
      </c>
      <c r="AF134">
        <v>358</v>
      </c>
      <c r="AG134">
        <f t="shared" si="15"/>
        <v>216.75413407268047</v>
      </c>
      <c r="AH134">
        <f t="shared" si="10"/>
        <v>-22.245865927319528</v>
      </c>
      <c r="AI134">
        <f t="shared" si="11"/>
        <v>22.245865927319528</v>
      </c>
    </row>
    <row r="135" spans="1:35" x14ac:dyDescent="0.25">
      <c r="A135">
        <v>149</v>
      </c>
      <c r="B135">
        <v>247.178</v>
      </c>
      <c r="D135">
        <v>202</v>
      </c>
      <c r="E135">
        <v>256.99599999999998</v>
      </c>
      <c r="F135">
        <f t="shared" si="12"/>
        <v>188.11217251489643</v>
      </c>
      <c r="G135">
        <f>F135-D135</f>
        <v>-13.887827485103571</v>
      </c>
      <c r="H135">
        <f t="shared" si="8"/>
        <v>13.887827485103571</v>
      </c>
      <c r="O135" s="2">
        <v>149</v>
      </c>
      <c r="P135">
        <v>193</v>
      </c>
      <c r="Q135">
        <v>202</v>
      </c>
      <c r="R135">
        <v>208</v>
      </c>
      <c r="S135">
        <f t="shared" si="13"/>
        <v>193.52218499340034</v>
      </c>
      <c r="T135">
        <f t="shared" si="14"/>
        <v>-8.4778150065996556</v>
      </c>
      <c r="U135">
        <f t="shared" si="9"/>
        <v>8.4778150065996556</v>
      </c>
      <c r="AB135" s="2">
        <v>149</v>
      </c>
      <c r="AC135">
        <v>387</v>
      </c>
      <c r="AE135">
        <v>202</v>
      </c>
      <c r="AF135">
        <v>330</v>
      </c>
      <c r="AG135">
        <f t="shared" si="15"/>
        <v>189.02861669472225</v>
      </c>
      <c r="AH135">
        <f t="shared" si="10"/>
        <v>-12.971383305277755</v>
      </c>
      <c r="AI135">
        <f t="shared" si="11"/>
        <v>12.971383305277755</v>
      </c>
    </row>
    <row r="136" spans="1:35" x14ac:dyDescent="0.25">
      <c r="A136">
        <v>84</v>
      </c>
      <c r="B136">
        <v>123.94799999999999</v>
      </c>
      <c r="D136">
        <v>294</v>
      </c>
      <c r="E136">
        <v>351.63400000000001</v>
      </c>
      <c r="F136">
        <f t="shared" si="12"/>
        <v>277.6212995365554</v>
      </c>
      <c r="G136">
        <f>F136-D136</f>
        <v>-16.378700463444602</v>
      </c>
      <c r="H136">
        <f t="shared" si="8"/>
        <v>16.378700463444602</v>
      </c>
      <c r="O136" s="2">
        <v>84</v>
      </c>
      <c r="P136">
        <v>86</v>
      </c>
      <c r="Q136">
        <v>294</v>
      </c>
      <c r="R136">
        <v>307</v>
      </c>
      <c r="S136">
        <f t="shared" si="13"/>
        <v>294.04000406132604</v>
      </c>
      <c r="T136">
        <f t="shared" si="14"/>
        <v>4.0004061326044393E-2</v>
      </c>
      <c r="U136">
        <f t="shared" si="9"/>
        <v>4.0004061326044393E-2</v>
      </c>
      <c r="AB136" s="2">
        <v>84</v>
      </c>
      <c r="AC136">
        <v>166</v>
      </c>
      <c r="AE136">
        <v>294</v>
      </c>
      <c r="AF136">
        <v>393</v>
      </c>
      <c r="AG136">
        <f t="shared" si="15"/>
        <v>251.41103079512823</v>
      </c>
      <c r="AH136">
        <f t="shared" si="10"/>
        <v>-42.588969204871773</v>
      </c>
      <c r="AI136">
        <f t="shared" si="11"/>
        <v>42.588969204871773</v>
      </c>
    </row>
    <row r="137" spans="1:35" x14ac:dyDescent="0.25">
      <c r="A137">
        <v>292</v>
      </c>
      <c r="B137">
        <v>355.92700000000002</v>
      </c>
      <c r="D137">
        <v>262</v>
      </c>
      <c r="E137">
        <v>374.23500000000001</v>
      </c>
      <c r="F137">
        <f t="shared" si="12"/>
        <v>298.99744632554621</v>
      </c>
      <c r="G137">
        <f>F137-D137</f>
        <v>36.997446325546207</v>
      </c>
      <c r="H137">
        <f t="shared" ref="H137:H200" si="16">ABS(G137)</f>
        <v>36.997446325546207</v>
      </c>
      <c r="O137" s="2">
        <v>292</v>
      </c>
      <c r="P137">
        <v>295</v>
      </c>
      <c r="Q137">
        <v>262</v>
      </c>
      <c r="R137">
        <v>265</v>
      </c>
      <c r="S137">
        <f t="shared" si="13"/>
        <v>251.39608082038785</v>
      </c>
      <c r="T137">
        <f t="shared" si="14"/>
        <v>-10.603919179612149</v>
      </c>
      <c r="U137">
        <f t="shared" ref="U137:U200" si="17">ABS(T137)</f>
        <v>10.603919179612149</v>
      </c>
      <c r="AB137" s="2">
        <v>292</v>
      </c>
      <c r="AC137">
        <v>373</v>
      </c>
      <c r="AE137">
        <v>262</v>
      </c>
      <c r="AF137">
        <v>387</v>
      </c>
      <c r="AG137">
        <f t="shared" si="15"/>
        <v>245.46984849985148</v>
      </c>
      <c r="AH137">
        <f t="shared" ref="AH137:AH200" si="18">AG137-AE137</f>
        <v>-16.53015150014852</v>
      </c>
      <c r="AI137">
        <f t="shared" ref="AI137:AI200" si="19">ABS(AH137)</f>
        <v>16.53015150014852</v>
      </c>
    </row>
    <row r="138" spans="1:35" x14ac:dyDescent="0.25">
      <c r="A138">
        <v>170</v>
      </c>
      <c r="B138">
        <v>222.285</v>
      </c>
      <c r="D138">
        <v>197</v>
      </c>
      <c r="E138">
        <v>246.49199999999999</v>
      </c>
      <c r="F138">
        <f t="shared" ref="F138:F201" si="20">(E138-58.105)/1.0573</f>
        <v>178.17743308427129</v>
      </c>
      <c r="G138">
        <f>F138-D138</f>
        <v>-18.822566915728714</v>
      </c>
      <c r="H138">
        <f t="shared" si="16"/>
        <v>18.822566915728714</v>
      </c>
      <c r="O138" s="2">
        <v>170</v>
      </c>
      <c r="P138">
        <v>179</v>
      </c>
      <c r="Q138">
        <v>197</v>
      </c>
      <c r="R138">
        <v>216</v>
      </c>
      <c r="S138">
        <f t="shared" ref="S138:S201" si="21">(R138-17.4)/0.9849</f>
        <v>201.64483703929332</v>
      </c>
      <c r="T138">
        <f t="shared" ref="T138:T201" si="22">S138-Q138</f>
        <v>4.6448370392933214</v>
      </c>
      <c r="U138">
        <f t="shared" si="17"/>
        <v>4.6448370392933214</v>
      </c>
      <c r="AB138" s="2">
        <v>170</v>
      </c>
      <c r="AC138">
        <v>281</v>
      </c>
      <c r="AE138">
        <v>197</v>
      </c>
      <c r="AF138">
        <v>336</v>
      </c>
      <c r="AG138">
        <f t="shared" ref="AG138:AG201" si="23">(AF138-139.1)/1.0099</f>
        <v>194.96979898999902</v>
      </c>
      <c r="AH138">
        <f t="shared" si="18"/>
        <v>-2.0302010100009795</v>
      </c>
      <c r="AI138">
        <f t="shared" si="19"/>
        <v>2.0302010100009795</v>
      </c>
    </row>
    <row r="139" spans="1:35" x14ac:dyDescent="0.25">
      <c r="A139">
        <v>396</v>
      </c>
      <c r="B139">
        <v>462.99299999999999</v>
      </c>
      <c r="D139">
        <v>306</v>
      </c>
      <c r="E139">
        <v>374.21</v>
      </c>
      <c r="F139">
        <f t="shared" si="20"/>
        <v>298.97380119171476</v>
      </c>
      <c r="G139">
        <f>F139-D139</f>
        <v>-7.026198808285244</v>
      </c>
      <c r="H139">
        <f t="shared" si="16"/>
        <v>7.026198808285244</v>
      </c>
      <c r="O139" s="2">
        <v>396</v>
      </c>
      <c r="P139">
        <v>429</v>
      </c>
      <c r="Q139">
        <v>306</v>
      </c>
      <c r="R139">
        <v>292</v>
      </c>
      <c r="S139">
        <f t="shared" si="21"/>
        <v>278.81003147527667</v>
      </c>
      <c r="T139">
        <f t="shared" si="22"/>
        <v>-27.189968524723326</v>
      </c>
      <c r="U139">
        <f t="shared" si="17"/>
        <v>27.189968524723326</v>
      </c>
      <c r="AB139" s="2">
        <v>396</v>
      </c>
      <c r="AC139">
        <v>541</v>
      </c>
      <c r="AE139">
        <v>306</v>
      </c>
      <c r="AF139">
        <v>446</v>
      </c>
      <c r="AG139">
        <f t="shared" si="23"/>
        <v>303.89147440340622</v>
      </c>
      <c r="AH139">
        <f t="shared" si="18"/>
        <v>-2.108525596593779</v>
      </c>
      <c r="AI139">
        <f t="shared" si="19"/>
        <v>2.108525596593779</v>
      </c>
    </row>
    <row r="140" spans="1:35" x14ac:dyDescent="0.25">
      <c r="A140">
        <v>289</v>
      </c>
      <c r="B140">
        <v>377.12599999999998</v>
      </c>
      <c r="D140">
        <v>193</v>
      </c>
      <c r="E140">
        <v>287.33499999999998</v>
      </c>
      <c r="F140">
        <f t="shared" si="20"/>
        <v>216.8069611274</v>
      </c>
      <c r="G140">
        <f>F140-D140</f>
        <v>23.806961127400001</v>
      </c>
      <c r="H140">
        <f t="shared" si="16"/>
        <v>23.806961127400001</v>
      </c>
      <c r="O140" s="2">
        <v>289</v>
      </c>
      <c r="P140">
        <v>283</v>
      </c>
      <c r="Q140">
        <v>193</v>
      </c>
      <c r="R140">
        <v>236</v>
      </c>
      <c r="S140">
        <f t="shared" si="21"/>
        <v>221.95146715402578</v>
      </c>
      <c r="T140">
        <f t="shared" si="22"/>
        <v>28.951467154025778</v>
      </c>
      <c r="U140">
        <f t="shared" si="17"/>
        <v>28.951467154025778</v>
      </c>
      <c r="AB140" s="2">
        <v>289</v>
      </c>
      <c r="AC140">
        <v>450</v>
      </c>
      <c r="AE140">
        <v>193</v>
      </c>
      <c r="AF140">
        <v>397</v>
      </c>
      <c r="AG140">
        <f t="shared" si="23"/>
        <v>255.37181899197938</v>
      </c>
      <c r="AH140">
        <f t="shared" si="18"/>
        <v>62.371818991979382</v>
      </c>
      <c r="AI140">
        <f t="shared" si="19"/>
        <v>62.371818991979382</v>
      </c>
    </row>
    <row r="141" spans="1:35" x14ac:dyDescent="0.25">
      <c r="A141">
        <v>349</v>
      </c>
      <c r="B141">
        <v>393.274</v>
      </c>
      <c r="D141">
        <v>269</v>
      </c>
      <c r="E141">
        <v>335.53500000000003</v>
      </c>
      <c r="F141">
        <f t="shared" si="20"/>
        <v>262.39477915445002</v>
      </c>
      <c r="G141">
        <f>F141-D141</f>
        <v>-6.6052208455499795</v>
      </c>
      <c r="H141">
        <f t="shared" si="16"/>
        <v>6.6052208455499795</v>
      </c>
      <c r="O141" s="2">
        <v>349</v>
      </c>
      <c r="P141">
        <v>305</v>
      </c>
      <c r="Q141">
        <v>269</v>
      </c>
      <c r="R141">
        <v>293</v>
      </c>
      <c r="S141">
        <f t="shared" si="21"/>
        <v>279.82536298101331</v>
      </c>
      <c r="T141">
        <f t="shared" si="22"/>
        <v>10.825362981013313</v>
      </c>
      <c r="U141">
        <f t="shared" si="17"/>
        <v>10.825362981013313</v>
      </c>
      <c r="AB141" s="2">
        <v>349</v>
      </c>
      <c r="AC141">
        <v>392</v>
      </c>
      <c r="AE141">
        <v>269</v>
      </c>
      <c r="AF141">
        <v>429</v>
      </c>
      <c r="AG141">
        <f t="shared" si="23"/>
        <v>287.05812456678876</v>
      </c>
      <c r="AH141">
        <f t="shared" si="18"/>
        <v>18.058124566788763</v>
      </c>
      <c r="AI141">
        <f t="shared" si="19"/>
        <v>18.058124566788763</v>
      </c>
    </row>
    <row r="142" spans="1:35" x14ac:dyDescent="0.25">
      <c r="A142">
        <v>317</v>
      </c>
      <c r="B142">
        <v>409.22399999999999</v>
      </c>
      <c r="D142">
        <v>87</v>
      </c>
      <c r="E142">
        <v>146.149</v>
      </c>
      <c r="F142">
        <f t="shared" si="20"/>
        <v>83.272486522273738</v>
      </c>
      <c r="G142">
        <f>F142-D142</f>
        <v>-3.7275134777262622</v>
      </c>
      <c r="H142">
        <f t="shared" si="16"/>
        <v>3.7275134777262622</v>
      </c>
      <c r="O142" s="2">
        <v>317</v>
      </c>
      <c r="P142">
        <v>313</v>
      </c>
      <c r="Q142">
        <v>87</v>
      </c>
      <c r="R142">
        <v>97</v>
      </c>
      <c r="S142">
        <f t="shared" si="21"/>
        <v>80.820387856635179</v>
      </c>
      <c r="T142">
        <f t="shared" si="22"/>
        <v>-6.179612143364821</v>
      </c>
      <c r="U142">
        <f t="shared" si="17"/>
        <v>6.179612143364821</v>
      </c>
      <c r="AB142" s="2">
        <v>317</v>
      </c>
      <c r="AC142">
        <v>483</v>
      </c>
      <c r="AE142">
        <v>87</v>
      </c>
      <c r="AF142">
        <v>218</v>
      </c>
      <c r="AG142">
        <f t="shared" si="23"/>
        <v>78.126547182889396</v>
      </c>
      <c r="AH142">
        <f t="shared" si="18"/>
        <v>-8.8734528171106035</v>
      </c>
      <c r="AI142">
        <f t="shared" si="19"/>
        <v>8.8734528171106035</v>
      </c>
    </row>
    <row r="143" spans="1:35" x14ac:dyDescent="0.25">
      <c r="A143">
        <v>197</v>
      </c>
      <c r="B143">
        <v>244.61699999999999</v>
      </c>
      <c r="D143">
        <v>222</v>
      </c>
      <c r="E143">
        <v>281.971</v>
      </c>
      <c r="F143">
        <f t="shared" si="20"/>
        <v>211.73366121252249</v>
      </c>
      <c r="G143">
        <f>F143-D143</f>
        <v>-10.266338787477508</v>
      </c>
      <c r="H143">
        <f t="shared" si="16"/>
        <v>10.266338787477508</v>
      </c>
      <c r="O143" s="2">
        <v>197</v>
      </c>
      <c r="P143">
        <v>221</v>
      </c>
      <c r="Q143">
        <v>222</v>
      </c>
      <c r="R143">
        <v>240</v>
      </c>
      <c r="S143">
        <f t="shared" si="21"/>
        <v>226.01279317697228</v>
      </c>
      <c r="T143">
        <f t="shared" si="22"/>
        <v>4.0127931769722807</v>
      </c>
      <c r="U143">
        <f t="shared" si="17"/>
        <v>4.0127931769722807</v>
      </c>
      <c r="AB143" s="2">
        <v>197</v>
      </c>
      <c r="AC143">
        <v>333</v>
      </c>
      <c r="AE143">
        <v>222</v>
      </c>
      <c r="AF143">
        <v>352</v>
      </c>
      <c r="AG143">
        <f t="shared" si="23"/>
        <v>210.8129517774037</v>
      </c>
      <c r="AH143">
        <f t="shared" si="18"/>
        <v>-11.187048222596303</v>
      </c>
      <c r="AI143">
        <f t="shared" si="19"/>
        <v>11.187048222596303</v>
      </c>
    </row>
    <row r="144" spans="1:35" x14ac:dyDescent="0.25">
      <c r="A144">
        <v>208</v>
      </c>
      <c r="B144">
        <v>284.04000000000002</v>
      </c>
      <c r="D144">
        <v>323</v>
      </c>
      <c r="E144">
        <v>381.33199999999999</v>
      </c>
      <c r="F144">
        <f t="shared" si="20"/>
        <v>305.70982691762038</v>
      </c>
      <c r="G144">
        <f>F144-D144</f>
        <v>-17.290173082379624</v>
      </c>
      <c r="H144">
        <f t="shared" si="16"/>
        <v>17.290173082379624</v>
      </c>
      <c r="O144" s="2">
        <v>208</v>
      </c>
      <c r="P144">
        <v>229</v>
      </c>
      <c r="Q144">
        <v>323</v>
      </c>
      <c r="R144">
        <v>327</v>
      </c>
      <c r="S144">
        <f t="shared" si="21"/>
        <v>314.3466341760585</v>
      </c>
      <c r="T144">
        <f t="shared" si="22"/>
        <v>-8.653365823941499</v>
      </c>
      <c r="U144">
        <f t="shared" si="17"/>
        <v>8.653365823941499</v>
      </c>
      <c r="AB144" s="2">
        <v>208</v>
      </c>
      <c r="AC144">
        <v>338</v>
      </c>
      <c r="AE144">
        <v>323</v>
      </c>
      <c r="AF144">
        <v>429</v>
      </c>
      <c r="AG144">
        <f t="shared" si="23"/>
        <v>287.05812456678876</v>
      </c>
      <c r="AH144">
        <f t="shared" si="18"/>
        <v>-35.941875433211237</v>
      </c>
      <c r="AI144">
        <f t="shared" si="19"/>
        <v>35.941875433211237</v>
      </c>
    </row>
    <row r="145" spans="1:35" x14ac:dyDescent="0.25">
      <c r="A145">
        <v>236</v>
      </c>
      <c r="B145">
        <v>223.56899999999999</v>
      </c>
      <c r="D145">
        <v>93</v>
      </c>
      <c r="E145">
        <v>169.982</v>
      </c>
      <c r="F145">
        <f t="shared" si="20"/>
        <v>105.81386550647879</v>
      </c>
      <c r="G145">
        <f>F145-D145</f>
        <v>12.813865506478791</v>
      </c>
      <c r="H145">
        <f t="shared" si="16"/>
        <v>12.813865506478791</v>
      </c>
      <c r="O145" s="2">
        <v>236</v>
      </c>
      <c r="P145">
        <v>121</v>
      </c>
      <c r="Q145">
        <v>93</v>
      </c>
      <c r="R145">
        <v>113</v>
      </c>
      <c r="S145">
        <f t="shared" si="21"/>
        <v>97.065691948421147</v>
      </c>
      <c r="T145">
        <f t="shared" si="22"/>
        <v>4.0656919484211471</v>
      </c>
      <c r="U145">
        <f t="shared" si="17"/>
        <v>4.0656919484211471</v>
      </c>
      <c r="AB145" s="2">
        <v>236</v>
      </c>
      <c r="AC145">
        <v>283</v>
      </c>
      <c r="AE145">
        <v>93</v>
      </c>
      <c r="AF145">
        <v>246</v>
      </c>
      <c r="AG145">
        <f t="shared" si="23"/>
        <v>105.85206456084761</v>
      </c>
      <c r="AH145">
        <f t="shared" si="18"/>
        <v>12.852064560847609</v>
      </c>
      <c r="AI145">
        <f t="shared" si="19"/>
        <v>12.852064560847609</v>
      </c>
    </row>
    <row r="146" spans="1:35" x14ac:dyDescent="0.25">
      <c r="A146">
        <v>217</v>
      </c>
      <c r="B146">
        <v>291.274</v>
      </c>
      <c r="D146">
        <v>277</v>
      </c>
      <c r="E146">
        <v>408.04700000000003</v>
      </c>
      <c r="F146">
        <f t="shared" si="20"/>
        <v>330.97701692991586</v>
      </c>
      <c r="G146">
        <f>F146-D146</f>
        <v>53.977016929915862</v>
      </c>
      <c r="H146">
        <f t="shared" si="16"/>
        <v>53.977016929915862</v>
      </c>
      <c r="O146" s="2">
        <v>217</v>
      </c>
      <c r="P146">
        <v>221</v>
      </c>
      <c r="Q146">
        <v>277</v>
      </c>
      <c r="R146">
        <v>318</v>
      </c>
      <c r="S146">
        <f t="shared" si="21"/>
        <v>305.20865062442891</v>
      </c>
      <c r="T146">
        <f t="shared" si="22"/>
        <v>28.208650624428913</v>
      </c>
      <c r="U146">
        <f t="shared" si="17"/>
        <v>28.208650624428913</v>
      </c>
      <c r="AB146" s="2">
        <v>217</v>
      </c>
      <c r="AC146">
        <v>363</v>
      </c>
      <c r="AE146">
        <v>277</v>
      </c>
      <c r="AF146">
        <v>472</v>
      </c>
      <c r="AG146">
        <f t="shared" si="23"/>
        <v>329.63659768293888</v>
      </c>
      <c r="AH146">
        <f t="shared" si="18"/>
        <v>52.636597682938884</v>
      </c>
      <c r="AI146">
        <f t="shared" si="19"/>
        <v>52.636597682938884</v>
      </c>
    </row>
    <row r="147" spans="1:35" x14ac:dyDescent="0.25">
      <c r="A147">
        <v>175</v>
      </c>
      <c r="B147">
        <v>233.14099999999999</v>
      </c>
      <c r="D147">
        <v>271</v>
      </c>
      <c r="E147">
        <v>351.94499999999999</v>
      </c>
      <c r="F147">
        <f t="shared" si="20"/>
        <v>277.91544500141873</v>
      </c>
      <c r="G147">
        <f>F147-D147</f>
        <v>6.9154450014187319</v>
      </c>
      <c r="H147">
        <f t="shared" si="16"/>
        <v>6.9154450014187319</v>
      </c>
      <c r="O147" s="2">
        <v>175</v>
      </c>
      <c r="P147">
        <v>173</v>
      </c>
      <c r="Q147">
        <v>271</v>
      </c>
      <c r="R147">
        <v>306</v>
      </c>
      <c r="S147">
        <f t="shared" si="21"/>
        <v>293.0246725555894</v>
      </c>
      <c r="T147">
        <f t="shared" si="22"/>
        <v>22.024672555589405</v>
      </c>
      <c r="U147">
        <f t="shared" si="17"/>
        <v>22.024672555589405</v>
      </c>
      <c r="AB147" s="2">
        <v>175</v>
      </c>
      <c r="AC147">
        <v>312</v>
      </c>
      <c r="AE147">
        <v>271</v>
      </c>
      <c r="AF147">
        <v>428</v>
      </c>
      <c r="AG147">
        <f t="shared" si="23"/>
        <v>286.06792751757598</v>
      </c>
      <c r="AH147">
        <f t="shared" si="18"/>
        <v>15.067927517575981</v>
      </c>
      <c r="AI147">
        <f t="shared" si="19"/>
        <v>15.067927517575981</v>
      </c>
    </row>
    <row r="148" spans="1:35" x14ac:dyDescent="0.25">
      <c r="A148">
        <v>199</v>
      </c>
      <c r="B148">
        <v>281.85700000000003</v>
      </c>
      <c r="D148">
        <v>276</v>
      </c>
      <c r="E148">
        <v>394.18099999999998</v>
      </c>
      <c r="F148">
        <f t="shared" si="20"/>
        <v>317.86247990163622</v>
      </c>
      <c r="G148">
        <f>F148-D148</f>
        <v>41.86247990163622</v>
      </c>
      <c r="H148">
        <f t="shared" si="16"/>
        <v>41.86247990163622</v>
      </c>
      <c r="O148" s="2">
        <v>199</v>
      </c>
      <c r="P148">
        <v>205</v>
      </c>
      <c r="Q148">
        <v>276</v>
      </c>
      <c r="R148">
        <v>334</v>
      </c>
      <c r="S148">
        <f t="shared" si="21"/>
        <v>321.45395471621487</v>
      </c>
      <c r="T148">
        <f t="shared" si="22"/>
        <v>45.453954716214866</v>
      </c>
      <c r="U148">
        <f t="shared" si="17"/>
        <v>45.453954716214866</v>
      </c>
      <c r="AB148" s="2">
        <v>199</v>
      </c>
      <c r="AC148">
        <v>324</v>
      </c>
      <c r="AE148">
        <v>276</v>
      </c>
      <c r="AF148">
        <v>445</v>
      </c>
      <c r="AG148">
        <f t="shared" si="23"/>
        <v>302.90127735419344</v>
      </c>
      <c r="AH148">
        <f t="shared" si="18"/>
        <v>26.901277354193439</v>
      </c>
      <c r="AI148">
        <f t="shared" si="19"/>
        <v>26.901277354193439</v>
      </c>
    </row>
    <row r="149" spans="1:35" x14ac:dyDescent="0.25">
      <c r="A149">
        <v>250</v>
      </c>
      <c r="B149">
        <v>336.91699999999997</v>
      </c>
      <c r="D149">
        <v>189</v>
      </c>
      <c r="E149">
        <v>293.52699999999999</v>
      </c>
      <c r="F149">
        <f t="shared" si="20"/>
        <v>222.6633878747754</v>
      </c>
      <c r="G149">
        <f>F149-D149</f>
        <v>33.663387874775395</v>
      </c>
      <c r="H149">
        <f t="shared" si="16"/>
        <v>33.663387874775395</v>
      </c>
      <c r="O149" s="2">
        <v>250</v>
      </c>
      <c r="P149">
        <v>271</v>
      </c>
      <c r="Q149">
        <v>189</v>
      </c>
      <c r="R149">
        <v>251</v>
      </c>
      <c r="S149">
        <f t="shared" si="21"/>
        <v>237.18143974007512</v>
      </c>
      <c r="T149">
        <f t="shared" si="22"/>
        <v>48.18143974007512</v>
      </c>
      <c r="U149">
        <f t="shared" si="17"/>
        <v>48.18143974007512</v>
      </c>
      <c r="AB149" s="2">
        <v>250</v>
      </c>
      <c r="AC149">
        <v>418</v>
      </c>
      <c r="AE149">
        <v>189</v>
      </c>
      <c r="AF149">
        <v>437</v>
      </c>
      <c r="AG149">
        <f t="shared" si="23"/>
        <v>294.97970096049113</v>
      </c>
      <c r="AH149">
        <f t="shared" si="18"/>
        <v>105.97970096049113</v>
      </c>
      <c r="AI149">
        <f t="shared" si="19"/>
        <v>105.97970096049113</v>
      </c>
    </row>
    <row r="150" spans="1:35" x14ac:dyDescent="0.25">
      <c r="A150">
        <v>244</v>
      </c>
      <c r="B150">
        <v>296.00200000000001</v>
      </c>
      <c r="D150">
        <v>138</v>
      </c>
      <c r="E150">
        <v>257.43</v>
      </c>
      <c r="F150">
        <f t="shared" si="20"/>
        <v>188.52265203821057</v>
      </c>
      <c r="G150">
        <f>F150-D150</f>
        <v>50.522652038210566</v>
      </c>
      <c r="H150">
        <f t="shared" si="16"/>
        <v>50.522652038210566</v>
      </c>
      <c r="O150" s="2">
        <v>244</v>
      </c>
      <c r="P150">
        <v>247</v>
      </c>
      <c r="Q150">
        <v>138</v>
      </c>
      <c r="R150">
        <v>183</v>
      </c>
      <c r="S150">
        <f t="shared" si="21"/>
        <v>168.13889734998477</v>
      </c>
      <c r="T150">
        <f t="shared" si="22"/>
        <v>30.138897349984774</v>
      </c>
      <c r="U150">
        <f t="shared" si="17"/>
        <v>30.138897349984774</v>
      </c>
      <c r="AB150" s="2">
        <v>244</v>
      </c>
      <c r="AC150">
        <v>355</v>
      </c>
      <c r="AE150">
        <v>138</v>
      </c>
      <c r="AF150">
        <v>399</v>
      </c>
      <c r="AG150">
        <f t="shared" si="23"/>
        <v>257.35221309040497</v>
      </c>
      <c r="AH150">
        <f t="shared" si="18"/>
        <v>119.35221309040497</v>
      </c>
      <c r="AI150">
        <f t="shared" si="19"/>
        <v>119.35221309040497</v>
      </c>
    </row>
    <row r="151" spans="1:35" x14ac:dyDescent="0.25">
      <c r="A151">
        <v>96</v>
      </c>
      <c r="B151">
        <v>226.25299999999999</v>
      </c>
      <c r="D151">
        <v>230</v>
      </c>
      <c r="E151">
        <v>331.97300000000001</v>
      </c>
      <c r="F151">
        <f t="shared" si="20"/>
        <v>259.02582048614397</v>
      </c>
      <c r="G151">
        <f>F151-D151</f>
        <v>29.025820486143971</v>
      </c>
      <c r="H151">
        <f t="shared" si="16"/>
        <v>29.025820486143971</v>
      </c>
      <c r="O151" s="2">
        <v>96</v>
      </c>
      <c r="P151">
        <v>175</v>
      </c>
      <c r="Q151">
        <v>230</v>
      </c>
      <c r="R151">
        <v>230</v>
      </c>
      <c r="S151">
        <f t="shared" si="21"/>
        <v>215.85947811960605</v>
      </c>
      <c r="T151">
        <f t="shared" si="22"/>
        <v>-14.140521880393948</v>
      </c>
      <c r="U151">
        <f t="shared" si="17"/>
        <v>14.140521880393948</v>
      </c>
      <c r="AB151" s="2">
        <v>96</v>
      </c>
      <c r="AC151">
        <v>274</v>
      </c>
      <c r="AE151">
        <v>230</v>
      </c>
      <c r="AF151">
        <v>307</v>
      </c>
      <c r="AG151">
        <f t="shared" si="23"/>
        <v>166.25408456282801</v>
      </c>
      <c r="AH151">
        <f t="shared" si="18"/>
        <v>-63.745915437171988</v>
      </c>
      <c r="AI151">
        <f t="shared" si="19"/>
        <v>63.745915437171988</v>
      </c>
    </row>
    <row r="152" spans="1:35" x14ac:dyDescent="0.25">
      <c r="A152">
        <v>371</v>
      </c>
      <c r="B152">
        <v>403.17099999999999</v>
      </c>
      <c r="D152">
        <v>127</v>
      </c>
      <c r="E152">
        <v>222.173</v>
      </c>
      <c r="F152">
        <f t="shared" si="20"/>
        <v>155.1763926983827</v>
      </c>
      <c r="G152">
        <f>F152-D152</f>
        <v>28.176392698382699</v>
      </c>
      <c r="H152">
        <f t="shared" si="16"/>
        <v>28.176392698382699</v>
      </c>
      <c r="O152" s="2">
        <v>371</v>
      </c>
      <c r="P152">
        <v>315</v>
      </c>
      <c r="Q152">
        <v>127</v>
      </c>
      <c r="R152">
        <v>144</v>
      </c>
      <c r="S152">
        <f t="shared" si="21"/>
        <v>128.54096862625647</v>
      </c>
      <c r="T152">
        <f t="shared" si="22"/>
        <v>1.5409686262564719</v>
      </c>
      <c r="U152">
        <f t="shared" si="17"/>
        <v>1.5409686262564719</v>
      </c>
      <c r="AB152" s="2">
        <v>371</v>
      </c>
      <c r="AC152">
        <v>434</v>
      </c>
      <c r="AE152">
        <v>127</v>
      </c>
      <c r="AF152">
        <v>310</v>
      </c>
      <c r="AG152">
        <f t="shared" si="23"/>
        <v>169.22467571046639</v>
      </c>
      <c r="AH152">
        <f t="shared" si="18"/>
        <v>42.224675710466386</v>
      </c>
      <c r="AI152">
        <f t="shared" si="19"/>
        <v>42.224675710466386</v>
      </c>
    </row>
    <row r="153" spans="1:35" x14ac:dyDescent="0.25">
      <c r="A153">
        <v>79</v>
      </c>
      <c r="B153">
        <v>136.554</v>
      </c>
      <c r="D153">
        <v>58</v>
      </c>
      <c r="E153">
        <v>127.431</v>
      </c>
      <c r="F153">
        <f t="shared" si="20"/>
        <v>65.568901919984867</v>
      </c>
      <c r="G153">
        <f>F153-D153</f>
        <v>7.5689019199848673</v>
      </c>
      <c r="H153">
        <f t="shared" si="16"/>
        <v>7.5689019199848673</v>
      </c>
      <c r="O153" s="2">
        <v>79</v>
      </c>
      <c r="P153">
        <v>103</v>
      </c>
      <c r="Q153">
        <v>58</v>
      </c>
      <c r="R153">
        <v>73</v>
      </c>
      <c r="S153">
        <f t="shared" si="21"/>
        <v>56.452431718956241</v>
      </c>
      <c r="T153">
        <f t="shared" si="22"/>
        <v>-1.547568281043759</v>
      </c>
      <c r="U153">
        <f t="shared" si="17"/>
        <v>1.547568281043759</v>
      </c>
      <c r="AB153" s="2">
        <v>79</v>
      </c>
      <c r="AC153">
        <v>199</v>
      </c>
      <c r="AE153">
        <v>58</v>
      </c>
      <c r="AF153">
        <v>175</v>
      </c>
      <c r="AG153">
        <f t="shared" si="23"/>
        <v>35.548074066739289</v>
      </c>
      <c r="AH153">
        <f t="shared" si="18"/>
        <v>-22.451925933260711</v>
      </c>
      <c r="AI153">
        <f t="shared" si="19"/>
        <v>22.451925933260711</v>
      </c>
    </row>
    <row r="154" spans="1:35" x14ac:dyDescent="0.25">
      <c r="A154">
        <v>284</v>
      </c>
      <c r="B154">
        <v>329.69799999999998</v>
      </c>
      <c r="D154">
        <v>239</v>
      </c>
      <c r="E154">
        <v>288.10500000000002</v>
      </c>
      <c r="F154">
        <f t="shared" si="20"/>
        <v>217.53523124940892</v>
      </c>
      <c r="G154">
        <f>F154-D154</f>
        <v>-21.464768750591077</v>
      </c>
      <c r="H154">
        <f t="shared" si="16"/>
        <v>21.464768750591077</v>
      </c>
      <c r="O154" s="2">
        <v>284</v>
      </c>
      <c r="P154">
        <v>277</v>
      </c>
      <c r="Q154">
        <v>239</v>
      </c>
      <c r="R154">
        <v>246</v>
      </c>
      <c r="S154">
        <f t="shared" si="21"/>
        <v>232.10478221139201</v>
      </c>
      <c r="T154">
        <f t="shared" si="22"/>
        <v>-6.8952177886079937</v>
      </c>
      <c r="U154">
        <f t="shared" si="17"/>
        <v>6.8952177886079937</v>
      </c>
      <c r="AB154" s="2">
        <v>284</v>
      </c>
      <c r="AC154">
        <v>372</v>
      </c>
      <c r="AE154">
        <v>239</v>
      </c>
      <c r="AF154">
        <v>347</v>
      </c>
      <c r="AG154">
        <f t="shared" si="23"/>
        <v>205.86196653133973</v>
      </c>
      <c r="AH154">
        <f t="shared" si="18"/>
        <v>-33.138033468660268</v>
      </c>
      <c r="AI154">
        <f t="shared" si="19"/>
        <v>33.138033468660268</v>
      </c>
    </row>
    <row r="155" spans="1:35" x14ac:dyDescent="0.25">
      <c r="A155">
        <v>127</v>
      </c>
      <c r="B155">
        <v>178.49799999999999</v>
      </c>
      <c r="D155">
        <v>340</v>
      </c>
      <c r="E155">
        <v>396.21699999999998</v>
      </c>
      <c r="F155">
        <f t="shared" si="20"/>
        <v>319.78813960087012</v>
      </c>
      <c r="G155">
        <f>F155-D155</f>
        <v>-20.211860399129876</v>
      </c>
      <c r="H155">
        <f t="shared" si="16"/>
        <v>20.211860399129876</v>
      </c>
      <c r="O155" s="2">
        <v>127</v>
      </c>
      <c r="P155">
        <v>119</v>
      </c>
      <c r="Q155">
        <v>340</v>
      </c>
      <c r="R155">
        <v>348</v>
      </c>
      <c r="S155">
        <f t="shared" si="21"/>
        <v>335.6685957965276</v>
      </c>
      <c r="T155">
        <f t="shared" si="22"/>
        <v>-4.3314042034724025</v>
      </c>
      <c r="U155">
        <f t="shared" si="17"/>
        <v>4.3314042034724025</v>
      </c>
      <c r="AB155" s="2">
        <v>127</v>
      </c>
      <c r="AC155">
        <v>267</v>
      </c>
      <c r="AE155">
        <v>340</v>
      </c>
      <c r="AF155">
        <v>476</v>
      </c>
      <c r="AG155">
        <f t="shared" si="23"/>
        <v>333.59738587979007</v>
      </c>
      <c r="AH155">
        <f t="shared" si="18"/>
        <v>-6.4026141202099325</v>
      </c>
      <c r="AI155">
        <f t="shared" si="19"/>
        <v>6.4026141202099325</v>
      </c>
    </row>
    <row r="156" spans="1:35" x14ac:dyDescent="0.25">
      <c r="A156">
        <v>272</v>
      </c>
      <c r="B156">
        <v>364.19099999999997</v>
      </c>
      <c r="D156">
        <v>245</v>
      </c>
      <c r="E156">
        <v>293.19</v>
      </c>
      <c r="F156">
        <f t="shared" si="20"/>
        <v>222.34465147072734</v>
      </c>
      <c r="G156">
        <f>F156-D156</f>
        <v>-22.655348529272658</v>
      </c>
      <c r="H156">
        <f t="shared" si="16"/>
        <v>22.655348529272658</v>
      </c>
      <c r="O156" s="2">
        <v>272</v>
      </c>
      <c r="P156">
        <v>295</v>
      </c>
      <c r="Q156">
        <v>245</v>
      </c>
      <c r="R156">
        <v>242</v>
      </c>
      <c r="S156">
        <f t="shared" si="21"/>
        <v>228.04345618844553</v>
      </c>
      <c r="T156">
        <f t="shared" si="22"/>
        <v>-16.956543811554468</v>
      </c>
      <c r="U156">
        <f t="shared" si="17"/>
        <v>16.956543811554468</v>
      </c>
      <c r="AB156" s="2">
        <v>272</v>
      </c>
      <c r="AC156">
        <v>436</v>
      </c>
      <c r="AE156">
        <v>245</v>
      </c>
      <c r="AF156">
        <v>355</v>
      </c>
      <c r="AG156">
        <f t="shared" si="23"/>
        <v>213.7835429250421</v>
      </c>
      <c r="AH156">
        <f t="shared" si="18"/>
        <v>-31.216457074957901</v>
      </c>
      <c r="AI156">
        <f t="shared" si="19"/>
        <v>31.216457074957901</v>
      </c>
    </row>
    <row r="157" spans="1:35" x14ac:dyDescent="0.25">
      <c r="A157">
        <v>309</v>
      </c>
      <c r="B157">
        <v>357.57299999999998</v>
      </c>
      <c r="D157">
        <v>175</v>
      </c>
      <c r="E157">
        <v>289.61200000000002</v>
      </c>
      <c r="F157">
        <f t="shared" si="20"/>
        <v>218.96055991676917</v>
      </c>
      <c r="G157">
        <f>F157-D157</f>
        <v>43.960559916769171</v>
      </c>
      <c r="H157">
        <f t="shared" si="16"/>
        <v>43.960559916769171</v>
      </c>
      <c r="O157" s="2">
        <v>309</v>
      </c>
      <c r="P157">
        <v>332</v>
      </c>
      <c r="Q157">
        <v>175</v>
      </c>
      <c r="R157">
        <v>217</v>
      </c>
      <c r="S157">
        <f t="shared" si="21"/>
        <v>202.66016854502993</v>
      </c>
      <c r="T157">
        <f t="shared" si="22"/>
        <v>27.660168545029933</v>
      </c>
      <c r="U157">
        <f t="shared" si="17"/>
        <v>27.660168545029933</v>
      </c>
      <c r="AB157" s="2">
        <v>309</v>
      </c>
      <c r="AC157">
        <v>436</v>
      </c>
      <c r="AE157">
        <v>175</v>
      </c>
      <c r="AF157">
        <v>357</v>
      </c>
      <c r="AG157">
        <f t="shared" si="23"/>
        <v>215.76393702346766</v>
      </c>
      <c r="AH157">
        <f t="shared" si="18"/>
        <v>40.763937023467662</v>
      </c>
      <c r="AI157">
        <f t="shared" si="19"/>
        <v>40.763937023467662</v>
      </c>
    </row>
    <row r="158" spans="1:35" x14ac:dyDescent="0.25">
      <c r="A158">
        <v>200</v>
      </c>
      <c r="B158">
        <v>261.04399999999998</v>
      </c>
      <c r="D158">
        <v>172</v>
      </c>
      <c r="E158">
        <v>239.21700000000001</v>
      </c>
      <c r="F158">
        <f t="shared" si="20"/>
        <v>171.29669913931716</v>
      </c>
      <c r="G158">
        <f>F158-D158</f>
        <v>-0.70330086068284459</v>
      </c>
      <c r="H158">
        <f t="shared" si="16"/>
        <v>0.70330086068284459</v>
      </c>
      <c r="O158" s="2">
        <v>200</v>
      </c>
      <c r="P158">
        <v>223</v>
      </c>
      <c r="Q158">
        <v>172</v>
      </c>
      <c r="R158">
        <v>188</v>
      </c>
      <c r="S158">
        <f t="shared" si="21"/>
        <v>173.21555487866789</v>
      </c>
      <c r="T158">
        <f t="shared" si="22"/>
        <v>1.2155548786678878</v>
      </c>
      <c r="U158">
        <f t="shared" si="17"/>
        <v>1.2155548786678878</v>
      </c>
      <c r="AB158" s="2">
        <v>200</v>
      </c>
      <c r="AC158">
        <v>309</v>
      </c>
      <c r="AE158">
        <v>172</v>
      </c>
      <c r="AF158">
        <v>298</v>
      </c>
      <c r="AG158">
        <f t="shared" si="23"/>
        <v>157.34231111991286</v>
      </c>
      <c r="AH158">
        <f t="shared" si="18"/>
        <v>-14.657688880087136</v>
      </c>
      <c r="AI158">
        <f t="shared" si="19"/>
        <v>14.657688880087136</v>
      </c>
    </row>
    <row r="159" spans="1:35" x14ac:dyDescent="0.25">
      <c r="A159">
        <v>186</v>
      </c>
      <c r="B159">
        <v>213.59899999999999</v>
      </c>
      <c r="D159">
        <v>145</v>
      </c>
      <c r="E159">
        <v>195.53</v>
      </c>
      <c r="F159">
        <f t="shared" si="20"/>
        <v>129.97730067152182</v>
      </c>
      <c r="G159">
        <f>F159-D159</f>
        <v>-15.022699328478183</v>
      </c>
      <c r="H159">
        <f t="shared" si="16"/>
        <v>15.022699328478183</v>
      </c>
      <c r="O159" s="2">
        <v>186</v>
      </c>
      <c r="P159">
        <v>191</v>
      </c>
      <c r="Q159">
        <v>145</v>
      </c>
      <c r="R159">
        <v>155</v>
      </c>
      <c r="S159">
        <f t="shared" si="21"/>
        <v>139.70961518935931</v>
      </c>
      <c r="T159">
        <f t="shared" si="22"/>
        <v>-5.2903848106406883</v>
      </c>
      <c r="U159">
        <f t="shared" si="17"/>
        <v>5.2903848106406883</v>
      </c>
      <c r="AB159" s="2">
        <v>186</v>
      </c>
      <c r="AC159">
        <v>252</v>
      </c>
      <c r="AE159">
        <v>145</v>
      </c>
      <c r="AF159">
        <v>264</v>
      </c>
      <c r="AG159">
        <f t="shared" si="23"/>
        <v>123.67561144667789</v>
      </c>
      <c r="AH159">
        <f t="shared" si="18"/>
        <v>-21.324388553322109</v>
      </c>
      <c r="AI159">
        <f t="shared" si="19"/>
        <v>21.324388553322109</v>
      </c>
    </row>
    <row r="160" spans="1:35" x14ac:dyDescent="0.25">
      <c r="A160">
        <v>101</v>
      </c>
      <c r="B160">
        <v>232.458</v>
      </c>
      <c r="D160">
        <v>220</v>
      </c>
      <c r="E160">
        <v>301.01799999999997</v>
      </c>
      <c r="F160">
        <f t="shared" si="20"/>
        <v>229.74841577603328</v>
      </c>
      <c r="G160">
        <f>F160-D160</f>
        <v>9.7484157760332835</v>
      </c>
      <c r="H160">
        <f t="shared" si="16"/>
        <v>9.7484157760332835</v>
      </c>
      <c r="O160" s="2">
        <v>101</v>
      </c>
      <c r="P160">
        <v>174</v>
      </c>
      <c r="Q160">
        <v>220</v>
      </c>
      <c r="R160">
        <v>258</v>
      </c>
      <c r="S160">
        <f t="shared" si="21"/>
        <v>244.28876028023149</v>
      </c>
      <c r="T160">
        <f t="shared" si="22"/>
        <v>24.288760280231486</v>
      </c>
      <c r="U160">
        <f t="shared" si="17"/>
        <v>24.288760280231486</v>
      </c>
      <c r="AB160" s="2">
        <v>101</v>
      </c>
      <c r="AC160">
        <v>285</v>
      </c>
      <c r="AE160">
        <v>220</v>
      </c>
      <c r="AF160">
        <v>355</v>
      </c>
      <c r="AG160">
        <f t="shared" si="23"/>
        <v>213.7835429250421</v>
      </c>
      <c r="AH160">
        <f t="shared" si="18"/>
        <v>-6.2164570749579013</v>
      </c>
      <c r="AI160">
        <f t="shared" si="19"/>
        <v>6.2164570749579013</v>
      </c>
    </row>
    <row r="161" spans="1:35" x14ac:dyDescent="0.25">
      <c r="A161">
        <v>272</v>
      </c>
      <c r="B161">
        <v>325.18200000000002</v>
      </c>
      <c r="D161">
        <v>289</v>
      </c>
      <c r="E161">
        <v>384.10700000000003</v>
      </c>
      <c r="F161">
        <f t="shared" si="20"/>
        <v>308.33443677291217</v>
      </c>
      <c r="G161">
        <f>F161-D161</f>
        <v>19.33443677291217</v>
      </c>
      <c r="H161">
        <f t="shared" si="16"/>
        <v>19.33443677291217</v>
      </c>
      <c r="O161" s="2">
        <v>272</v>
      </c>
      <c r="P161">
        <v>284</v>
      </c>
      <c r="Q161">
        <v>289</v>
      </c>
      <c r="R161">
        <v>334</v>
      </c>
      <c r="S161">
        <f t="shared" si="21"/>
        <v>321.45395471621487</v>
      </c>
      <c r="T161">
        <f t="shared" si="22"/>
        <v>32.453954716214866</v>
      </c>
      <c r="U161">
        <f t="shared" si="17"/>
        <v>32.453954716214866</v>
      </c>
      <c r="AB161" s="2">
        <v>272</v>
      </c>
      <c r="AC161">
        <v>374</v>
      </c>
      <c r="AE161">
        <v>289</v>
      </c>
      <c r="AF161">
        <v>438</v>
      </c>
      <c r="AG161">
        <f t="shared" si="23"/>
        <v>295.96989800970391</v>
      </c>
      <c r="AH161">
        <f t="shared" si="18"/>
        <v>6.9698980097039112</v>
      </c>
      <c r="AI161">
        <f t="shared" si="19"/>
        <v>6.9698980097039112</v>
      </c>
    </row>
    <row r="162" spans="1:35" x14ac:dyDescent="0.25">
      <c r="A162">
        <v>272</v>
      </c>
      <c r="B162">
        <v>346.84199999999998</v>
      </c>
      <c r="D162">
        <v>283</v>
      </c>
      <c r="E162">
        <v>328.358</v>
      </c>
      <c r="F162">
        <f t="shared" si="20"/>
        <v>255.60673413411521</v>
      </c>
      <c r="G162">
        <f>F162-D162</f>
        <v>-27.393265865884786</v>
      </c>
      <c r="H162">
        <f t="shared" si="16"/>
        <v>27.393265865884786</v>
      </c>
      <c r="O162" s="2">
        <v>272</v>
      </c>
      <c r="P162">
        <v>265</v>
      </c>
      <c r="Q162">
        <v>283</v>
      </c>
      <c r="R162">
        <v>266</v>
      </c>
      <c r="S162">
        <f t="shared" si="21"/>
        <v>252.41141232612446</v>
      </c>
      <c r="T162">
        <f t="shared" si="22"/>
        <v>-30.588587673875537</v>
      </c>
      <c r="U162">
        <f t="shared" si="17"/>
        <v>30.588587673875537</v>
      </c>
      <c r="AB162" s="2">
        <v>272</v>
      </c>
      <c r="AC162">
        <v>416</v>
      </c>
      <c r="AE162">
        <v>283</v>
      </c>
      <c r="AF162">
        <v>377</v>
      </c>
      <c r="AG162">
        <f t="shared" si="23"/>
        <v>235.56787800772355</v>
      </c>
      <c r="AH162">
        <f t="shared" si="18"/>
        <v>-47.43212199227645</v>
      </c>
      <c r="AI162">
        <f t="shared" si="19"/>
        <v>47.43212199227645</v>
      </c>
    </row>
    <row r="163" spans="1:35" x14ac:dyDescent="0.25">
      <c r="A163">
        <v>148</v>
      </c>
      <c r="B163">
        <v>218.005</v>
      </c>
      <c r="D163">
        <v>246</v>
      </c>
      <c r="E163">
        <v>293.065</v>
      </c>
      <c r="F163">
        <f t="shared" si="20"/>
        <v>222.22642580157006</v>
      </c>
      <c r="G163">
        <f>F163-D163</f>
        <v>-23.773574198429941</v>
      </c>
      <c r="H163">
        <f t="shared" si="16"/>
        <v>23.773574198429941</v>
      </c>
      <c r="O163" s="2">
        <v>148</v>
      </c>
      <c r="P163">
        <v>166</v>
      </c>
      <c r="Q163">
        <v>246</v>
      </c>
      <c r="R163">
        <v>180</v>
      </c>
      <c r="S163">
        <f t="shared" si="21"/>
        <v>165.09290283277488</v>
      </c>
      <c r="T163">
        <f t="shared" si="22"/>
        <v>-80.907097167225118</v>
      </c>
      <c r="U163">
        <f t="shared" si="17"/>
        <v>80.907097167225118</v>
      </c>
      <c r="AB163" s="2">
        <v>148</v>
      </c>
      <c r="AC163">
        <v>305</v>
      </c>
      <c r="AE163">
        <v>246</v>
      </c>
      <c r="AF163">
        <v>330</v>
      </c>
      <c r="AG163">
        <f t="shared" si="23"/>
        <v>189.02861669472225</v>
      </c>
      <c r="AH163">
        <f t="shared" si="18"/>
        <v>-56.971383305277755</v>
      </c>
      <c r="AI163">
        <f t="shared" si="19"/>
        <v>56.971383305277755</v>
      </c>
    </row>
    <row r="164" spans="1:35" x14ac:dyDescent="0.25">
      <c r="A164">
        <v>256</v>
      </c>
      <c r="B164">
        <v>344.99099999999999</v>
      </c>
      <c r="D164">
        <v>311</v>
      </c>
      <c r="E164">
        <v>392.24799999999999</v>
      </c>
      <c r="F164">
        <f t="shared" si="20"/>
        <v>316.03423815378795</v>
      </c>
      <c r="G164">
        <f>F164-D164</f>
        <v>5.0342381537879533</v>
      </c>
      <c r="H164">
        <f t="shared" si="16"/>
        <v>5.0342381537879533</v>
      </c>
      <c r="O164" s="2">
        <v>256</v>
      </c>
      <c r="P164">
        <v>258</v>
      </c>
      <c r="Q164">
        <v>311</v>
      </c>
      <c r="R164">
        <v>337</v>
      </c>
      <c r="S164">
        <f t="shared" si="21"/>
        <v>324.49994923342473</v>
      </c>
      <c r="T164">
        <f t="shared" si="22"/>
        <v>13.499949233424729</v>
      </c>
      <c r="U164">
        <f t="shared" si="17"/>
        <v>13.499949233424729</v>
      </c>
      <c r="AB164" s="2">
        <v>256</v>
      </c>
      <c r="AC164">
        <v>401</v>
      </c>
      <c r="AE164">
        <v>311</v>
      </c>
      <c r="AF164">
        <v>497</v>
      </c>
      <c r="AG164">
        <f t="shared" si="23"/>
        <v>354.39152391325871</v>
      </c>
      <c r="AH164">
        <f t="shared" si="18"/>
        <v>43.391523913258709</v>
      </c>
      <c r="AI164">
        <f t="shared" si="19"/>
        <v>43.391523913258709</v>
      </c>
    </row>
    <row r="165" spans="1:35" x14ac:dyDescent="0.25">
      <c r="A165">
        <v>54</v>
      </c>
      <c r="B165">
        <v>90.612300000000005</v>
      </c>
      <c r="D165">
        <v>192</v>
      </c>
      <c r="E165">
        <v>290.85300000000001</v>
      </c>
      <c r="F165">
        <f t="shared" si="20"/>
        <v>220.1343043601627</v>
      </c>
      <c r="G165">
        <f>F165-D165</f>
        <v>28.134304360162702</v>
      </c>
      <c r="H165">
        <f t="shared" si="16"/>
        <v>28.134304360162702</v>
      </c>
      <c r="O165" s="2">
        <v>54</v>
      </c>
      <c r="P165">
        <v>64</v>
      </c>
      <c r="Q165">
        <v>192</v>
      </c>
      <c r="R165">
        <v>230</v>
      </c>
      <c r="S165">
        <f t="shared" si="21"/>
        <v>215.85947811960605</v>
      </c>
      <c r="T165">
        <f t="shared" si="22"/>
        <v>23.859478119606052</v>
      </c>
      <c r="U165">
        <f t="shared" si="17"/>
        <v>23.859478119606052</v>
      </c>
      <c r="AB165" s="2">
        <v>54</v>
      </c>
      <c r="AC165">
        <v>143</v>
      </c>
      <c r="AE165">
        <v>192</v>
      </c>
      <c r="AF165">
        <v>357</v>
      </c>
      <c r="AG165">
        <f t="shared" si="23"/>
        <v>215.76393702346766</v>
      </c>
      <c r="AH165">
        <f t="shared" si="18"/>
        <v>23.763937023467662</v>
      </c>
      <c r="AI165">
        <f t="shared" si="19"/>
        <v>23.763937023467662</v>
      </c>
    </row>
    <row r="166" spans="1:35" x14ac:dyDescent="0.25">
      <c r="A166">
        <v>239</v>
      </c>
      <c r="B166">
        <v>295.745</v>
      </c>
      <c r="D166">
        <v>308</v>
      </c>
      <c r="E166">
        <v>361.43200000000002</v>
      </c>
      <c r="F166">
        <f t="shared" si="20"/>
        <v>286.88830038778019</v>
      </c>
      <c r="G166">
        <f>F166-D166</f>
        <v>-21.111699612219809</v>
      </c>
      <c r="H166">
        <f t="shared" si="16"/>
        <v>21.111699612219809</v>
      </c>
      <c r="O166" s="2">
        <v>239</v>
      </c>
      <c r="P166">
        <v>239</v>
      </c>
      <c r="Q166">
        <v>308</v>
      </c>
      <c r="R166">
        <v>319</v>
      </c>
      <c r="S166">
        <f t="shared" si="21"/>
        <v>306.2239821301655</v>
      </c>
      <c r="T166">
        <f t="shared" si="22"/>
        <v>-1.7760178698345044</v>
      </c>
      <c r="U166">
        <f t="shared" si="17"/>
        <v>1.7760178698345044</v>
      </c>
      <c r="AB166" s="2">
        <v>239</v>
      </c>
      <c r="AC166">
        <v>343</v>
      </c>
      <c r="AE166">
        <v>308</v>
      </c>
      <c r="AF166">
        <v>457</v>
      </c>
      <c r="AG166">
        <f t="shared" si="23"/>
        <v>314.78364194474699</v>
      </c>
      <c r="AH166">
        <f t="shared" si="18"/>
        <v>6.7836419447469893</v>
      </c>
      <c r="AI166">
        <f t="shared" si="19"/>
        <v>6.7836419447469893</v>
      </c>
    </row>
    <row r="167" spans="1:35" x14ac:dyDescent="0.25">
      <c r="A167">
        <v>372</v>
      </c>
      <c r="B167">
        <v>419.82799999999997</v>
      </c>
      <c r="D167">
        <v>251</v>
      </c>
      <c r="E167">
        <v>323.14400000000001</v>
      </c>
      <c r="F167">
        <f t="shared" si="20"/>
        <v>250.67530502222644</v>
      </c>
      <c r="G167">
        <f>F167-D167</f>
        <v>-0.32469497777356082</v>
      </c>
      <c r="H167">
        <f t="shared" si="16"/>
        <v>0.32469497777356082</v>
      </c>
      <c r="O167" s="2">
        <v>372</v>
      </c>
      <c r="P167">
        <v>390</v>
      </c>
      <c r="Q167">
        <v>251</v>
      </c>
      <c r="R167">
        <v>274</v>
      </c>
      <c r="S167">
        <f t="shared" si="21"/>
        <v>260.5340643720175</v>
      </c>
      <c r="T167">
        <f t="shared" si="22"/>
        <v>9.5340643720174967</v>
      </c>
      <c r="U167">
        <f t="shared" si="17"/>
        <v>9.5340643720174967</v>
      </c>
      <c r="AB167" s="2">
        <v>372</v>
      </c>
      <c r="AC167">
        <v>494</v>
      </c>
      <c r="AE167">
        <v>251</v>
      </c>
      <c r="AF167">
        <v>497</v>
      </c>
      <c r="AG167">
        <f t="shared" si="23"/>
        <v>354.39152391325871</v>
      </c>
      <c r="AH167">
        <f t="shared" si="18"/>
        <v>103.39152391325871</v>
      </c>
      <c r="AI167">
        <f t="shared" si="19"/>
        <v>103.39152391325871</v>
      </c>
    </row>
    <row r="168" spans="1:35" x14ac:dyDescent="0.25">
      <c r="A168">
        <v>49</v>
      </c>
      <c r="B168">
        <v>88.049899999999994</v>
      </c>
      <c r="D168">
        <v>380</v>
      </c>
      <c r="E168">
        <v>469.892</v>
      </c>
      <c r="F168">
        <f t="shared" si="20"/>
        <v>389.47034900217534</v>
      </c>
      <c r="G168">
        <f>F168-D168</f>
        <v>9.4703490021753396</v>
      </c>
      <c r="H168">
        <f t="shared" si="16"/>
        <v>9.4703490021753396</v>
      </c>
      <c r="O168" s="2">
        <v>49</v>
      </c>
      <c r="P168">
        <v>49</v>
      </c>
      <c r="Q168">
        <v>380</v>
      </c>
      <c r="R168">
        <v>368</v>
      </c>
      <c r="S168">
        <f t="shared" si="21"/>
        <v>355.97522591126005</v>
      </c>
      <c r="T168">
        <f t="shared" si="22"/>
        <v>-24.024774088739946</v>
      </c>
      <c r="U168">
        <f t="shared" si="17"/>
        <v>24.024774088739946</v>
      </c>
      <c r="AB168" s="2">
        <v>49</v>
      </c>
      <c r="AC168">
        <v>118</v>
      </c>
      <c r="AE168">
        <v>380</v>
      </c>
      <c r="AF168">
        <v>533</v>
      </c>
      <c r="AG168">
        <f t="shared" si="23"/>
        <v>390.03861768491925</v>
      </c>
      <c r="AH168">
        <f t="shared" si="18"/>
        <v>10.038617684919245</v>
      </c>
      <c r="AI168">
        <f t="shared" si="19"/>
        <v>10.038617684919245</v>
      </c>
    </row>
    <row r="169" spans="1:35" x14ac:dyDescent="0.25">
      <c r="A169">
        <v>153</v>
      </c>
      <c r="B169">
        <v>237.44</v>
      </c>
      <c r="D169">
        <v>315</v>
      </c>
      <c r="E169">
        <v>372.81299999999999</v>
      </c>
      <c r="F169">
        <f t="shared" si="20"/>
        <v>297.65251111321288</v>
      </c>
      <c r="G169">
        <f>F169-D169</f>
        <v>-17.347488886787119</v>
      </c>
      <c r="H169">
        <f t="shared" si="16"/>
        <v>17.347488886787119</v>
      </c>
      <c r="O169" s="2">
        <v>153</v>
      </c>
      <c r="P169">
        <v>175</v>
      </c>
      <c r="Q169">
        <v>315</v>
      </c>
      <c r="R169">
        <v>309</v>
      </c>
      <c r="S169">
        <f t="shared" si="21"/>
        <v>296.07066707279927</v>
      </c>
      <c r="T169">
        <f t="shared" si="22"/>
        <v>-18.929332927200733</v>
      </c>
      <c r="U169">
        <f t="shared" si="17"/>
        <v>18.929332927200733</v>
      </c>
      <c r="AB169" s="2">
        <v>153</v>
      </c>
      <c r="AC169">
        <v>311</v>
      </c>
      <c r="AE169">
        <v>315</v>
      </c>
      <c r="AF169">
        <v>411</v>
      </c>
      <c r="AG169">
        <f t="shared" si="23"/>
        <v>269.23457768095847</v>
      </c>
      <c r="AH169">
        <f t="shared" si="18"/>
        <v>-45.765422319041534</v>
      </c>
      <c r="AI169">
        <f t="shared" si="19"/>
        <v>45.765422319041534</v>
      </c>
    </row>
    <row r="170" spans="1:35" x14ac:dyDescent="0.25">
      <c r="A170">
        <v>230</v>
      </c>
      <c r="B170">
        <v>301.46300000000002</v>
      </c>
      <c r="D170">
        <v>205</v>
      </c>
      <c r="E170">
        <v>297.99400000000003</v>
      </c>
      <c r="F170">
        <f t="shared" si="20"/>
        <v>226.88830038778025</v>
      </c>
      <c r="G170">
        <f>F170-D170</f>
        <v>21.888300387780248</v>
      </c>
      <c r="H170">
        <f t="shared" si="16"/>
        <v>21.888300387780248</v>
      </c>
      <c r="O170" s="2">
        <v>230</v>
      </c>
      <c r="P170">
        <v>264</v>
      </c>
      <c r="Q170">
        <v>205</v>
      </c>
      <c r="R170">
        <v>241</v>
      </c>
      <c r="S170">
        <f t="shared" si="21"/>
        <v>227.02812468270889</v>
      </c>
      <c r="T170">
        <f t="shared" si="22"/>
        <v>22.028124682708892</v>
      </c>
      <c r="U170">
        <f t="shared" si="17"/>
        <v>22.028124682708892</v>
      </c>
      <c r="AB170" s="2">
        <v>230</v>
      </c>
      <c r="AC170">
        <v>399</v>
      </c>
      <c r="AE170">
        <v>205</v>
      </c>
      <c r="AF170">
        <v>399</v>
      </c>
      <c r="AG170">
        <f t="shared" si="23"/>
        <v>257.35221309040497</v>
      </c>
      <c r="AH170">
        <f t="shared" si="18"/>
        <v>52.352213090404973</v>
      </c>
      <c r="AI170">
        <f t="shared" si="19"/>
        <v>52.352213090404973</v>
      </c>
    </row>
    <row r="171" spans="1:35" x14ac:dyDescent="0.25">
      <c r="A171">
        <v>213</v>
      </c>
      <c r="B171">
        <v>254.55799999999999</v>
      </c>
      <c r="D171">
        <v>186</v>
      </c>
      <c r="E171">
        <v>302.642</v>
      </c>
      <c r="F171">
        <f t="shared" si="20"/>
        <v>231.28440366972481</v>
      </c>
      <c r="G171">
        <f>F171-D171</f>
        <v>45.28440366972481</v>
      </c>
      <c r="H171">
        <f t="shared" si="16"/>
        <v>45.28440366972481</v>
      </c>
      <c r="O171" s="2">
        <v>213</v>
      </c>
      <c r="P171">
        <v>228</v>
      </c>
      <c r="Q171">
        <v>186</v>
      </c>
      <c r="R171">
        <v>210</v>
      </c>
      <c r="S171">
        <f t="shared" si="21"/>
        <v>195.5528480048736</v>
      </c>
      <c r="T171">
        <f t="shared" si="22"/>
        <v>9.5528480048735958</v>
      </c>
      <c r="U171">
        <f t="shared" si="17"/>
        <v>9.5528480048735958</v>
      </c>
      <c r="AB171" s="2">
        <v>213</v>
      </c>
      <c r="AC171">
        <v>344</v>
      </c>
      <c r="AE171">
        <v>186</v>
      </c>
      <c r="AF171">
        <v>434</v>
      </c>
      <c r="AG171">
        <f t="shared" si="23"/>
        <v>292.00910981285273</v>
      </c>
      <c r="AH171">
        <f t="shared" si="18"/>
        <v>106.00910981285273</v>
      </c>
      <c r="AI171">
        <f t="shared" si="19"/>
        <v>106.00910981285273</v>
      </c>
    </row>
    <row r="172" spans="1:35" x14ac:dyDescent="0.25">
      <c r="A172">
        <v>340</v>
      </c>
      <c r="B172">
        <v>381.42200000000003</v>
      </c>
      <c r="D172">
        <v>403</v>
      </c>
      <c r="E172">
        <v>500.34100000000001</v>
      </c>
      <c r="F172">
        <f t="shared" si="20"/>
        <v>418.26917620353731</v>
      </c>
      <c r="G172">
        <f>F172-D172</f>
        <v>15.269176203537313</v>
      </c>
      <c r="H172">
        <f t="shared" si="16"/>
        <v>15.269176203537313</v>
      </c>
      <c r="O172" s="2">
        <v>340</v>
      </c>
      <c r="P172">
        <v>316</v>
      </c>
      <c r="Q172">
        <v>403</v>
      </c>
      <c r="R172">
        <v>408</v>
      </c>
      <c r="S172">
        <f t="shared" si="21"/>
        <v>396.58848614072497</v>
      </c>
      <c r="T172">
        <f t="shared" si="22"/>
        <v>-6.4115138592750327</v>
      </c>
      <c r="U172">
        <f t="shared" si="17"/>
        <v>6.4115138592750327</v>
      </c>
      <c r="AB172" s="2">
        <v>340</v>
      </c>
      <c r="AC172">
        <v>444</v>
      </c>
      <c r="AE172">
        <v>403</v>
      </c>
      <c r="AF172">
        <v>491</v>
      </c>
      <c r="AG172">
        <f t="shared" si="23"/>
        <v>348.45034161798196</v>
      </c>
      <c r="AH172">
        <f t="shared" si="18"/>
        <v>-54.549658382018038</v>
      </c>
      <c r="AI172">
        <f t="shared" si="19"/>
        <v>54.549658382018038</v>
      </c>
    </row>
    <row r="173" spans="1:35" x14ac:dyDescent="0.25">
      <c r="A173">
        <v>367</v>
      </c>
      <c r="B173">
        <v>469.40300000000002</v>
      </c>
      <c r="D173">
        <v>341</v>
      </c>
      <c r="E173">
        <v>396.036</v>
      </c>
      <c r="F173">
        <f t="shared" si="20"/>
        <v>319.61694883193042</v>
      </c>
      <c r="G173">
        <f>F173-D173</f>
        <v>-21.383051168069585</v>
      </c>
      <c r="H173">
        <f t="shared" si="16"/>
        <v>21.383051168069585</v>
      </c>
      <c r="O173" s="2">
        <v>367</v>
      </c>
      <c r="P173">
        <v>396</v>
      </c>
      <c r="Q173">
        <v>341</v>
      </c>
      <c r="R173">
        <v>347</v>
      </c>
      <c r="S173">
        <f t="shared" si="21"/>
        <v>334.65326429079096</v>
      </c>
      <c r="T173">
        <f t="shared" si="22"/>
        <v>-6.3467357092090424</v>
      </c>
      <c r="U173">
        <f t="shared" si="17"/>
        <v>6.3467357092090424</v>
      </c>
      <c r="AB173" s="2">
        <v>367</v>
      </c>
      <c r="AC173">
        <v>532</v>
      </c>
      <c r="AE173">
        <v>341</v>
      </c>
      <c r="AF173">
        <v>408</v>
      </c>
      <c r="AG173">
        <f t="shared" si="23"/>
        <v>266.26398653332012</v>
      </c>
      <c r="AH173">
        <f t="shared" si="18"/>
        <v>-74.736013466679879</v>
      </c>
      <c r="AI173">
        <f t="shared" si="19"/>
        <v>74.736013466679879</v>
      </c>
    </row>
    <row r="174" spans="1:35" x14ac:dyDescent="0.25">
      <c r="A174">
        <v>268</v>
      </c>
      <c r="B174">
        <v>343.04599999999999</v>
      </c>
      <c r="D174">
        <v>234</v>
      </c>
      <c r="E174">
        <v>301.726</v>
      </c>
      <c r="F174">
        <f t="shared" si="20"/>
        <v>230.4180459661402</v>
      </c>
      <c r="G174">
        <f>F174-D174</f>
        <v>-3.5819540338598017</v>
      </c>
      <c r="H174">
        <f t="shared" si="16"/>
        <v>3.5819540338598017</v>
      </c>
      <c r="O174" s="2">
        <v>268</v>
      </c>
      <c r="P174">
        <v>287</v>
      </c>
      <c r="Q174">
        <v>234</v>
      </c>
      <c r="R174">
        <v>244</v>
      </c>
      <c r="S174">
        <f t="shared" si="21"/>
        <v>230.07411919991875</v>
      </c>
      <c r="T174">
        <f t="shared" si="22"/>
        <v>-3.9258808000812451</v>
      </c>
      <c r="U174">
        <f t="shared" si="17"/>
        <v>3.9258808000812451</v>
      </c>
      <c r="AB174" s="2">
        <v>268</v>
      </c>
      <c r="AC174">
        <v>400</v>
      </c>
      <c r="AE174">
        <v>234</v>
      </c>
      <c r="AF174">
        <v>394</v>
      </c>
      <c r="AG174">
        <f t="shared" si="23"/>
        <v>252.40122784434104</v>
      </c>
      <c r="AH174">
        <f t="shared" si="18"/>
        <v>18.401227844341037</v>
      </c>
      <c r="AI174">
        <f t="shared" si="19"/>
        <v>18.401227844341037</v>
      </c>
    </row>
    <row r="175" spans="1:35" x14ac:dyDescent="0.25">
      <c r="A175">
        <v>291</v>
      </c>
      <c r="B175">
        <v>365.59399999999999</v>
      </c>
      <c r="D175">
        <v>353</v>
      </c>
      <c r="E175">
        <v>422.09800000000001</v>
      </c>
      <c r="F175">
        <f t="shared" si="20"/>
        <v>344.26652794854823</v>
      </c>
      <c r="G175">
        <f>F175-D175</f>
        <v>-8.7334720514517699</v>
      </c>
      <c r="H175">
        <f t="shared" si="16"/>
        <v>8.7334720514517699</v>
      </c>
      <c r="O175" s="2">
        <v>291</v>
      </c>
      <c r="P175">
        <v>320</v>
      </c>
      <c r="Q175">
        <v>353</v>
      </c>
      <c r="R175">
        <v>342</v>
      </c>
      <c r="S175">
        <f t="shared" si="21"/>
        <v>329.57660676210787</v>
      </c>
      <c r="T175">
        <f t="shared" si="22"/>
        <v>-23.423393237892128</v>
      </c>
      <c r="U175">
        <f t="shared" si="17"/>
        <v>23.423393237892128</v>
      </c>
      <c r="AB175" s="2">
        <v>291</v>
      </c>
      <c r="AC175">
        <v>388</v>
      </c>
      <c r="AE175">
        <v>353</v>
      </c>
      <c r="AF175">
        <v>480</v>
      </c>
      <c r="AG175">
        <f t="shared" si="23"/>
        <v>337.55817407664125</v>
      </c>
      <c r="AH175">
        <f t="shared" si="18"/>
        <v>-15.441825923358749</v>
      </c>
      <c r="AI175">
        <f t="shared" si="19"/>
        <v>15.441825923358749</v>
      </c>
    </row>
    <row r="176" spans="1:35" x14ac:dyDescent="0.25">
      <c r="A176">
        <v>112</v>
      </c>
      <c r="B176">
        <v>151.95099999999999</v>
      </c>
      <c r="D176">
        <v>214</v>
      </c>
      <c r="E176">
        <v>280.10599999999999</v>
      </c>
      <c r="F176">
        <f t="shared" si="20"/>
        <v>209.96973422869576</v>
      </c>
      <c r="G176">
        <f>F176-D176</f>
        <v>-4.0302657713042436</v>
      </c>
      <c r="H176">
        <f t="shared" si="16"/>
        <v>4.0302657713042436</v>
      </c>
      <c r="O176" s="2">
        <v>112</v>
      </c>
      <c r="P176">
        <v>100</v>
      </c>
      <c r="Q176">
        <v>214</v>
      </c>
      <c r="R176">
        <v>174</v>
      </c>
      <c r="S176">
        <f t="shared" si="21"/>
        <v>159.00091379835516</v>
      </c>
      <c r="T176">
        <f t="shared" si="22"/>
        <v>-54.999086201644843</v>
      </c>
      <c r="U176">
        <f t="shared" si="17"/>
        <v>54.999086201644843</v>
      </c>
      <c r="AB176" s="2">
        <v>112</v>
      </c>
      <c r="AC176">
        <v>257</v>
      </c>
      <c r="AE176">
        <v>214</v>
      </c>
      <c r="AF176">
        <v>375</v>
      </c>
      <c r="AG176">
        <f t="shared" si="23"/>
        <v>233.58748390929796</v>
      </c>
      <c r="AH176">
        <f t="shared" si="18"/>
        <v>19.587483909297958</v>
      </c>
      <c r="AI176">
        <f t="shared" si="19"/>
        <v>19.587483909297958</v>
      </c>
    </row>
    <row r="177" spans="1:35" x14ac:dyDescent="0.25">
      <c r="A177">
        <v>54</v>
      </c>
      <c r="B177">
        <v>150.345</v>
      </c>
      <c r="D177">
        <v>246</v>
      </c>
      <c r="E177">
        <v>299.80399999999997</v>
      </c>
      <c r="F177">
        <f t="shared" si="20"/>
        <v>228.60020807717771</v>
      </c>
      <c r="G177">
        <f>F177-D177</f>
        <v>-17.399791922822288</v>
      </c>
      <c r="H177">
        <f t="shared" si="16"/>
        <v>17.399791922822288</v>
      </c>
      <c r="O177" s="2">
        <v>54</v>
      </c>
      <c r="P177">
        <v>71</v>
      </c>
      <c r="Q177">
        <v>246</v>
      </c>
      <c r="R177">
        <v>249</v>
      </c>
      <c r="S177">
        <f t="shared" si="21"/>
        <v>235.1507767286019</v>
      </c>
      <c r="T177">
        <f t="shared" si="22"/>
        <v>-10.849223271398102</v>
      </c>
      <c r="U177">
        <f t="shared" si="17"/>
        <v>10.849223271398102</v>
      </c>
      <c r="AB177" s="2">
        <v>54</v>
      </c>
      <c r="AC177">
        <v>241</v>
      </c>
      <c r="AE177">
        <v>246</v>
      </c>
      <c r="AF177">
        <v>357</v>
      </c>
      <c r="AG177">
        <f t="shared" si="23"/>
        <v>215.76393702346766</v>
      </c>
      <c r="AH177">
        <f t="shared" si="18"/>
        <v>-30.236062976532338</v>
      </c>
      <c r="AI177">
        <f t="shared" si="19"/>
        <v>30.236062976532338</v>
      </c>
    </row>
    <row r="178" spans="1:35" x14ac:dyDescent="0.25">
      <c r="A178">
        <v>384</v>
      </c>
      <c r="B178">
        <v>620.13199999999995</v>
      </c>
      <c r="D178">
        <v>171</v>
      </c>
      <c r="E178">
        <v>238.352</v>
      </c>
      <c r="F178">
        <f t="shared" si="20"/>
        <v>170.47857750874871</v>
      </c>
      <c r="G178">
        <f>F178-D178</f>
        <v>-0.52142249125128615</v>
      </c>
      <c r="H178">
        <f t="shared" si="16"/>
        <v>0.52142249125128615</v>
      </c>
      <c r="O178" s="2">
        <v>384</v>
      </c>
      <c r="P178">
        <v>498</v>
      </c>
      <c r="Q178">
        <v>171</v>
      </c>
      <c r="R178">
        <v>190</v>
      </c>
      <c r="S178">
        <f t="shared" si="21"/>
        <v>175.24621789014114</v>
      </c>
      <c r="T178">
        <f t="shared" si="22"/>
        <v>4.2462178901411392</v>
      </c>
      <c r="U178">
        <f t="shared" si="17"/>
        <v>4.2462178901411392</v>
      </c>
      <c r="AB178" s="2">
        <v>384</v>
      </c>
      <c r="AC178">
        <v>707</v>
      </c>
      <c r="AE178">
        <v>171</v>
      </c>
      <c r="AF178">
        <v>322</v>
      </c>
      <c r="AG178">
        <f t="shared" si="23"/>
        <v>181.10704030101991</v>
      </c>
      <c r="AH178">
        <f t="shared" si="18"/>
        <v>10.107040301019907</v>
      </c>
      <c r="AI178">
        <f t="shared" si="19"/>
        <v>10.107040301019907</v>
      </c>
    </row>
    <row r="179" spans="1:35" x14ac:dyDescent="0.25">
      <c r="A179">
        <v>294</v>
      </c>
      <c r="B179">
        <v>354.69900000000001</v>
      </c>
      <c r="D179">
        <v>264</v>
      </c>
      <c r="E179">
        <v>326.24599999999998</v>
      </c>
      <c r="F179">
        <f t="shared" si="20"/>
        <v>253.60919322803366</v>
      </c>
      <c r="G179">
        <f>F179-D179</f>
        <v>-10.390806771966339</v>
      </c>
      <c r="H179">
        <f t="shared" si="16"/>
        <v>10.390806771966339</v>
      </c>
      <c r="O179" s="2">
        <v>294</v>
      </c>
      <c r="P179">
        <v>312</v>
      </c>
      <c r="Q179">
        <v>264</v>
      </c>
      <c r="R179">
        <v>297</v>
      </c>
      <c r="S179">
        <f t="shared" si="21"/>
        <v>283.88668900395982</v>
      </c>
      <c r="T179">
        <f t="shared" si="22"/>
        <v>19.886689003959816</v>
      </c>
      <c r="U179">
        <f t="shared" si="17"/>
        <v>19.886689003959816</v>
      </c>
      <c r="AB179" s="2">
        <v>294</v>
      </c>
      <c r="AC179">
        <v>455</v>
      </c>
      <c r="AE179">
        <v>264</v>
      </c>
      <c r="AF179">
        <v>375</v>
      </c>
      <c r="AG179">
        <f t="shared" si="23"/>
        <v>233.58748390929796</v>
      </c>
      <c r="AH179">
        <f t="shared" si="18"/>
        <v>-30.412516090702042</v>
      </c>
      <c r="AI179">
        <f t="shared" si="19"/>
        <v>30.412516090702042</v>
      </c>
    </row>
    <row r="180" spans="1:35" x14ac:dyDescent="0.25">
      <c r="A180">
        <v>191</v>
      </c>
      <c r="B180">
        <v>286.33600000000001</v>
      </c>
      <c r="D180">
        <v>112</v>
      </c>
      <c r="E180">
        <v>146.511</v>
      </c>
      <c r="F180">
        <f t="shared" si="20"/>
        <v>83.614868060153228</v>
      </c>
      <c r="G180">
        <f>F180-D180</f>
        <v>-28.385131939846772</v>
      </c>
      <c r="H180">
        <f t="shared" si="16"/>
        <v>28.385131939846772</v>
      </c>
      <c r="O180" s="2">
        <v>191</v>
      </c>
      <c r="P180">
        <v>234</v>
      </c>
      <c r="Q180">
        <v>112</v>
      </c>
      <c r="R180">
        <v>100</v>
      </c>
      <c r="S180">
        <f t="shared" si="21"/>
        <v>83.866382373845056</v>
      </c>
      <c r="T180">
        <f t="shared" si="22"/>
        <v>-28.133617626154944</v>
      </c>
      <c r="U180">
        <f t="shared" si="17"/>
        <v>28.133617626154944</v>
      </c>
      <c r="AB180" s="2">
        <v>191</v>
      </c>
      <c r="AC180">
        <v>447</v>
      </c>
      <c r="AE180">
        <v>112</v>
      </c>
      <c r="AF180">
        <v>176</v>
      </c>
      <c r="AG180">
        <f t="shared" si="23"/>
        <v>36.538271115952078</v>
      </c>
      <c r="AH180">
        <f t="shared" si="18"/>
        <v>-75.461728884047915</v>
      </c>
      <c r="AI180">
        <f t="shared" si="19"/>
        <v>75.461728884047915</v>
      </c>
    </row>
    <row r="181" spans="1:35" x14ac:dyDescent="0.25">
      <c r="A181">
        <v>123</v>
      </c>
      <c r="B181">
        <v>239.87</v>
      </c>
      <c r="D181">
        <v>130</v>
      </c>
      <c r="E181">
        <v>198.84200000000001</v>
      </c>
      <c r="F181">
        <f t="shared" si="20"/>
        <v>133.10980800151333</v>
      </c>
      <c r="G181">
        <f>F181-D181</f>
        <v>3.1098080015133291</v>
      </c>
      <c r="H181">
        <f t="shared" si="16"/>
        <v>3.1098080015133291</v>
      </c>
      <c r="O181" s="2">
        <v>123</v>
      </c>
      <c r="P181">
        <v>123</v>
      </c>
      <c r="Q181">
        <v>130</v>
      </c>
      <c r="R181">
        <v>137</v>
      </c>
      <c r="S181">
        <f t="shared" si="21"/>
        <v>121.43364808610011</v>
      </c>
      <c r="T181">
        <f t="shared" si="22"/>
        <v>-8.5663519138998936</v>
      </c>
      <c r="U181">
        <f t="shared" si="17"/>
        <v>8.5663519138998936</v>
      </c>
      <c r="AB181" s="2">
        <v>123</v>
      </c>
      <c r="AC181">
        <v>366</v>
      </c>
      <c r="AE181">
        <v>130</v>
      </c>
      <c r="AF181">
        <v>297</v>
      </c>
      <c r="AG181">
        <f t="shared" si="23"/>
        <v>156.35211407070008</v>
      </c>
      <c r="AH181">
        <f t="shared" si="18"/>
        <v>26.352114070700082</v>
      </c>
      <c r="AI181">
        <f t="shared" si="19"/>
        <v>26.352114070700082</v>
      </c>
    </row>
    <row r="182" spans="1:35" x14ac:dyDescent="0.25">
      <c r="A182">
        <v>288</v>
      </c>
      <c r="B182">
        <v>353.05799999999999</v>
      </c>
      <c r="D182">
        <v>176</v>
      </c>
      <c r="E182">
        <v>206.809</v>
      </c>
      <c r="F182">
        <f t="shared" si="20"/>
        <v>140.64503925092217</v>
      </c>
      <c r="G182">
        <f>F182-D182</f>
        <v>-35.354960749077833</v>
      </c>
      <c r="H182">
        <f t="shared" si="16"/>
        <v>35.354960749077833</v>
      </c>
      <c r="O182" s="2">
        <v>288</v>
      </c>
      <c r="P182">
        <v>286</v>
      </c>
      <c r="Q182">
        <v>176</v>
      </c>
      <c r="R182">
        <v>169</v>
      </c>
      <c r="S182">
        <f t="shared" si="21"/>
        <v>153.92425626967204</v>
      </c>
      <c r="T182">
        <f t="shared" si="22"/>
        <v>-22.075743730327957</v>
      </c>
      <c r="U182">
        <f t="shared" si="17"/>
        <v>22.075743730327957</v>
      </c>
      <c r="AB182" s="2">
        <v>288</v>
      </c>
      <c r="AC182">
        <v>397</v>
      </c>
      <c r="AE182">
        <v>176</v>
      </c>
      <c r="AF182">
        <v>253</v>
      </c>
      <c r="AG182">
        <f t="shared" si="23"/>
        <v>112.78344390533717</v>
      </c>
      <c r="AH182">
        <f t="shared" si="18"/>
        <v>-63.216556094662835</v>
      </c>
      <c r="AI182">
        <f t="shared" si="19"/>
        <v>63.216556094662835</v>
      </c>
    </row>
    <row r="183" spans="1:35" x14ac:dyDescent="0.25">
      <c r="A183">
        <v>337</v>
      </c>
      <c r="B183">
        <v>417.98200000000003</v>
      </c>
      <c r="D183">
        <v>320</v>
      </c>
      <c r="E183">
        <v>413.57900000000001</v>
      </c>
      <c r="F183">
        <f t="shared" si="20"/>
        <v>336.20921214414074</v>
      </c>
      <c r="G183">
        <f>F183-D183</f>
        <v>16.209212144140736</v>
      </c>
      <c r="H183">
        <f t="shared" si="16"/>
        <v>16.209212144140736</v>
      </c>
      <c r="O183" s="2">
        <v>337</v>
      </c>
      <c r="P183">
        <v>334</v>
      </c>
      <c r="Q183">
        <v>320</v>
      </c>
      <c r="R183">
        <v>332</v>
      </c>
      <c r="S183">
        <f t="shared" si="21"/>
        <v>319.42329170474164</v>
      </c>
      <c r="T183">
        <f t="shared" si="22"/>
        <v>-0.57670829525835643</v>
      </c>
      <c r="U183">
        <f t="shared" si="17"/>
        <v>0.57670829525835643</v>
      </c>
      <c r="AB183" s="2">
        <v>337</v>
      </c>
      <c r="AC183">
        <v>467</v>
      </c>
      <c r="AE183">
        <v>320</v>
      </c>
      <c r="AF183">
        <v>523</v>
      </c>
      <c r="AG183">
        <f t="shared" si="23"/>
        <v>380.13664719279132</v>
      </c>
      <c r="AH183">
        <f t="shared" si="18"/>
        <v>60.136647192791315</v>
      </c>
      <c r="AI183">
        <f t="shared" si="19"/>
        <v>60.136647192791315</v>
      </c>
    </row>
    <row r="184" spans="1:35" x14ac:dyDescent="0.25">
      <c r="A184">
        <v>341</v>
      </c>
      <c r="B184">
        <v>412.69900000000001</v>
      </c>
      <c r="D184">
        <v>300</v>
      </c>
      <c r="E184">
        <v>352.42500000000001</v>
      </c>
      <c r="F184">
        <f t="shared" si="20"/>
        <v>278.36943157098273</v>
      </c>
      <c r="G184">
        <f>F184-D184</f>
        <v>-21.630568429017274</v>
      </c>
      <c r="H184">
        <f t="shared" si="16"/>
        <v>21.630568429017274</v>
      </c>
      <c r="O184" s="2">
        <v>341</v>
      </c>
      <c r="P184">
        <v>376</v>
      </c>
      <c r="Q184">
        <v>300</v>
      </c>
      <c r="R184">
        <v>291</v>
      </c>
      <c r="S184">
        <f t="shared" si="21"/>
        <v>277.79469996954009</v>
      </c>
      <c r="T184">
        <f t="shared" si="22"/>
        <v>-22.20530003045991</v>
      </c>
      <c r="U184">
        <f t="shared" si="17"/>
        <v>22.20530003045991</v>
      </c>
      <c r="AB184" s="2">
        <v>341</v>
      </c>
      <c r="AC184">
        <v>472</v>
      </c>
      <c r="AE184">
        <v>300</v>
      </c>
      <c r="AF184">
        <v>411</v>
      </c>
      <c r="AG184">
        <f t="shared" si="23"/>
        <v>269.23457768095847</v>
      </c>
      <c r="AH184">
        <f t="shared" si="18"/>
        <v>-30.765422319041534</v>
      </c>
      <c r="AI184">
        <f t="shared" si="19"/>
        <v>30.765422319041534</v>
      </c>
    </row>
    <row r="185" spans="1:35" x14ac:dyDescent="0.25">
      <c r="A185">
        <v>130</v>
      </c>
      <c r="B185">
        <v>187.114</v>
      </c>
      <c r="D185">
        <v>107</v>
      </c>
      <c r="E185">
        <v>155.09</v>
      </c>
      <c r="F185">
        <f t="shared" si="20"/>
        <v>91.728932185756193</v>
      </c>
      <c r="G185">
        <f>F185-D185</f>
        <v>-15.271067814243807</v>
      </c>
      <c r="H185">
        <f t="shared" si="16"/>
        <v>15.271067814243807</v>
      </c>
      <c r="O185" s="2">
        <v>130</v>
      </c>
      <c r="P185">
        <v>138</v>
      </c>
      <c r="Q185">
        <v>107</v>
      </c>
      <c r="R185">
        <v>111</v>
      </c>
      <c r="S185">
        <f t="shared" si="21"/>
        <v>95.03502893694791</v>
      </c>
      <c r="T185">
        <f t="shared" si="22"/>
        <v>-11.96497106305209</v>
      </c>
      <c r="U185">
        <f t="shared" si="17"/>
        <v>11.96497106305209</v>
      </c>
      <c r="AB185" s="2">
        <v>130</v>
      </c>
      <c r="AC185">
        <v>218</v>
      </c>
      <c r="AE185">
        <v>107</v>
      </c>
      <c r="AF185">
        <v>180</v>
      </c>
      <c r="AG185">
        <f t="shared" si="23"/>
        <v>40.499059312803254</v>
      </c>
      <c r="AH185">
        <f t="shared" si="18"/>
        <v>-66.500940687196746</v>
      </c>
      <c r="AI185">
        <f t="shared" si="19"/>
        <v>66.500940687196746</v>
      </c>
    </row>
    <row r="186" spans="1:35" x14ac:dyDescent="0.25">
      <c r="A186">
        <v>187</v>
      </c>
      <c r="B186">
        <v>265.17200000000003</v>
      </c>
      <c r="D186">
        <v>182</v>
      </c>
      <c r="E186">
        <v>219.483</v>
      </c>
      <c r="F186">
        <f t="shared" si="20"/>
        <v>152.63217629811788</v>
      </c>
      <c r="G186">
        <f>F186-D186</f>
        <v>-29.367823701882116</v>
      </c>
      <c r="H186">
        <f t="shared" si="16"/>
        <v>29.367823701882116</v>
      </c>
      <c r="O186" s="2">
        <v>187</v>
      </c>
      <c r="P186">
        <v>193</v>
      </c>
      <c r="Q186">
        <v>182</v>
      </c>
      <c r="R186">
        <v>195</v>
      </c>
      <c r="S186">
        <f t="shared" si="21"/>
        <v>180.32287541882425</v>
      </c>
      <c r="T186">
        <f t="shared" si="22"/>
        <v>-1.6771245811757467</v>
      </c>
      <c r="U186">
        <f t="shared" si="17"/>
        <v>1.6771245811757467</v>
      </c>
      <c r="AB186" s="2">
        <v>187</v>
      </c>
      <c r="AC186">
        <v>305</v>
      </c>
      <c r="AE186">
        <v>182</v>
      </c>
      <c r="AF186">
        <v>245</v>
      </c>
      <c r="AG186">
        <f t="shared" si="23"/>
        <v>104.86186751163481</v>
      </c>
      <c r="AH186">
        <f t="shared" si="18"/>
        <v>-77.138132488365187</v>
      </c>
      <c r="AI186">
        <f t="shared" si="19"/>
        <v>77.138132488365187</v>
      </c>
    </row>
    <row r="187" spans="1:35" x14ac:dyDescent="0.25">
      <c r="A187">
        <v>307</v>
      </c>
      <c r="B187">
        <v>366.05599999999998</v>
      </c>
      <c r="D187">
        <v>166</v>
      </c>
      <c r="E187">
        <v>236.625</v>
      </c>
      <c r="F187">
        <f t="shared" si="20"/>
        <v>168.84517166367164</v>
      </c>
      <c r="G187">
        <f>F187-D187</f>
        <v>2.8451716636716355</v>
      </c>
      <c r="H187">
        <f t="shared" si="16"/>
        <v>2.8451716636716355</v>
      </c>
      <c r="O187" s="2">
        <v>307</v>
      </c>
      <c r="P187">
        <v>338</v>
      </c>
      <c r="Q187">
        <v>166</v>
      </c>
      <c r="R187">
        <v>173</v>
      </c>
      <c r="S187">
        <f t="shared" si="21"/>
        <v>157.98558229261855</v>
      </c>
      <c r="T187">
        <f t="shared" si="22"/>
        <v>-8.0144177073814546</v>
      </c>
      <c r="U187">
        <f t="shared" si="17"/>
        <v>8.0144177073814546</v>
      </c>
      <c r="AB187" s="2">
        <v>307</v>
      </c>
      <c r="AC187">
        <v>473</v>
      </c>
      <c r="AE187">
        <v>166</v>
      </c>
      <c r="AF187">
        <v>280</v>
      </c>
      <c r="AG187">
        <f t="shared" si="23"/>
        <v>139.5187642340826</v>
      </c>
      <c r="AH187">
        <f t="shared" si="18"/>
        <v>-26.481235765917404</v>
      </c>
      <c r="AI187">
        <f t="shared" si="19"/>
        <v>26.481235765917404</v>
      </c>
    </row>
    <row r="188" spans="1:35" x14ac:dyDescent="0.25">
      <c r="A188">
        <v>265</v>
      </c>
      <c r="B188">
        <v>338.69200000000001</v>
      </c>
      <c r="D188">
        <v>99</v>
      </c>
      <c r="E188">
        <v>156.15299999999999</v>
      </c>
      <c r="F188">
        <f t="shared" si="20"/>
        <v>92.734323276269748</v>
      </c>
      <c r="G188">
        <f>F188-D188</f>
        <v>-6.2656767237302518</v>
      </c>
      <c r="H188">
        <f t="shared" si="16"/>
        <v>6.2656767237302518</v>
      </c>
      <c r="O188" s="2">
        <v>265</v>
      </c>
      <c r="P188">
        <v>275</v>
      </c>
      <c r="Q188">
        <v>99</v>
      </c>
      <c r="R188">
        <v>89</v>
      </c>
      <c r="S188">
        <f t="shared" si="21"/>
        <v>72.697735810742202</v>
      </c>
      <c r="T188">
        <f t="shared" si="22"/>
        <v>-26.302264189257798</v>
      </c>
      <c r="U188">
        <f t="shared" si="17"/>
        <v>26.302264189257798</v>
      </c>
      <c r="AB188" s="2">
        <v>265</v>
      </c>
      <c r="AC188">
        <v>376</v>
      </c>
      <c r="AE188">
        <v>99</v>
      </c>
      <c r="AF188">
        <v>269</v>
      </c>
      <c r="AG188">
        <f t="shared" si="23"/>
        <v>128.62659669274186</v>
      </c>
      <c r="AH188">
        <f t="shared" si="18"/>
        <v>29.626596692741856</v>
      </c>
      <c r="AI188">
        <f t="shared" si="19"/>
        <v>29.626596692741856</v>
      </c>
    </row>
    <row r="189" spans="1:35" x14ac:dyDescent="0.25">
      <c r="A189">
        <v>58</v>
      </c>
      <c r="B189">
        <v>92.586399999999998</v>
      </c>
      <c r="D189">
        <v>82</v>
      </c>
      <c r="E189">
        <v>130.79300000000001</v>
      </c>
      <c r="F189">
        <f t="shared" si="20"/>
        <v>68.748699517639295</v>
      </c>
      <c r="G189">
        <f>F189-D189</f>
        <v>-13.251300482360705</v>
      </c>
      <c r="H189">
        <f t="shared" si="16"/>
        <v>13.251300482360705</v>
      </c>
      <c r="O189" s="2">
        <v>58</v>
      </c>
      <c r="P189">
        <v>71</v>
      </c>
      <c r="Q189">
        <v>82</v>
      </c>
      <c r="R189">
        <v>80</v>
      </c>
      <c r="S189">
        <f t="shared" si="21"/>
        <v>63.559752259112599</v>
      </c>
      <c r="T189">
        <f t="shared" si="22"/>
        <v>-18.440247740887401</v>
      </c>
      <c r="U189">
        <f t="shared" si="17"/>
        <v>18.440247740887401</v>
      </c>
      <c r="AB189" s="2">
        <v>58</v>
      </c>
      <c r="AC189">
        <v>173</v>
      </c>
      <c r="AE189">
        <v>82</v>
      </c>
      <c r="AF189">
        <v>212</v>
      </c>
      <c r="AG189">
        <f t="shared" si="23"/>
        <v>72.185364887612636</v>
      </c>
      <c r="AH189">
        <f t="shared" si="18"/>
        <v>-9.8146351123873643</v>
      </c>
      <c r="AI189">
        <f t="shared" si="19"/>
        <v>9.8146351123873643</v>
      </c>
    </row>
    <row r="190" spans="1:35" x14ac:dyDescent="0.25">
      <c r="A190">
        <v>172</v>
      </c>
      <c r="B190">
        <v>264.84500000000003</v>
      </c>
      <c r="D190">
        <v>245</v>
      </c>
      <c r="E190">
        <v>317.20699999999999</v>
      </c>
      <c r="F190">
        <f t="shared" si="20"/>
        <v>245.0600586399319</v>
      </c>
      <c r="G190">
        <f>F190-D190</f>
        <v>6.0058639931895641E-2</v>
      </c>
      <c r="H190">
        <f t="shared" si="16"/>
        <v>6.0058639931895641E-2</v>
      </c>
      <c r="O190" s="2">
        <v>172</v>
      </c>
      <c r="P190">
        <v>164</v>
      </c>
      <c r="Q190">
        <v>245</v>
      </c>
      <c r="R190">
        <v>257</v>
      </c>
      <c r="S190">
        <f t="shared" si="21"/>
        <v>243.27342877449487</v>
      </c>
      <c r="T190">
        <f t="shared" si="22"/>
        <v>-1.7265712255051255</v>
      </c>
      <c r="U190">
        <f t="shared" si="17"/>
        <v>1.7265712255051255</v>
      </c>
      <c r="AB190" s="2">
        <v>172</v>
      </c>
      <c r="AC190">
        <v>363</v>
      </c>
      <c r="AE190">
        <v>245</v>
      </c>
      <c r="AF190">
        <v>357</v>
      </c>
      <c r="AG190">
        <f t="shared" si="23"/>
        <v>215.76393702346766</v>
      </c>
      <c r="AH190">
        <f t="shared" si="18"/>
        <v>-29.236062976532338</v>
      </c>
      <c r="AI190">
        <f t="shared" si="19"/>
        <v>29.236062976532338</v>
      </c>
    </row>
    <row r="191" spans="1:35" x14ac:dyDescent="0.25">
      <c r="A191">
        <v>339</v>
      </c>
      <c r="B191">
        <v>427.52699999999999</v>
      </c>
      <c r="D191">
        <v>99</v>
      </c>
      <c r="E191">
        <v>147.22300000000001</v>
      </c>
      <c r="F191">
        <f t="shared" si="20"/>
        <v>84.288281471673159</v>
      </c>
      <c r="G191">
        <f>F191-D191</f>
        <v>-14.711718528326841</v>
      </c>
      <c r="H191">
        <f t="shared" si="16"/>
        <v>14.711718528326841</v>
      </c>
      <c r="O191" s="2">
        <v>339</v>
      </c>
      <c r="P191">
        <v>374</v>
      </c>
      <c r="Q191">
        <v>99</v>
      </c>
      <c r="R191">
        <v>116</v>
      </c>
      <c r="S191">
        <f t="shared" si="21"/>
        <v>100.11168646563102</v>
      </c>
      <c r="T191">
        <f t="shared" si="22"/>
        <v>1.1116864656310241</v>
      </c>
      <c r="U191">
        <f t="shared" si="17"/>
        <v>1.1116864656310241</v>
      </c>
      <c r="AB191" s="2">
        <v>339</v>
      </c>
      <c r="AC191">
        <v>536</v>
      </c>
      <c r="AE191">
        <v>99</v>
      </c>
      <c r="AF191">
        <v>216</v>
      </c>
      <c r="AG191">
        <f t="shared" si="23"/>
        <v>76.146153084463819</v>
      </c>
      <c r="AH191">
        <f t="shared" si="18"/>
        <v>-22.853846915536181</v>
      </c>
      <c r="AI191">
        <f t="shared" si="19"/>
        <v>22.853846915536181</v>
      </c>
    </row>
    <row r="192" spans="1:35" x14ac:dyDescent="0.25">
      <c r="A192">
        <v>154</v>
      </c>
      <c r="B192">
        <v>214.541</v>
      </c>
      <c r="D192">
        <v>173</v>
      </c>
      <c r="E192">
        <v>299.351</v>
      </c>
      <c r="F192">
        <f t="shared" si="20"/>
        <v>228.17175825215173</v>
      </c>
      <c r="G192">
        <f>F192-D192</f>
        <v>55.171758252151733</v>
      </c>
      <c r="H192">
        <f t="shared" si="16"/>
        <v>55.171758252151733</v>
      </c>
      <c r="O192" s="2">
        <v>154</v>
      </c>
      <c r="P192">
        <v>167</v>
      </c>
      <c r="Q192">
        <v>173</v>
      </c>
      <c r="R192">
        <v>248</v>
      </c>
      <c r="S192">
        <f t="shared" si="21"/>
        <v>234.13544522286526</v>
      </c>
      <c r="T192">
        <f t="shared" si="22"/>
        <v>61.135445222865258</v>
      </c>
      <c r="U192">
        <f t="shared" si="17"/>
        <v>61.135445222865258</v>
      </c>
      <c r="AB192" s="2">
        <v>154</v>
      </c>
      <c r="AC192">
        <v>288</v>
      </c>
      <c r="AE192">
        <v>173</v>
      </c>
      <c r="AF192">
        <v>419</v>
      </c>
      <c r="AG192">
        <f t="shared" si="23"/>
        <v>277.15615407466083</v>
      </c>
      <c r="AH192">
        <f t="shared" si="18"/>
        <v>104.15615407466083</v>
      </c>
      <c r="AI192">
        <f t="shared" si="19"/>
        <v>104.15615407466083</v>
      </c>
    </row>
    <row r="193" spans="1:35" x14ac:dyDescent="0.25">
      <c r="A193">
        <v>68</v>
      </c>
      <c r="B193">
        <v>114.908</v>
      </c>
      <c r="D193">
        <v>307</v>
      </c>
      <c r="E193">
        <v>410.78300000000002</v>
      </c>
      <c r="F193">
        <f t="shared" si="20"/>
        <v>333.56474037643056</v>
      </c>
      <c r="G193">
        <f>F193-D193</f>
        <v>26.564740376430564</v>
      </c>
      <c r="H193">
        <f t="shared" si="16"/>
        <v>26.564740376430564</v>
      </c>
      <c r="O193" s="2">
        <v>68</v>
      </c>
      <c r="P193">
        <v>76</v>
      </c>
      <c r="Q193">
        <v>307</v>
      </c>
      <c r="R193">
        <v>271</v>
      </c>
      <c r="S193">
        <f t="shared" si="21"/>
        <v>257.48806985480758</v>
      </c>
      <c r="T193">
        <f t="shared" si="22"/>
        <v>-49.511930145192423</v>
      </c>
      <c r="U193">
        <f t="shared" si="17"/>
        <v>49.511930145192423</v>
      </c>
      <c r="AB193" s="2">
        <v>68</v>
      </c>
      <c r="AC193">
        <v>146</v>
      </c>
      <c r="AE193">
        <v>307</v>
      </c>
      <c r="AF193">
        <v>437</v>
      </c>
      <c r="AG193">
        <f t="shared" si="23"/>
        <v>294.97970096049113</v>
      </c>
      <c r="AH193">
        <f t="shared" si="18"/>
        <v>-12.02029903950887</v>
      </c>
      <c r="AI193">
        <f t="shared" si="19"/>
        <v>12.02029903950887</v>
      </c>
    </row>
    <row r="194" spans="1:35" x14ac:dyDescent="0.25">
      <c r="A194">
        <v>38</v>
      </c>
      <c r="B194">
        <v>104.949</v>
      </c>
      <c r="D194">
        <v>133</v>
      </c>
      <c r="E194">
        <v>103.809</v>
      </c>
      <c r="F194">
        <f t="shared" si="20"/>
        <v>43.227087865317323</v>
      </c>
      <c r="G194">
        <f>F194-D194</f>
        <v>-89.772912134682684</v>
      </c>
      <c r="H194">
        <f t="shared" si="16"/>
        <v>89.772912134682684</v>
      </c>
      <c r="O194" s="2">
        <v>38</v>
      </c>
      <c r="P194">
        <v>49</v>
      </c>
      <c r="Q194">
        <v>133</v>
      </c>
      <c r="R194">
        <v>70</v>
      </c>
      <c r="S194">
        <f t="shared" si="21"/>
        <v>53.406437201746371</v>
      </c>
      <c r="T194">
        <f t="shared" si="22"/>
        <v>-79.593562798253629</v>
      </c>
      <c r="U194">
        <f t="shared" si="17"/>
        <v>79.593562798253629</v>
      </c>
      <c r="AB194" s="2">
        <v>38</v>
      </c>
      <c r="AC194">
        <v>193</v>
      </c>
      <c r="AE194">
        <v>133</v>
      </c>
      <c r="AF194">
        <v>167</v>
      </c>
      <c r="AG194">
        <f t="shared" si="23"/>
        <v>27.62649767303694</v>
      </c>
      <c r="AH194">
        <f t="shared" si="18"/>
        <v>-105.37350232696306</v>
      </c>
      <c r="AI194">
        <f t="shared" si="19"/>
        <v>105.37350232696306</v>
      </c>
    </row>
    <row r="195" spans="1:35" x14ac:dyDescent="0.25">
      <c r="A195">
        <v>238</v>
      </c>
      <c r="B195">
        <v>335.53800000000001</v>
      </c>
      <c r="D195">
        <v>305</v>
      </c>
      <c r="E195">
        <v>389.43799999999999</v>
      </c>
      <c r="F195">
        <f t="shared" si="20"/>
        <v>313.37652511113214</v>
      </c>
      <c r="G195">
        <f>F195-D195</f>
        <v>8.376525111132139</v>
      </c>
      <c r="H195">
        <f t="shared" si="16"/>
        <v>8.376525111132139</v>
      </c>
      <c r="O195" s="2">
        <v>238</v>
      </c>
      <c r="P195">
        <v>278</v>
      </c>
      <c r="Q195">
        <v>305</v>
      </c>
      <c r="R195">
        <v>335</v>
      </c>
      <c r="S195">
        <f t="shared" si="21"/>
        <v>322.46928622195151</v>
      </c>
      <c r="T195">
        <f t="shared" si="22"/>
        <v>17.469286221951506</v>
      </c>
      <c r="U195">
        <f t="shared" si="17"/>
        <v>17.469286221951506</v>
      </c>
      <c r="AB195" s="2">
        <v>238</v>
      </c>
      <c r="AC195">
        <v>400</v>
      </c>
      <c r="AE195">
        <v>305</v>
      </c>
      <c r="AF195">
        <v>463</v>
      </c>
      <c r="AG195">
        <f t="shared" si="23"/>
        <v>320.72482424002374</v>
      </c>
      <c r="AH195">
        <f t="shared" si="18"/>
        <v>15.724824240023736</v>
      </c>
      <c r="AI195">
        <f t="shared" si="19"/>
        <v>15.724824240023736</v>
      </c>
    </row>
    <row r="196" spans="1:35" x14ac:dyDescent="0.25">
      <c r="A196">
        <v>467</v>
      </c>
      <c r="B196">
        <v>555.64</v>
      </c>
      <c r="D196">
        <v>320</v>
      </c>
      <c r="E196">
        <v>417.90300000000002</v>
      </c>
      <c r="F196">
        <f t="shared" si="20"/>
        <v>340.29887449162965</v>
      </c>
      <c r="G196">
        <f>F196-D196</f>
        <v>20.298874491629647</v>
      </c>
      <c r="H196">
        <f t="shared" si="16"/>
        <v>20.298874491629647</v>
      </c>
      <c r="O196" s="2">
        <v>467</v>
      </c>
      <c r="P196">
        <v>491</v>
      </c>
      <c r="Q196">
        <v>320</v>
      </c>
      <c r="R196">
        <v>359</v>
      </c>
      <c r="S196">
        <f t="shared" si="21"/>
        <v>346.83724235963047</v>
      </c>
      <c r="T196">
        <f t="shared" si="22"/>
        <v>26.837242359630466</v>
      </c>
      <c r="U196">
        <f t="shared" si="17"/>
        <v>26.837242359630466</v>
      </c>
      <c r="AB196" s="2">
        <v>467</v>
      </c>
      <c r="AC196">
        <v>634</v>
      </c>
      <c r="AE196">
        <v>320</v>
      </c>
      <c r="AF196">
        <v>480</v>
      </c>
      <c r="AG196">
        <f t="shared" si="23"/>
        <v>337.55817407664125</v>
      </c>
      <c r="AH196">
        <f t="shared" si="18"/>
        <v>17.558174076641251</v>
      </c>
      <c r="AI196">
        <f t="shared" si="19"/>
        <v>17.558174076641251</v>
      </c>
    </row>
    <row r="197" spans="1:35" x14ac:dyDescent="0.25">
      <c r="A197">
        <v>74</v>
      </c>
      <c r="B197">
        <v>114.749</v>
      </c>
      <c r="D197">
        <v>243</v>
      </c>
      <c r="E197">
        <v>326.8</v>
      </c>
      <c r="F197">
        <f t="shared" si="20"/>
        <v>254.1331693937388</v>
      </c>
      <c r="G197">
        <f>F197-D197</f>
        <v>11.133169393738797</v>
      </c>
      <c r="H197">
        <f t="shared" si="16"/>
        <v>11.133169393738797</v>
      </c>
      <c r="O197" s="2">
        <v>74</v>
      </c>
      <c r="P197">
        <v>90</v>
      </c>
      <c r="Q197">
        <v>243</v>
      </c>
      <c r="R197">
        <v>245</v>
      </c>
      <c r="S197">
        <f t="shared" si="21"/>
        <v>231.08945070565539</v>
      </c>
      <c r="T197">
        <f t="shared" si="22"/>
        <v>-11.910549294344605</v>
      </c>
      <c r="U197">
        <f t="shared" si="17"/>
        <v>11.910549294344605</v>
      </c>
      <c r="AB197" s="2">
        <v>74</v>
      </c>
      <c r="AC197">
        <v>206</v>
      </c>
      <c r="AE197">
        <v>243</v>
      </c>
      <c r="AF197">
        <v>418</v>
      </c>
      <c r="AG197">
        <f t="shared" si="23"/>
        <v>276.16595702544805</v>
      </c>
      <c r="AH197">
        <f t="shared" si="18"/>
        <v>33.165957025448051</v>
      </c>
      <c r="AI197">
        <f t="shared" si="19"/>
        <v>33.165957025448051</v>
      </c>
    </row>
    <row r="198" spans="1:35" x14ac:dyDescent="0.25">
      <c r="A198">
        <v>253</v>
      </c>
      <c r="B198">
        <v>317.46300000000002</v>
      </c>
      <c r="D198">
        <v>152</v>
      </c>
      <c r="E198">
        <v>226.14599999999999</v>
      </c>
      <c r="F198">
        <f t="shared" si="20"/>
        <v>158.93407736687791</v>
      </c>
      <c r="G198">
        <f>F198-D198</f>
        <v>6.934077366877915</v>
      </c>
      <c r="H198">
        <f t="shared" si="16"/>
        <v>6.934077366877915</v>
      </c>
      <c r="O198" s="2">
        <v>253</v>
      </c>
      <c r="P198">
        <v>275</v>
      </c>
      <c r="Q198">
        <v>152</v>
      </c>
      <c r="R198">
        <v>178</v>
      </c>
      <c r="S198">
        <f t="shared" si="21"/>
        <v>163.06223982130166</v>
      </c>
      <c r="T198">
        <f t="shared" si="22"/>
        <v>11.06223982130166</v>
      </c>
      <c r="U198">
        <f t="shared" si="17"/>
        <v>11.06223982130166</v>
      </c>
      <c r="AB198" s="2">
        <v>253</v>
      </c>
      <c r="AC198">
        <v>382</v>
      </c>
      <c r="AE198">
        <v>152</v>
      </c>
      <c r="AF198">
        <v>304</v>
      </c>
      <c r="AG198">
        <f t="shared" si="23"/>
        <v>163.28349341518964</v>
      </c>
      <c r="AH198">
        <f t="shared" si="18"/>
        <v>11.283493415189639</v>
      </c>
      <c r="AI198">
        <f t="shared" si="19"/>
        <v>11.283493415189639</v>
      </c>
    </row>
    <row r="199" spans="1:35" x14ac:dyDescent="0.25">
      <c r="A199">
        <v>161</v>
      </c>
      <c r="B199">
        <v>235.70500000000001</v>
      </c>
      <c r="D199">
        <v>90</v>
      </c>
      <c r="E199">
        <v>146.12299999999999</v>
      </c>
      <c r="F199">
        <f t="shared" si="20"/>
        <v>83.247895583089004</v>
      </c>
      <c r="G199">
        <f>F199-D199</f>
        <v>-6.7521044169109956</v>
      </c>
      <c r="H199">
        <f t="shared" si="16"/>
        <v>6.7521044169109956</v>
      </c>
      <c r="O199" s="2">
        <v>161</v>
      </c>
      <c r="P199">
        <v>161</v>
      </c>
      <c r="Q199">
        <v>90</v>
      </c>
      <c r="R199">
        <v>103</v>
      </c>
      <c r="S199">
        <f t="shared" si="21"/>
        <v>86.912376891054919</v>
      </c>
      <c r="T199">
        <f t="shared" si="22"/>
        <v>-3.0876231089450812</v>
      </c>
      <c r="U199">
        <f t="shared" si="17"/>
        <v>3.0876231089450812</v>
      </c>
      <c r="AB199" s="2">
        <v>161</v>
      </c>
      <c r="AC199">
        <v>371</v>
      </c>
      <c r="AE199">
        <v>90</v>
      </c>
      <c r="AF199">
        <v>209</v>
      </c>
      <c r="AG199">
        <f t="shared" si="23"/>
        <v>69.214773739974262</v>
      </c>
      <c r="AH199">
        <f t="shared" si="18"/>
        <v>-20.785226260025738</v>
      </c>
      <c r="AI199">
        <f t="shared" si="19"/>
        <v>20.785226260025738</v>
      </c>
    </row>
    <row r="200" spans="1:35" x14ac:dyDescent="0.25">
      <c r="A200">
        <v>251</v>
      </c>
      <c r="B200">
        <v>379.76299999999998</v>
      </c>
      <c r="D200">
        <v>162</v>
      </c>
      <c r="E200">
        <v>277.95600000000002</v>
      </c>
      <c r="F200">
        <f t="shared" si="20"/>
        <v>207.93625271919043</v>
      </c>
      <c r="G200">
        <f>F200-D200</f>
        <v>45.936252719190435</v>
      </c>
      <c r="H200">
        <f t="shared" si="16"/>
        <v>45.936252719190435</v>
      </c>
      <c r="O200" s="2">
        <v>251</v>
      </c>
      <c r="P200">
        <v>299</v>
      </c>
      <c r="Q200">
        <v>162</v>
      </c>
      <c r="R200">
        <v>184</v>
      </c>
      <c r="S200">
        <f t="shared" si="21"/>
        <v>169.15422885572139</v>
      </c>
      <c r="T200">
        <f t="shared" si="22"/>
        <v>7.1542288557213851</v>
      </c>
      <c r="U200">
        <f t="shared" si="17"/>
        <v>7.1542288557213851</v>
      </c>
      <c r="AB200" s="2">
        <v>251</v>
      </c>
      <c r="AC200">
        <v>454</v>
      </c>
      <c r="AE200">
        <v>162</v>
      </c>
      <c r="AF200">
        <v>447</v>
      </c>
      <c r="AG200">
        <f t="shared" si="23"/>
        <v>304.88167145261906</v>
      </c>
      <c r="AH200">
        <f t="shared" si="18"/>
        <v>142.88167145261906</v>
      </c>
      <c r="AI200">
        <f t="shared" si="19"/>
        <v>142.88167145261906</v>
      </c>
    </row>
    <row r="201" spans="1:35" x14ac:dyDescent="0.25">
      <c r="A201">
        <v>133</v>
      </c>
      <c r="B201">
        <v>173.304</v>
      </c>
      <c r="D201">
        <v>205</v>
      </c>
      <c r="E201">
        <v>303.26499999999999</v>
      </c>
      <c r="F201">
        <f t="shared" si="20"/>
        <v>231.87364040480472</v>
      </c>
      <c r="G201">
        <f>F201-D201</f>
        <v>26.873640404804718</v>
      </c>
      <c r="H201">
        <f t="shared" ref="H201:H255" si="24">ABS(G201)</f>
        <v>26.873640404804718</v>
      </c>
      <c r="O201" s="2">
        <v>133</v>
      </c>
      <c r="P201">
        <v>138</v>
      </c>
      <c r="Q201">
        <v>205</v>
      </c>
      <c r="R201">
        <v>252</v>
      </c>
      <c r="S201">
        <f t="shared" si="21"/>
        <v>238.19677124581176</v>
      </c>
      <c r="T201">
        <f t="shared" si="22"/>
        <v>33.19677124581176</v>
      </c>
      <c r="U201">
        <f t="shared" ref="U201:U255" si="25">ABS(T201)</f>
        <v>33.19677124581176</v>
      </c>
      <c r="AB201" s="2">
        <v>133</v>
      </c>
      <c r="AC201">
        <v>233</v>
      </c>
      <c r="AE201">
        <v>205</v>
      </c>
      <c r="AF201">
        <v>431</v>
      </c>
      <c r="AG201">
        <f t="shared" si="23"/>
        <v>289.03851866521433</v>
      </c>
      <c r="AH201">
        <f t="shared" ref="AH201:AH255" si="26">AG201-AE201</f>
        <v>84.038518665214326</v>
      </c>
      <c r="AI201">
        <f t="shared" ref="AI201:AI255" si="27">ABS(AH201)</f>
        <v>84.038518665214326</v>
      </c>
    </row>
    <row r="202" spans="1:35" x14ac:dyDescent="0.25">
      <c r="A202">
        <v>109</v>
      </c>
      <c r="B202">
        <v>173.68299999999999</v>
      </c>
      <c r="D202">
        <v>215</v>
      </c>
      <c r="E202">
        <v>258.34399999999999</v>
      </c>
      <c r="F202">
        <f t="shared" ref="F202:F255" si="28">(E202-58.105)/1.0573</f>
        <v>189.38711813108864</v>
      </c>
      <c r="G202">
        <f>F202-D202</f>
        <v>-25.612881868911359</v>
      </c>
      <c r="H202">
        <f t="shared" si="24"/>
        <v>25.612881868911359</v>
      </c>
      <c r="O202" s="2">
        <v>109</v>
      </c>
      <c r="P202">
        <v>123</v>
      </c>
      <c r="Q202">
        <v>215</v>
      </c>
      <c r="R202">
        <v>193</v>
      </c>
      <c r="S202">
        <f t="shared" ref="S202:S255" si="29">(R202-17.4)/0.9849</f>
        <v>178.292212407351</v>
      </c>
      <c r="T202">
        <f t="shared" ref="T202:T255" si="30">S202-Q202</f>
        <v>-36.707787592648998</v>
      </c>
      <c r="U202">
        <f t="shared" si="25"/>
        <v>36.707787592648998</v>
      </c>
      <c r="AB202" s="2">
        <v>109</v>
      </c>
      <c r="AC202">
        <v>233</v>
      </c>
      <c r="AE202">
        <v>215</v>
      </c>
      <c r="AF202">
        <v>260</v>
      </c>
      <c r="AG202">
        <f t="shared" ref="AG202:AG255" si="31">(AF202-139.1)/1.0099</f>
        <v>119.71482324982672</v>
      </c>
      <c r="AH202">
        <f t="shared" si="26"/>
        <v>-95.285176750173278</v>
      </c>
      <c r="AI202">
        <f t="shared" si="27"/>
        <v>95.285176750173278</v>
      </c>
    </row>
    <row r="203" spans="1:35" x14ac:dyDescent="0.25">
      <c r="A203">
        <v>103</v>
      </c>
      <c r="B203">
        <v>232.577</v>
      </c>
      <c r="D203">
        <v>246</v>
      </c>
      <c r="E203">
        <v>295.96699999999998</v>
      </c>
      <c r="F203">
        <f t="shared" si="28"/>
        <v>224.97115293672564</v>
      </c>
      <c r="G203">
        <f>F203-D203</f>
        <v>-21.028847063274355</v>
      </c>
      <c r="H203">
        <f t="shared" si="24"/>
        <v>21.028847063274355</v>
      </c>
      <c r="O203" s="2">
        <v>103</v>
      </c>
      <c r="P203">
        <v>125</v>
      </c>
      <c r="Q203">
        <v>246</v>
      </c>
      <c r="R203">
        <v>249</v>
      </c>
      <c r="S203">
        <f t="shared" si="29"/>
        <v>235.1507767286019</v>
      </c>
      <c r="T203">
        <f t="shared" si="30"/>
        <v>-10.849223271398102</v>
      </c>
      <c r="U203">
        <f t="shared" si="25"/>
        <v>10.849223271398102</v>
      </c>
      <c r="AB203" s="2">
        <v>103</v>
      </c>
      <c r="AC203">
        <v>334</v>
      </c>
      <c r="AE203">
        <v>246</v>
      </c>
      <c r="AF203">
        <v>396</v>
      </c>
      <c r="AG203">
        <f t="shared" si="31"/>
        <v>254.38162194276657</v>
      </c>
      <c r="AH203">
        <f t="shared" si="26"/>
        <v>8.3816219427665715</v>
      </c>
      <c r="AI203">
        <f t="shared" si="27"/>
        <v>8.3816219427665715</v>
      </c>
    </row>
    <row r="204" spans="1:35" x14ac:dyDescent="0.25">
      <c r="A204">
        <v>199</v>
      </c>
      <c r="B204">
        <v>281.12</v>
      </c>
      <c r="D204">
        <v>112</v>
      </c>
      <c r="E204">
        <v>168.702</v>
      </c>
      <c r="F204">
        <f t="shared" si="28"/>
        <v>104.60323465430817</v>
      </c>
      <c r="G204">
        <f>F204-D204</f>
        <v>-7.3967653456918327</v>
      </c>
      <c r="H204">
        <f t="shared" si="24"/>
        <v>7.3967653456918327</v>
      </c>
      <c r="O204" s="2">
        <v>199</v>
      </c>
      <c r="P204">
        <v>172</v>
      </c>
      <c r="Q204">
        <v>112</v>
      </c>
      <c r="R204">
        <v>104</v>
      </c>
      <c r="S204">
        <f t="shared" si="29"/>
        <v>87.927708396791544</v>
      </c>
      <c r="T204">
        <f t="shared" si="30"/>
        <v>-24.072291603208456</v>
      </c>
      <c r="U204">
        <f t="shared" si="25"/>
        <v>24.072291603208456</v>
      </c>
      <c r="AB204" s="2">
        <v>199</v>
      </c>
      <c r="AC204">
        <v>367</v>
      </c>
      <c r="AE204">
        <v>112</v>
      </c>
      <c r="AF204">
        <v>249</v>
      </c>
      <c r="AG204">
        <f t="shared" si="31"/>
        <v>108.822655708486</v>
      </c>
      <c r="AH204">
        <f t="shared" si="26"/>
        <v>-3.1773442915140038</v>
      </c>
      <c r="AI204">
        <f t="shared" si="27"/>
        <v>3.1773442915140038</v>
      </c>
    </row>
    <row r="205" spans="1:35" x14ac:dyDescent="0.25">
      <c r="A205">
        <v>390</v>
      </c>
      <c r="B205">
        <v>470.23200000000003</v>
      </c>
      <c r="D205">
        <v>180</v>
      </c>
      <c r="E205">
        <v>249.88900000000001</v>
      </c>
      <c r="F205">
        <f t="shared" si="28"/>
        <v>181.39033386928975</v>
      </c>
      <c r="G205">
        <f>F205-D205</f>
        <v>1.3903338692897478</v>
      </c>
      <c r="H205">
        <f t="shared" si="24"/>
        <v>1.3903338692897478</v>
      </c>
      <c r="O205" s="2">
        <v>390</v>
      </c>
      <c r="P205">
        <v>377</v>
      </c>
      <c r="Q205">
        <v>180</v>
      </c>
      <c r="R205">
        <v>206</v>
      </c>
      <c r="S205">
        <f t="shared" si="29"/>
        <v>191.49152198192709</v>
      </c>
      <c r="T205">
        <f t="shared" si="30"/>
        <v>11.491521981927093</v>
      </c>
      <c r="U205">
        <f t="shared" si="25"/>
        <v>11.491521981927093</v>
      </c>
      <c r="AB205" s="2">
        <v>390</v>
      </c>
      <c r="AC205">
        <v>505</v>
      </c>
      <c r="AE205">
        <v>180</v>
      </c>
      <c r="AF205">
        <v>370</v>
      </c>
      <c r="AG205">
        <f t="shared" si="31"/>
        <v>228.63649866323399</v>
      </c>
      <c r="AH205">
        <f t="shared" si="26"/>
        <v>48.636498663233994</v>
      </c>
      <c r="AI205">
        <f t="shared" si="27"/>
        <v>48.636498663233994</v>
      </c>
    </row>
    <row r="206" spans="1:35" x14ac:dyDescent="0.25">
      <c r="A206">
        <v>238</v>
      </c>
      <c r="B206">
        <v>321.44499999999999</v>
      </c>
      <c r="D206">
        <v>152</v>
      </c>
      <c r="E206">
        <v>226.05600000000001</v>
      </c>
      <c r="F206">
        <f t="shared" si="28"/>
        <v>158.84895488508468</v>
      </c>
      <c r="G206">
        <f>F206-D206</f>
        <v>6.8489548850846802</v>
      </c>
      <c r="H206">
        <f t="shared" si="24"/>
        <v>6.8489548850846802</v>
      </c>
      <c r="O206" s="2">
        <v>238</v>
      </c>
      <c r="P206">
        <v>283</v>
      </c>
      <c r="Q206">
        <v>152</v>
      </c>
      <c r="R206">
        <v>185</v>
      </c>
      <c r="S206">
        <f t="shared" si="29"/>
        <v>170.169560361458</v>
      </c>
      <c r="T206">
        <f t="shared" si="30"/>
        <v>18.169560361457997</v>
      </c>
      <c r="U206">
        <f t="shared" si="25"/>
        <v>18.169560361457997</v>
      </c>
      <c r="AB206" s="2">
        <v>238</v>
      </c>
      <c r="AC206">
        <v>401</v>
      </c>
      <c r="AE206">
        <v>152</v>
      </c>
      <c r="AF206">
        <v>286</v>
      </c>
      <c r="AG206">
        <f t="shared" si="31"/>
        <v>145.45994652935934</v>
      </c>
      <c r="AH206">
        <f t="shared" si="26"/>
        <v>-6.5400534706406575</v>
      </c>
      <c r="AI206">
        <f t="shared" si="27"/>
        <v>6.5400534706406575</v>
      </c>
    </row>
    <row r="207" spans="1:35" x14ac:dyDescent="0.25">
      <c r="A207">
        <v>288</v>
      </c>
      <c r="B207">
        <v>351.83699999999999</v>
      </c>
      <c r="D207">
        <v>255</v>
      </c>
      <c r="E207">
        <v>316.19200000000001</v>
      </c>
      <c r="F207">
        <f t="shared" si="28"/>
        <v>244.10006620637475</v>
      </c>
      <c r="G207">
        <f>F207-D207</f>
        <v>-10.899933793625252</v>
      </c>
      <c r="H207">
        <f t="shared" si="24"/>
        <v>10.899933793625252</v>
      </c>
      <c r="O207" s="2">
        <v>288</v>
      </c>
      <c r="P207">
        <v>280</v>
      </c>
      <c r="Q207">
        <v>255</v>
      </c>
      <c r="R207">
        <v>276</v>
      </c>
      <c r="S207">
        <f t="shared" si="29"/>
        <v>262.56472738349072</v>
      </c>
      <c r="T207">
        <f t="shared" si="30"/>
        <v>7.5647273834907196</v>
      </c>
      <c r="U207">
        <f t="shared" si="25"/>
        <v>7.5647273834907196</v>
      </c>
      <c r="AB207" s="2">
        <v>288</v>
      </c>
      <c r="AC207">
        <v>440</v>
      </c>
      <c r="AE207">
        <v>255</v>
      </c>
      <c r="AF207">
        <v>422</v>
      </c>
      <c r="AG207">
        <f t="shared" si="31"/>
        <v>280.12674522229923</v>
      </c>
      <c r="AH207">
        <f t="shared" si="26"/>
        <v>25.126745222299235</v>
      </c>
      <c r="AI207">
        <f t="shared" si="27"/>
        <v>25.126745222299235</v>
      </c>
    </row>
    <row r="208" spans="1:35" x14ac:dyDescent="0.25">
      <c r="A208">
        <v>203</v>
      </c>
      <c r="B208">
        <v>264.99900000000002</v>
      </c>
      <c r="D208">
        <v>191</v>
      </c>
      <c r="E208">
        <v>299.75799999999998</v>
      </c>
      <c r="F208">
        <f t="shared" si="28"/>
        <v>228.55670103092785</v>
      </c>
      <c r="G208">
        <f>F208-D208</f>
        <v>37.556701030927854</v>
      </c>
      <c r="H208">
        <f t="shared" si="24"/>
        <v>37.556701030927854</v>
      </c>
      <c r="O208" s="2">
        <v>203</v>
      </c>
      <c r="P208">
        <v>228</v>
      </c>
      <c r="Q208">
        <v>191</v>
      </c>
      <c r="R208">
        <v>224</v>
      </c>
      <c r="S208">
        <f t="shared" si="29"/>
        <v>209.7674890851863</v>
      </c>
      <c r="T208">
        <f t="shared" si="30"/>
        <v>18.767489085186298</v>
      </c>
      <c r="U208">
        <f t="shared" si="25"/>
        <v>18.767489085186298</v>
      </c>
      <c r="AB208" s="2">
        <v>203</v>
      </c>
      <c r="AC208">
        <v>320</v>
      </c>
      <c r="AE208">
        <v>191</v>
      </c>
      <c r="AF208">
        <v>411</v>
      </c>
      <c r="AG208">
        <f t="shared" si="31"/>
        <v>269.23457768095847</v>
      </c>
      <c r="AH208">
        <f t="shared" si="26"/>
        <v>78.234577680958466</v>
      </c>
      <c r="AI208">
        <f t="shared" si="27"/>
        <v>78.234577680958466</v>
      </c>
    </row>
    <row r="209" spans="1:35" x14ac:dyDescent="0.25">
      <c r="A209">
        <v>152</v>
      </c>
      <c r="B209">
        <v>203.55799999999999</v>
      </c>
      <c r="D209">
        <v>138</v>
      </c>
      <c r="E209">
        <v>190.32499999999999</v>
      </c>
      <c r="F209">
        <f t="shared" si="28"/>
        <v>125.05438380781236</v>
      </c>
      <c r="G209">
        <f>F209-D209</f>
        <v>-12.945616192187643</v>
      </c>
      <c r="H209">
        <f t="shared" si="24"/>
        <v>12.945616192187643</v>
      </c>
      <c r="O209" s="2">
        <v>152</v>
      </c>
      <c r="P209">
        <v>144</v>
      </c>
      <c r="Q209">
        <v>138</v>
      </c>
      <c r="R209">
        <v>128</v>
      </c>
      <c r="S209">
        <f t="shared" si="29"/>
        <v>112.2956645344705</v>
      </c>
      <c r="T209">
        <f t="shared" si="30"/>
        <v>-25.704335465529496</v>
      </c>
      <c r="U209">
        <f t="shared" si="25"/>
        <v>25.704335465529496</v>
      </c>
      <c r="AB209" s="2">
        <v>152</v>
      </c>
      <c r="AC209">
        <v>268</v>
      </c>
      <c r="AE209">
        <v>138</v>
      </c>
      <c r="AF209">
        <v>293</v>
      </c>
      <c r="AG209">
        <f t="shared" si="31"/>
        <v>152.3913258738489</v>
      </c>
      <c r="AH209">
        <f t="shared" si="26"/>
        <v>14.391325873848899</v>
      </c>
      <c r="AI209">
        <f t="shared" si="27"/>
        <v>14.391325873848899</v>
      </c>
    </row>
    <row r="210" spans="1:35" x14ac:dyDescent="0.25">
      <c r="A210">
        <v>202</v>
      </c>
      <c r="B210">
        <v>294.387</v>
      </c>
      <c r="D210">
        <v>309</v>
      </c>
      <c r="E210">
        <v>390.68700000000001</v>
      </c>
      <c r="F210">
        <f t="shared" si="28"/>
        <v>314.55783599735179</v>
      </c>
      <c r="G210">
        <f>F210-D210</f>
        <v>5.5578359973517877</v>
      </c>
      <c r="H210">
        <f t="shared" si="24"/>
        <v>5.5578359973517877</v>
      </c>
      <c r="O210" s="2">
        <v>202</v>
      </c>
      <c r="P210">
        <v>258</v>
      </c>
      <c r="Q210">
        <v>309</v>
      </c>
      <c r="R210">
        <v>305</v>
      </c>
      <c r="S210">
        <f t="shared" si="29"/>
        <v>292.00934104985282</v>
      </c>
      <c r="T210">
        <f t="shared" si="30"/>
        <v>-16.990658950147179</v>
      </c>
      <c r="U210">
        <f t="shared" si="25"/>
        <v>16.990658950147179</v>
      </c>
      <c r="AB210" s="2">
        <v>202</v>
      </c>
      <c r="AC210">
        <v>370</v>
      </c>
      <c r="AE210">
        <v>309</v>
      </c>
      <c r="AF210">
        <v>446</v>
      </c>
      <c r="AG210">
        <f t="shared" si="31"/>
        <v>303.89147440340622</v>
      </c>
      <c r="AH210">
        <f t="shared" si="26"/>
        <v>-5.108525596593779</v>
      </c>
      <c r="AI210">
        <f t="shared" si="27"/>
        <v>5.108525596593779</v>
      </c>
    </row>
    <row r="211" spans="1:35" x14ac:dyDescent="0.25">
      <c r="A211">
        <v>165</v>
      </c>
      <c r="B211">
        <v>216.74100000000001</v>
      </c>
      <c r="D211">
        <v>98</v>
      </c>
      <c r="E211">
        <v>139.911</v>
      </c>
      <c r="F211">
        <f t="shared" si="28"/>
        <v>77.372552728648458</v>
      </c>
      <c r="G211">
        <f>F211-D211</f>
        <v>-20.627447271351542</v>
      </c>
      <c r="H211">
        <f t="shared" si="24"/>
        <v>20.627447271351542</v>
      </c>
      <c r="O211" s="2">
        <v>165</v>
      </c>
      <c r="P211">
        <v>183</v>
      </c>
      <c r="Q211">
        <v>98</v>
      </c>
      <c r="R211">
        <v>93</v>
      </c>
      <c r="S211">
        <f t="shared" si="29"/>
        <v>76.759061833688691</v>
      </c>
      <c r="T211">
        <f t="shared" si="30"/>
        <v>-21.240938166311309</v>
      </c>
      <c r="U211">
        <f t="shared" si="25"/>
        <v>21.240938166311309</v>
      </c>
      <c r="AB211" s="2">
        <v>165</v>
      </c>
      <c r="AC211">
        <v>276</v>
      </c>
      <c r="AE211">
        <v>98</v>
      </c>
      <c r="AF211">
        <v>195</v>
      </c>
      <c r="AG211">
        <f t="shared" si="31"/>
        <v>55.352015050995149</v>
      </c>
      <c r="AH211">
        <f t="shared" si="26"/>
        <v>-42.647984949004851</v>
      </c>
      <c r="AI211">
        <f t="shared" si="27"/>
        <v>42.647984949004851</v>
      </c>
    </row>
    <row r="212" spans="1:35" x14ac:dyDescent="0.25">
      <c r="A212">
        <v>363</v>
      </c>
      <c r="B212">
        <v>435.39699999999999</v>
      </c>
      <c r="D212">
        <v>284</v>
      </c>
      <c r="E212">
        <v>339.70299999999997</v>
      </c>
      <c r="F212">
        <f t="shared" si="28"/>
        <v>266.33689586683062</v>
      </c>
      <c r="G212">
        <f>F212-D212</f>
        <v>-17.663104133169384</v>
      </c>
      <c r="H212">
        <f t="shared" si="24"/>
        <v>17.663104133169384</v>
      </c>
      <c r="O212" s="2">
        <v>363</v>
      </c>
      <c r="P212">
        <v>397</v>
      </c>
      <c r="Q212">
        <v>284</v>
      </c>
      <c r="R212">
        <v>286</v>
      </c>
      <c r="S212">
        <f t="shared" si="29"/>
        <v>272.71804244085695</v>
      </c>
      <c r="T212">
        <f t="shared" si="30"/>
        <v>-11.281957559143052</v>
      </c>
      <c r="U212">
        <f t="shared" si="25"/>
        <v>11.281957559143052</v>
      </c>
      <c r="AB212" s="2">
        <v>363</v>
      </c>
      <c r="AC212">
        <v>449</v>
      </c>
      <c r="AE212">
        <v>284</v>
      </c>
      <c r="AF212">
        <v>439</v>
      </c>
      <c r="AG212">
        <f t="shared" si="31"/>
        <v>296.96009505891669</v>
      </c>
      <c r="AH212">
        <f t="shared" si="26"/>
        <v>12.960095058916693</v>
      </c>
      <c r="AI212">
        <f t="shared" si="27"/>
        <v>12.960095058916693</v>
      </c>
    </row>
    <row r="213" spans="1:35" x14ac:dyDescent="0.25">
      <c r="A213">
        <v>193</v>
      </c>
      <c r="B213">
        <v>253.03</v>
      </c>
      <c r="D213">
        <v>226</v>
      </c>
      <c r="E213">
        <v>288.39400000000001</v>
      </c>
      <c r="F213">
        <f t="shared" si="28"/>
        <v>217.80856899650055</v>
      </c>
      <c r="G213">
        <f>F213-D213</f>
        <v>-8.1914310034994458</v>
      </c>
      <c r="H213">
        <f t="shared" si="24"/>
        <v>8.1914310034994458</v>
      </c>
      <c r="O213" s="2">
        <v>193</v>
      </c>
      <c r="P213">
        <v>203</v>
      </c>
      <c r="Q213">
        <v>226</v>
      </c>
      <c r="R213">
        <v>254</v>
      </c>
      <c r="S213">
        <f t="shared" si="29"/>
        <v>240.22743425728501</v>
      </c>
      <c r="T213">
        <f t="shared" si="30"/>
        <v>14.227434257285012</v>
      </c>
      <c r="U213">
        <f t="shared" si="25"/>
        <v>14.227434257285012</v>
      </c>
      <c r="AB213" s="2">
        <v>193</v>
      </c>
      <c r="AC213">
        <v>286</v>
      </c>
      <c r="AE213">
        <v>226</v>
      </c>
      <c r="AF213">
        <v>353</v>
      </c>
      <c r="AG213">
        <f t="shared" si="31"/>
        <v>211.80314882661651</v>
      </c>
      <c r="AH213">
        <f t="shared" si="26"/>
        <v>-14.196851173383493</v>
      </c>
      <c r="AI213">
        <f t="shared" si="27"/>
        <v>14.196851173383493</v>
      </c>
    </row>
    <row r="214" spans="1:35" x14ac:dyDescent="0.25">
      <c r="A214">
        <v>221</v>
      </c>
      <c r="B214">
        <v>308.46600000000001</v>
      </c>
      <c r="D214">
        <v>215</v>
      </c>
      <c r="E214">
        <v>315.101</v>
      </c>
      <c r="F214">
        <f t="shared" si="28"/>
        <v>243.06819256596992</v>
      </c>
      <c r="G214">
        <f>F214-D214</f>
        <v>28.068192565969923</v>
      </c>
      <c r="H214">
        <f t="shared" si="24"/>
        <v>28.068192565969923</v>
      </c>
      <c r="O214" s="2">
        <v>221</v>
      </c>
      <c r="P214">
        <v>250</v>
      </c>
      <c r="Q214">
        <v>215</v>
      </c>
      <c r="R214">
        <v>253</v>
      </c>
      <c r="S214">
        <f t="shared" si="29"/>
        <v>239.21210275154837</v>
      </c>
      <c r="T214">
        <f t="shared" si="30"/>
        <v>24.212102751548372</v>
      </c>
      <c r="U214">
        <f t="shared" si="25"/>
        <v>24.212102751548372</v>
      </c>
      <c r="AB214" s="2">
        <v>221</v>
      </c>
      <c r="AC214">
        <v>447</v>
      </c>
      <c r="AE214">
        <v>215</v>
      </c>
      <c r="AF214">
        <v>412</v>
      </c>
      <c r="AG214">
        <f t="shared" si="31"/>
        <v>270.22477473017125</v>
      </c>
      <c r="AH214">
        <f t="shared" si="26"/>
        <v>55.224774730171248</v>
      </c>
      <c r="AI214">
        <f t="shared" si="27"/>
        <v>55.224774730171248</v>
      </c>
    </row>
    <row r="215" spans="1:35" x14ac:dyDescent="0.25">
      <c r="A215">
        <v>239</v>
      </c>
      <c r="B215">
        <v>338.887</v>
      </c>
      <c r="D215">
        <v>269</v>
      </c>
      <c r="E215">
        <v>342.33600000000001</v>
      </c>
      <c r="F215">
        <f t="shared" si="28"/>
        <v>268.82720136195974</v>
      </c>
      <c r="G215">
        <f>F215-D215</f>
        <v>-0.17279863804026263</v>
      </c>
      <c r="H215">
        <f t="shared" si="24"/>
        <v>0.17279863804026263</v>
      </c>
      <c r="O215" s="2">
        <v>239</v>
      </c>
      <c r="P215">
        <v>280</v>
      </c>
      <c r="Q215">
        <v>269</v>
      </c>
      <c r="R215">
        <v>251</v>
      </c>
      <c r="S215">
        <f t="shared" si="29"/>
        <v>237.18143974007512</v>
      </c>
      <c r="T215">
        <f t="shared" si="30"/>
        <v>-31.81856025992488</v>
      </c>
      <c r="U215">
        <f t="shared" si="25"/>
        <v>31.81856025992488</v>
      </c>
      <c r="AB215" s="2">
        <v>239</v>
      </c>
      <c r="AC215">
        <v>395</v>
      </c>
      <c r="AE215">
        <v>269</v>
      </c>
      <c r="AF215">
        <v>422</v>
      </c>
      <c r="AG215">
        <f t="shared" si="31"/>
        <v>280.12674522229923</v>
      </c>
      <c r="AH215">
        <f t="shared" si="26"/>
        <v>11.126745222299235</v>
      </c>
      <c r="AI215">
        <f t="shared" si="27"/>
        <v>11.126745222299235</v>
      </c>
    </row>
    <row r="216" spans="1:35" x14ac:dyDescent="0.25">
      <c r="A216">
        <v>84</v>
      </c>
      <c r="B216">
        <v>140.661</v>
      </c>
      <c r="D216">
        <v>93</v>
      </c>
      <c r="E216">
        <v>137.27500000000001</v>
      </c>
      <c r="F216">
        <f t="shared" si="28"/>
        <v>74.879409817459589</v>
      </c>
      <c r="G216">
        <f>F216-D216</f>
        <v>-18.120590182540411</v>
      </c>
      <c r="H216">
        <f t="shared" si="24"/>
        <v>18.120590182540411</v>
      </c>
      <c r="O216" s="2">
        <v>84</v>
      </c>
      <c r="P216">
        <v>112</v>
      </c>
      <c r="Q216">
        <v>93</v>
      </c>
      <c r="R216">
        <v>93</v>
      </c>
      <c r="S216">
        <f t="shared" si="29"/>
        <v>76.759061833688691</v>
      </c>
      <c r="T216">
        <f t="shared" si="30"/>
        <v>-16.240938166311309</v>
      </c>
      <c r="U216">
        <f t="shared" si="25"/>
        <v>16.240938166311309</v>
      </c>
      <c r="AB216" s="2">
        <v>84</v>
      </c>
      <c r="AC216">
        <v>241</v>
      </c>
      <c r="AE216">
        <v>93</v>
      </c>
      <c r="AF216">
        <v>195</v>
      </c>
      <c r="AG216">
        <f t="shared" si="31"/>
        <v>55.352015050995149</v>
      </c>
      <c r="AH216">
        <f t="shared" si="26"/>
        <v>-37.647984949004851</v>
      </c>
      <c r="AI216">
        <f t="shared" si="27"/>
        <v>37.647984949004851</v>
      </c>
    </row>
    <row r="217" spans="1:35" x14ac:dyDescent="0.25">
      <c r="A217">
        <v>495</v>
      </c>
      <c r="B217">
        <v>588.08299999999997</v>
      </c>
      <c r="D217">
        <v>185</v>
      </c>
      <c r="E217">
        <v>274.63200000000001</v>
      </c>
      <c r="F217">
        <f t="shared" si="28"/>
        <v>204.79239572495985</v>
      </c>
      <c r="G217">
        <f>F217-D217</f>
        <v>19.792395724959846</v>
      </c>
      <c r="H217">
        <f t="shared" si="24"/>
        <v>19.792395724959846</v>
      </c>
      <c r="O217" s="2">
        <v>495</v>
      </c>
      <c r="P217">
        <v>503</v>
      </c>
      <c r="Q217">
        <v>185</v>
      </c>
      <c r="R217">
        <v>222</v>
      </c>
      <c r="S217">
        <f t="shared" si="29"/>
        <v>207.73682607371308</v>
      </c>
      <c r="T217">
        <f t="shared" si="30"/>
        <v>22.736826073713075</v>
      </c>
      <c r="U217">
        <f t="shared" si="25"/>
        <v>22.736826073713075</v>
      </c>
      <c r="AB217" s="2">
        <v>495</v>
      </c>
      <c r="AC217">
        <v>633</v>
      </c>
      <c r="AE217">
        <v>185</v>
      </c>
      <c r="AF217">
        <v>337</v>
      </c>
      <c r="AG217">
        <f t="shared" si="31"/>
        <v>195.9599960392118</v>
      </c>
      <c r="AH217">
        <f t="shared" si="26"/>
        <v>10.959996039211802</v>
      </c>
      <c r="AI217">
        <f t="shared" si="27"/>
        <v>10.959996039211802</v>
      </c>
    </row>
    <row r="218" spans="1:35" x14ac:dyDescent="0.25">
      <c r="A218">
        <v>438</v>
      </c>
      <c r="B218">
        <v>503.91199999999998</v>
      </c>
      <c r="D218">
        <v>80</v>
      </c>
      <c r="E218">
        <v>139.666</v>
      </c>
      <c r="F218">
        <f t="shared" si="28"/>
        <v>77.140830417100176</v>
      </c>
      <c r="G218">
        <f>F218-D218</f>
        <v>-2.859169582899824</v>
      </c>
      <c r="H218">
        <f t="shared" si="24"/>
        <v>2.859169582899824</v>
      </c>
      <c r="O218" s="2">
        <v>438</v>
      </c>
      <c r="P218">
        <v>461</v>
      </c>
      <c r="Q218">
        <v>80</v>
      </c>
      <c r="R218">
        <v>96</v>
      </c>
      <c r="S218">
        <f t="shared" si="29"/>
        <v>79.805056350898568</v>
      </c>
      <c r="T218">
        <f t="shared" si="30"/>
        <v>-0.19494364910143247</v>
      </c>
      <c r="U218">
        <f t="shared" si="25"/>
        <v>0.19494364910143247</v>
      </c>
      <c r="AB218" s="2">
        <v>438</v>
      </c>
      <c r="AC218">
        <v>553</v>
      </c>
      <c r="AE218">
        <v>80</v>
      </c>
      <c r="AF218">
        <v>229</v>
      </c>
      <c r="AG218">
        <f t="shared" si="31"/>
        <v>89.018714724230122</v>
      </c>
      <c r="AH218">
        <f t="shared" si="26"/>
        <v>9.0187147242301222</v>
      </c>
      <c r="AI218">
        <f t="shared" si="27"/>
        <v>9.0187147242301222</v>
      </c>
    </row>
    <row r="219" spans="1:35" x14ac:dyDescent="0.25">
      <c r="A219">
        <v>233</v>
      </c>
      <c r="B219">
        <v>308.27100000000002</v>
      </c>
      <c r="D219">
        <v>263</v>
      </c>
      <c r="E219">
        <v>314.13499999999999</v>
      </c>
      <c r="F219">
        <f t="shared" si="28"/>
        <v>242.15454459472241</v>
      </c>
      <c r="G219">
        <f>F219-D219</f>
        <v>-20.84545540527759</v>
      </c>
      <c r="H219">
        <f t="shared" si="24"/>
        <v>20.84545540527759</v>
      </c>
      <c r="O219" s="2">
        <v>233</v>
      </c>
      <c r="P219">
        <v>265</v>
      </c>
      <c r="Q219">
        <v>263</v>
      </c>
      <c r="R219">
        <v>276</v>
      </c>
      <c r="S219">
        <f t="shared" si="29"/>
        <v>262.56472738349072</v>
      </c>
      <c r="T219">
        <f t="shared" si="30"/>
        <v>-0.4352726165092804</v>
      </c>
      <c r="U219">
        <f t="shared" si="25"/>
        <v>0.4352726165092804</v>
      </c>
      <c r="AB219" s="2">
        <v>233</v>
      </c>
      <c r="AC219">
        <v>427</v>
      </c>
      <c r="AE219">
        <v>263</v>
      </c>
      <c r="AF219">
        <v>370</v>
      </c>
      <c r="AG219">
        <f t="shared" si="31"/>
        <v>228.63649866323399</v>
      </c>
      <c r="AH219">
        <f t="shared" si="26"/>
        <v>-34.363501336766006</v>
      </c>
      <c r="AI219">
        <f t="shared" si="27"/>
        <v>34.363501336766006</v>
      </c>
    </row>
    <row r="220" spans="1:35" x14ac:dyDescent="0.25">
      <c r="A220">
        <v>179</v>
      </c>
      <c r="B220">
        <v>264.85199999999998</v>
      </c>
      <c r="D220">
        <v>94</v>
      </c>
      <c r="E220">
        <v>124.962</v>
      </c>
      <c r="F220">
        <f t="shared" si="28"/>
        <v>63.23370850279013</v>
      </c>
      <c r="G220">
        <f>F220-D220</f>
        <v>-30.76629149720987</v>
      </c>
      <c r="H220">
        <f t="shared" si="24"/>
        <v>30.76629149720987</v>
      </c>
      <c r="O220" s="2">
        <v>179</v>
      </c>
      <c r="P220">
        <v>230</v>
      </c>
      <c r="Q220">
        <v>94</v>
      </c>
      <c r="R220">
        <v>93</v>
      </c>
      <c r="S220">
        <f t="shared" si="29"/>
        <v>76.759061833688691</v>
      </c>
      <c r="T220">
        <f t="shared" si="30"/>
        <v>-17.240938166311309</v>
      </c>
      <c r="U220">
        <f t="shared" si="25"/>
        <v>17.240938166311309</v>
      </c>
      <c r="AB220" s="2">
        <v>179</v>
      </c>
      <c r="AC220">
        <v>364</v>
      </c>
      <c r="AE220">
        <v>94</v>
      </c>
      <c r="AF220">
        <v>205</v>
      </c>
      <c r="AG220">
        <f t="shared" si="31"/>
        <v>65.253985543123079</v>
      </c>
      <c r="AH220">
        <f t="shared" si="26"/>
        <v>-28.746014456876921</v>
      </c>
      <c r="AI220">
        <f t="shared" si="27"/>
        <v>28.746014456876921</v>
      </c>
    </row>
    <row r="221" spans="1:35" x14ac:dyDescent="0.25">
      <c r="A221">
        <v>238</v>
      </c>
      <c r="B221">
        <v>285.95100000000002</v>
      </c>
      <c r="D221">
        <v>172</v>
      </c>
      <c r="E221">
        <v>254.49299999999999</v>
      </c>
      <c r="F221">
        <f t="shared" si="28"/>
        <v>185.74482171569093</v>
      </c>
      <c r="G221">
        <f>F221-D221</f>
        <v>13.744821715690932</v>
      </c>
      <c r="H221">
        <f t="shared" si="24"/>
        <v>13.744821715690932</v>
      </c>
      <c r="O221" s="2">
        <v>238</v>
      </c>
      <c r="P221">
        <v>233</v>
      </c>
      <c r="Q221">
        <v>172</v>
      </c>
      <c r="R221">
        <v>207</v>
      </c>
      <c r="S221">
        <f t="shared" si="29"/>
        <v>192.5068534876637</v>
      </c>
      <c r="T221">
        <f t="shared" si="30"/>
        <v>20.506853487663705</v>
      </c>
      <c r="U221">
        <f t="shared" si="25"/>
        <v>20.506853487663705</v>
      </c>
      <c r="AB221" s="2">
        <v>238</v>
      </c>
      <c r="AC221">
        <v>341</v>
      </c>
      <c r="AE221">
        <v>172</v>
      </c>
      <c r="AF221">
        <v>336</v>
      </c>
      <c r="AG221">
        <f t="shared" si="31"/>
        <v>194.96979898999902</v>
      </c>
      <c r="AH221">
        <f t="shared" si="26"/>
        <v>22.96979898999902</v>
      </c>
      <c r="AI221">
        <f t="shared" si="27"/>
        <v>22.96979898999902</v>
      </c>
    </row>
    <row r="222" spans="1:35" x14ac:dyDescent="0.25">
      <c r="A222">
        <v>197</v>
      </c>
      <c r="B222">
        <v>275.45999999999998</v>
      </c>
      <c r="D222">
        <v>371</v>
      </c>
      <c r="E222">
        <v>445.02300000000002</v>
      </c>
      <c r="F222">
        <f t="shared" si="28"/>
        <v>365.94911567199472</v>
      </c>
      <c r="G222">
        <f>F222-D222</f>
        <v>-5.0508843280052815</v>
      </c>
      <c r="H222">
        <f t="shared" si="24"/>
        <v>5.0508843280052815</v>
      </c>
      <c r="O222" s="2">
        <v>197</v>
      </c>
      <c r="P222">
        <v>209</v>
      </c>
      <c r="Q222">
        <v>371</v>
      </c>
      <c r="R222">
        <v>378</v>
      </c>
      <c r="S222">
        <f t="shared" si="29"/>
        <v>366.12854096862628</v>
      </c>
      <c r="T222">
        <f t="shared" si="30"/>
        <v>-4.8714590313737176</v>
      </c>
      <c r="U222">
        <f t="shared" si="25"/>
        <v>4.8714590313737176</v>
      </c>
      <c r="AB222" s="2">
        <v>197</v>
      </c>
      <c r="AC222">
        <v>302</v>
      </c>
      <c r="AE222">
        <v>371</v>
      </c>
      <c r="AF222">
        <v>506</v>
      </c>
      <c r="AG222">
        <f t="shared" si="31"/>
        <v>363.30329735617386</v>
      </c>
      <c r="AH222">
        <f t="shared" si="26"/>
        <v>-7.6967026438261428</v>
      </c>
      <c r="AI222">
        <f t="shared" si="27"/>
        <v>7.6967026438261428</v>
      </c>
    </row>
    <row r="223" spans="1:35" x14ac:dyDescent="0.25">
      <c r="A223">
        <v>49</v>
      </c>
      <c r="B223">
        <v>129.184</v>
      </c>
      <c r="D223">
        <v>339</v>
      </c>
      <c r="E223">
        <v>413.82100000000003</v>
      </c>
      <c r="F223">
        <f t="shared" si="28"/>
        <v>336.43809703962927</v>
      </c>
      <c r="G223">
        <f>F223-D223</f>
        <v>-2.5619029603707304</v>
      </c>
      <c r="H223">
        <f t="shared" si="24"/>
        <v>2.5619029603707304</v>
      </c>
      <c r="O223" s="2">
        <v>49</v>
      </c>
      <c r="P223">
        <v>62</v>
      </c>
      <c r="Q223">
        <v>339</v>
      </c>
      <c r="R223">
        <v>363</v>
      </c>
      <c r="S223">
        <f t="shared" si="29"/>
        <v>350.89856838257691</v>
      </c>
      <c r="T223">
        <f t="shared" si="30"/>
        <v>11.898568382576912</v>
      </c>
      <c r="U223">
        <f t="shared" si="25"/>
        <v>11.898568382576912</v>
      </c>
      <c r="AB223" s="2">
        <v>49</v>
      </c>
      <c r="AC223">
        <v>255</v>
      </c>
      <c r="AE223">
        <v>339</v>
      </c>
      <c r="AF223">
        <v>514</v>
      </c>
      <c r="AG223">
        <f t="shared" si="31"/>
        <v>371.22487374987622</v>
      </c>
      <c r="AH223">
        <f t="shared" si="26"/>
        <v>32.224873749876224</v>
      </c>
      <c r="AI223">
        <f t="shared" si="27"/>
        <v>32.224873749876224</v>
      </c>
    </row>
    <row r="224" spans="1:35" x14ac:dyDescent="0.25">
      <c r="A224">
        <v>114</v>
      </c>
      <c r="B224">
        <v>161.69800000000001</v>
      </c>
      <c r="D224">
        <v>199</v>
      </c>
      <c r="E224">
        <v>252.816</v>
      </c>
      <c r="F224">
        <f t="shared" si="28"/>
        <v>184.15870613827678</v>
      </c>
      <c r="G224">
        <f>F224-D224</f>
        <v>-14.841293861723216</v>
      </c>
      <c r="H224">
        <f t="shared" si="24"/>
        <v>14.841293861723216</v>
      </c>
      <c r="O224" s="2">
        <v>114</v>
      </c>
      <c r="P224">
        <v>127</v>
      </c>
      <c r="Q224">
        <v>199</v>
      </c>
      <c r="R224">
        <v>221</v>
      </c>
      <c r="S224">
        <f t="shared" si="29"/>
        <v>206.72149456797644</v>
      </c>
      <c r="T224">
        <f t="shared" si="30"/>
        <v>7.7214945679764355</v>
      </c>
      <c r="U224">
        <f t="shared" si="25"/>
        <v>7.7214945679764355</v>
      </c>
      <c r="AB224" s="2">
        <v>114</v>
      </c>
      <c r="AC224">
        <v>258</v>
      </c>
      <c r="AE224">
        <v>199</v>
      </c>
      <c r="AF224">
        <v>309</v>
      </c>
      <c r="AG224">
        <f t="shared" si="31"/>
        <v>168.2344786612536</v>
      </c>
      <c r="AH224">
        <f t="shared" si="26"/>
        <v>-30.765521338746396</v>
      </c>
      <c r="AI224">
        <f t="shared" si="27"/>
        <v>30.765521338746396</v>
      </c>
    </row>
    <row r="225" spans="1:35" x14ac:dyDescent="0.25">
      <c r="A225">
        <v>316</v>
      </c>
      <c r="B225">
        <v>408.351</v>
      </c>
      <c r="D225">
        <v>293</v>
      </c>
      <c r="E225">
        <v>354.04700000000003</v>
      </c>
      <c r="F225">
        <f t="shared" si="28"/>
        <v>279.90352785396766</v>
      </c>
      <c r="G225">
        <f>F225-D225</f>
        <v>-13.09647214603234</v>
      </c>
      <c r="H225">
        <f t="shared" si="24"/>
        <v>13.09647214603234</v>
      </c>
      <c r="O225" s="2">
        <v>316</v>
      </c>
      <c r="P225">
        <v>338</v>
      </c>
      <c r="Q225">
        <v>293</v>
      </c>
      <c r="R225">
        <v>301</v>
      </c>
      <c r="S225">
        <f t="shared" si="29"/>
        <v>287.94801502690632</v>
      </c>
      <c r="T225">
        <f t="shared" si="30"/>
        <v>-5.0519849730936812</v>
      </c>
      <c r="U225">
        <f t="shared" si="25"/>
        <v>5.0519849730936812</v>
      </c>
      <c r="AB225" s="2">
        <v>316</v>
      </c>
      <c r="AC225">
        <v>444</v>
      </c>
      <c r="AE225">
        <v>293</v>
      </c>
      <c r="AF225">
        <v>434</v>
      </c>
      <c r="AG225">
        <f t="shared" si="31"/>
        <v>292.00910981285273</v>
      </c>
      <c r="AH225">
        <f t="shared" si="26"/>
        <v>-0.99089018714727217</v>
      </c>
      <c r="AI225">
        <f t="shared" si="27"/>
        <v>0.99089018714727217</v>
      </c>
    </row>
    <row r="226" spans="1:35" x14ac:dyDescent="0.25">
      <c r="A226">
        <v>263</v>
      </c>
      <c r="B226">
        <v>325.52499999999998</v>
      </c>
      <c r="D226">
        <v>247</v>
      </c>
      <c r="E226">
        <v>308.04899999999998</v>
      </c>
      <c r="F226">
        <f t="shared" si="28"/>
        <v>236.3983732147924</v>
      </c>
      <c r="G226">
        <f>F226-D226</f>
        <v>-10.6016267852076</v>
      </c>
      <c r="H226">
        <f t="shared" si="24"/>
        <v>10.6016267852076</v>
      </c>
      <c r="O226" s="2">
        <v>263</v>
      </c>
      <c r="P226">
        <v>288</v>
      </c>
      <c r="Q226">
        <v>247</v>
      </c>
      <c r="R226">
        <v>288</v>
      </c>
      <c r="S226">
        <f t="shared" si="29"/>
        <v>274.74870545233023</v>
      </c>
      <c r="T226">
        <f t="shared" si="30"/>
        <v>27.748705452330228</v>
      </c>
      <c r="U226">
        <f t="shared" si="25"/>
        <v>27.748705452330228</v>
      </c>
      <c r="AB226" s="2">
        <v>263</v>
      </c>
      <c r="AC226">
        <v>414</v>
      </c>
      <c r="AE226">
        <v>247</v>
      </c>
      <c r="AF226">
        <v>488</v>
      </c>
      <c r="AG226">
        <f t="shared" si="31"/>
        <v>345.47975047034356</v>
      </c>
      <c r="AH226">
        <f t="shared" si="26"/>
        <v>98.479750470343561</v>
      </c>
      <c r="AI226">
        <f t="shared" si="27"/>
        <v>98.479750470343561</v>
      </c>
    </row>
    <row r="227" spans="1:35" x14ac:dyDescent="0.25">
      <c r="A227">
        <v>206</v>
      </c>
      <c r="B227">
        <v>299.226</v>
      </c>
      <c r="D227">
        <v>64</v>
      </c>
      <c r="E227">
        <v>115.42</v>
      </c>
      <c r="F227">
        <f t="shared" si="28"/>
        <v>54.208833821999441</v>
      </c>
      <c r="G227">
        <f>F227-D227</f>
        <v>-9.7911661780005588</v>
      </c>
      <c r="H227">
        <f t="shared" si="24"/>
        <v>9.7911661780005588</v>
      </c>
      <c r="O227" s="2">
        <v>206</v>
      </c>
      <c r="P227">
        <v>254</v>
      </c>
      <c r="Q227">
        <v>64</v>
      </c>
      <c r="R227">
        <v>53</v>
      </c>
      <c r="S227">
        <f t="shared" si="29"/>
        <v>36.145801604223777</v>
      </c>
      <c r="T227">
        <f t="shared" si="30"/>
        <v>-27.854198395776223</v>
      </c>
      <c r="U227">
        <f t="shared" si="25"/>
        <v>27.854198395776223</v>
      </c>
      <c r="AB227" s="2">
        <v>206</v>
      </c>
      <c r="AC227">
        <v>420</v>
      </c>
      <c r="AE227">
        <v>64</v>
      </c>
      <c r="AF227">
        <v>183</v>
      </c>
      <c r="AG227">
        <f t="shared" si="31"/>
        <v>43.469650460441635</v>
      </c>
      <c r="AH227">
        <f t="shared" si="26"/>
        <v>-20.530349539558365</v>
      </c>
      <c r="AI227">
        <f t="shared" si="27"/>
        <v>20.530349539558365</v>
      </c>
    </row>
    <row r="228" spans="1:35" x14ac:dyDescent="0.25">
      <c r="A228">
        <v>304</v>
      </c>
      <c r="B228">
        <v>330.56299999999999</v>
      </c>
      <c r="D228">
        <v>228</v>
      </c>
      <c r="E228">
        <v>325.62599999999998</v>
      </c>
      <c r="F228">
        <f t="shared" si="28"/>
        <v>253.0227939090135</v>
      </c>
      <c r="G228">
        <f>F228-D228</f>
        <v>25.022793909013501</v>
      </c>
      <c r="H228">
        <f t="shared" si="24"/>
        <v>25.022793909013501</v>
      </c>
      <c r="O228" s="2">
        <v>304</v>
      </c>
      <c r="P228">
        <v>240</v>
      </c>
      <c r="Q228">
        <v>228</v>
      </c>
      <c r="R228">
        <v>286</v>
      </c>
      <c r="S228">
        <f t="shared" si="29"/>
        <v>272.71804244085695</v>
      </c>
      <c r="T228">
        <f t="shared" si="30"/>
        <v>44.718042440856948</v>
      </c>
      <c r="U228">
        <f t="shared" si="25"/>
        <v>44.718042440856948</v>
      </c>
      <c r="AB228" s="2">
        <v>304</v>
      </c>
      <c r="AC228">
        <v>409</v>
      </c>
      <c r="AE228">
        <v>228</v>
      </c>
      <c r="AF228">
        <v>489</v>
      </c>
      <c r="AG228">
        <f t="shared" si="31"/>
        <v>346.46994751955634</v>
      </c>
      <c r="AH228">
        <f t="shared" si="26"/>
        <v>118.46994751955634</v>
      </c>
      <c r="AI228">
        <f t="shared" si="27"/>
        <v>118.46994751955634</v>
      </c>
    </row>
    <row r="229" spans="1:35" x14ac:dyDescent="0.25">
      <c r="A229">
        <v>189</v>
      </c>
      <c r="B229">
        <v>292.83499999999998</v>
      </c>
      <c r="D229">
        <v>178</v>
      </c>
      <c r="E229">
        <v>241.154</v>
      </c>
      <c r="F229">
        <f t="shared" si="28"/>
        <v>173.12872410857847</v>
      </c>
      <c r="G229">
        <f>F229-D229</f>
        <v>-4.8712758914215328</v>
      </c>
      <c r="H229">
        <f t="shared" si="24"/>
        <v>4.8712758914215328</v>
      </c>
      <c r="O229" s="2">
        <v>189</v>
      </c>
      <c r="P229">
        <v>214</v>
      </c>
      <c r="Q229">
        <v>178</v>
      </c>
      <c r="R229">
        <v>174</v>
      </c>
      <c r="S229">
        <f t="shared" si="29"/>
        <v>159.00091379835516</v>
      </c>
      <c r="T229">
        <f t="shared" si="30"/>
        <v>-18.999086201644843</v>
      </c>
      <c r="U229">
        <f t="shared" si="25"/>
        <v>18.999086201644843</v>
      </c>
      <c r="AB229" s="2">
        <v>189</v>
      </c>
      <c r="AC229">
        <v>394</v>
      </c>
      <c r="AE229">
        <v>178</v>
      </c>
      <c r="AF229">
        <v>294</v>
      </c>
      <c r="AG229">
        <f t="shared" si="31"/>
        <v>153.38152292306168</v>
      </c>
      <c r="AH229">
        <f t="shared" si="26"/>
        <v>-24.618477076938319</v>
      </c>
      <c r="AI229">
        <f t="shared" si="27"/>
        <v>24.618477076938319</v>
      </c>
    </row>
    <row r="230" spans="1:35" x14ac:dyDescent="0.25">
      <c r="A230">
        <v>281</v>
      </c>
      <c r="B230">
        <v>339.37700000000001</v>
      </c>
      <c r="D230">
        <v>458</v>
      </c>
      <c r="E230">
        <v>528.22500000000002</v>
      </c>
      <c r="F230">
        <f t="shared" si="28"/>
        <v>444.64201267379178</v>
      </c>
      <c r="G230">
        <f>F230-D230</f>
        <v>-13.357987326208217</v>
      </c>
      <c r="H230">
        <f t="shared" si="24"/>
        <v>13.357987326208217</v>
      </c>
      <c r="O230" s="2">
        <v>281</v>
      </c>
      <c r="P230">
        <v>304</v>
      </c>
      <c r="Q230">
        <v>458</v>
      </c>
      <c r="R230">
        <v>506</v>
      </c>
      <c r="S230">
        <f t="shared" si="29"/>
        <v>496.09097370291403</v>
      </c>
      <c r="T230">
        <f t="shared" si="30"/>
        <v>38.090973702914027</v>
      </c>
      <c r="U230">
        <f t="shared" si="25"/>
        <v>38.090973702914027</v>
      </c>
      <c r="AB230" s="2">
        <v>281</v>
      </c>
      <c r="AC230">
        <v>465</v>
      </c>
      <c r="AE230">
        <v>458</v>
      </c>
      <c r="AF230">
        <v>588</v>
      </c>
      <c r="AG230">
        <f t="shared" si="31"/>
        <v>444.49945539162292</v>
      </c>
      <c r="AH230">
        <f t="shared" si="26"/>
        <v>-13.500544608377083</v>
      </c>
      <c r="AI230">
        <f t="shared" si="27"/>
        <v>13.500544608377083</v>
      </c>
    </row>
    <row r="231" spans="1:35" x14ac:dyDescent="0.25">
      <c r="A231">
        <v>107</v>
      </c>
      <c r="B231">
        <v>162.036</v>
      </c>
      <c r="D231">
        <v>246</v>
      </c>
      <c r="E231">
        <v>276.14800000000002</v>
      </c>
      <c r="F231">
        <f t="shared" si="28"/>
        <v>206.22623664049942</v>
      </c>
      <c r="G231">
        <f>F231-D231</f>
        <v>-39.773763359500578</v>
      </c>
      <c r="H231">
        <f t="shared" si="24"/>
        <v>39.773763359500578</v>
      </c>
      <c r="O231" s="2">
        <v>107</v>
      </c>
      <c r="P231">
        <v>119</v>
      </c>
      <c r="Q231">
        <v>246</v>
      </c>
      <c r="R231">
        <v>220</v>
      </c>
      <c r="S231">
        <f t="shared" si="29"/>
        <v>205.70616306223982</v>
      </c>
      <c r="T231">
        <f t="shared" si="30"/>
        <v>-40.293836937760176</v>
      </c>
      <c r="U231">
        <f t="shared" si="25"/>
        <v>40.293836937760176</v>
      </c>
      <c r="AB231" s="2">
        <v>107</v>
      </c>
      <c r="AC231">
        <v>232</v>
      </c>
      <c r="AE231">
        <v>246</v>
      </c>
      <c r="AF231">
        <v>347</v>
      </c>
      <c r="AG231">
        <f t="shared" si="31"/>
        <v>205.86196653133973</v>
      </c>
      <c r="AH231">
        <f t="shared" si="26"/>
        <v>-40.138033468660268</v>
      </c>
      <c r="AI231">
        <f t="shared" si="27"/>
        <v>40.138033468660268</v>
      </c>
    </row>
    <row r="232" spans="1:35" x14ac:dyDescent="0.25">
      <c r="A232">
        <v>203</v>
      </c>
      <c r="B232">
        <v>266.57299999999998</v>
      </c>
      <c r="D232">
        <v>215</v>
      </c>
      <c r="E232">
        <v>282.84199999999998</v>
      </c>
      <c r="F232">
        <f t="shared" si="28"/>
        <v>212.55745767521046</v>
      </c>
      <c r="G232">
        <f>F232-D232</f>
        <v>-2.4425423247895424</v>
      </c>
      <c r="H232">
        <f t="shared" si="24"/>
        <v>2.4425423247895424</v>
      </c>
      <c r="O232" s="2">
        <v>203</v>
      </c>
      <c r="P232">
        <v>227</v>
      </c>
      <c r="Q232">
        <v>215</v>
      </c>
      <c r="R232">
        <v>247</v>
      </c>
      <c r="S232">
        <f t="shared" si="29"/>
        <v>233.12011371712865</v>
      </c>
      <c r="T232">
        <f t="shared" si="30"/>
        <v>18.120113717128646</v>
      </c>
      <c r="U232">
        <f t="shared" si="25"/>
        <v>18.120113717128646</v>
      </c>
      <c r="AB232" s="2">
        <v>203</v>
      </c>
      <c r="AC232">
        <v>362</v>
      </c>
      <c r="AE232">
        <v>215</v>
      </c>
      <c r="AF232">
        <v>381</v>
      </c>
      <c r="AG232">
        <f t="shared" si="31"/>
        <v>239.52866620457471</v>
      </c>
      <c r="AH232">
        <f t="shared" si="26"/>
        <v>24.528666204574705</v>
      </c>
      <c r="AI232">
        <f t="shared" si="27"/>
        <v>24.528666204574705</v>
      </c>
    </row>
    <row r="233" spans="1:35" x14ac:dyDescent="0.25">
      <c r="A233">
        <v>447</v>
      </c>
      <c r="B233">
        <v>546.14599999999996</v>
      </c>
      <c r="D233">
        <v>256</v>
      </c>
      <c r="E233">
        <v>326.46100000000001</v>
      </c>
      <c r="F233">
        <f t="shared" si="28"/>
        <v>253.81254137898424</v>
      </c>
      <c r="G233">
        <f>F233-D233</f>
        <v>-2.1874586210157645</v>
      </c>
      <c r="H233">
        <f t="shared" si="24"/>
        <v>2.1874586210157645</v>
      </c>
      <c r="O233" s="2">
        <v>447</v>
      </c>
      <c r="P233">
        <v>392</v>
      </c>
      <c r="Q233">
        <v>256</v>
      </c>
      <c r="R233">
        <v>253</v>
      </c>
      <c r="S233">
        <f t="shared" si="29"/>
        <v>239.21210275154837</v>
      </c>
      <c r="T233">
        <f t="shared" si="30"/>
        <v>-16.787897248451628</v>
      </c>
      <c r="U233">
        <f t="shared" si="25"/>
        <v>16.787897248451628</v>
      </c>
      <c r="AB233" s="2">
        <v>447</v>
      </c>
      <c r="AC233">
        <v>645</v>
      </c>
      <c r="AE233">
        <v>256</v>
      </c>
      <c r="AF233">
        <v>326</v>
      </c>
      <c r="AG233">
        <f t="shared" si="31"/>
        <v>185.06782849787109</v>
      </c>
      <c r="AH233">
        <f t="shared" si="26"/>
        <v>-70.932171502128909</v>
      </c>
      <c r="AI233">
        <f t="shared" si="27"/>
        <v>70.932171502128909</v>
      </c>
    </row>
    <row r="234" spans="1:35" x14ac:dyDescent="0.25">
      <c r="A234">
        <v>275</v>
      </c>
      <c r="B234">
        <v>332.041</v>
      </c>
      <c r="D234">
        <v>381</v>
      </c>
      <c r="E234">
        <v>422.33600000000001</v>
      </c>
      <c r="F234">
        <f t="shared" si="28"/>
        <v>344.49162962262369</v>
      </c>
      <c r="G234">
        <f>F234-D234</f>
        <v>-36.508370377376309</v>
      </c>
      <c r="H234">
        <f t="shared" si="24"/>
        <v>36.508370377376309</v>
      </c>
      <c r="O234" s="2">
        <v>275</v>
      </c>
      <c r="P234">
        <v>273</v>
      </c>
      <c r="Q234">
        <v>381</v>
      </c>
      <c r="R234">
        <v>381</v>
      </c>
      <c r="S234">
        <f t="shared" si="29"/>
        <v>369.17453548583615</v>
      </c>
      <c r="T234">
        <f t="shared" si="30"/>
        <v>-11.825464514163855</v>
      </c>
      <c r="U234">
        <f t="shared" si="25"/>
        <v>11.825464514163855</v>
      </c>
      <c r="AB234" s="2">
        <v>275</v>
      </c>
      <c r="AC234">
        <v>427</v>
      </c>
      <c r="AE234">
        <v>381</v>
      </c>
      <c r="AF234">
        <v>419</v>
      </c>
      <c r="AG234">
        <f t="shared" si="31"/>
        <v>277.15615407466083</v>
      </c>
      <c r="AH234">
        <f t="shared" si="26"/>
        <v>-103.84384592533917</v>
      </c>
      <c r="AI234">
        <f t="shared" si="27"/>
        <v>103.84384592533917</v>
      </c>
    </row>
    <row r="235" spans="1:35" x14ac:dyDescent="0.25">
      <c r="A235">
        <v>56</v>
      </c>
      <c r="B235">
        <v>108.678</v>
      </c>
      <c r="D235">
        <v>295</v>
      </c>
      <c r="E235">
        <v>374.01100000000002</v>
      </c>
      <c r="F235">
        <f t="shared" si="28"/>
        <v>298.78558592641639</v>
      </c>
      <c r="G235">
        <f>F235-D235</f>
        <v>3.7855859264163882</v>
      </c>
      <c r="H235">
        <f t="shared" si="24"/>
        <v>3.7855859264163882</v>
      </c>
      <c r="O235" s="2">
        <v>56</v>
      </c>
      <c r="P235">
        <v>54</v>
      </c>
      <c r="Q235">
        <v>295</v>
      </c>
      <c r="R235">
        <v>291</v>
      </c>
      <c r="S235">
        <f t="shared" si="29"/>
        <v>277.79469996954009</v>
      </c>
      <c r="T235">
        <f t="shared" si="30"/>
        <v>-17.20530003045991</v>
      </c>
      <c r="U235">
        <f t="shared" si="25"/>
        <v>17.20530003045991</v>
      </c>
      <c r="AB235" s="2">
        <v>56</v>
      </c>
      <c r="AC235">
        <v>170</v>
      </c>
      <c r="AE235">
        <v>295</v>
      </c>
      <c r="AF235">
        <v>446</v>
      </c>
      <c r="AG235">
        <f t="shared" si="31"/>
        <v>303.89147440340622</v>
      </c>
      <c r="AH235">
        <f t="shared" si="26"/>
        <v>8.891474403406221</v>
      </c>
      <c r="AI235">
        <f t="shared" si="27"/>
        <v>8.891474403406221</v>
      </c>
    </row>
    <row r="236" spans="1:35" x14ac:dyDescent="0.25">
      <c r="A236">
        <v>246</v>
      </c>
      <c r="B236">
        <v>279.23700000000002</v>
      </c>
      <c r="D236">
        <v>86</v>
      </c>
      <c r="E236">
        <v>127.536</v>
      </c>
      <c r="F236">
        <f t="shared" si="28"/>
        <v>65.668211482077012</v>
      </c>
      <c r="G236">
        <f>F236-D236</f>
        <v>-20.331788517922988</v>
      </c>
      <c r="H236">
        <f t="shared" si="24"/>
        <v>20.331788517922988</v>
      </c>
      <c r="O236" s="2">
        <v>246</v>
      </c>
      <c r="P236">
        <v>196</v>
      </c>
      <c r="Q236">
        <v>86</v>
      </c>
      <c r="R236">
        <v>83</v>
      </c>
      <c r="S236">
        <f t="shared" si="29"/>
        <v>66.605746776322462</v>
      </c>
      <c r="T236">
        <f t="shared" si="30"/>
        <v>-19.394253223677538</v>
      </c>
      <c r="U236">
        <f t="shared" si="25"/>
        <v>19.394253223677538</v>
      </c>
      <c r="AB236" s="2">
        <v>246</v>
      </c>
      <c r="AC236">
        <v>261</v>
      </c>
      <c r="AE236">
        <v>86</v>
      </c>
      <c r="AF236">
        <v>207</v>
      </c>
      <c r="AG236">
        <f t="shared" si="31"/>
        <v>67.234379641548671</v>
      </c>
      <c r="AH236">
        <f t="shared" si="26"/>
        <v>-18.765620358451329</v>
      </c>
      <c r="AI236">
        <f t="shared" si="27"/>
        <v>18.765620358451329</v>
      </c>
    </row>
    <row r="237" spans="1:35" x14ac:dyDescent="0.25">
      <c r="A237">
        <v>280</v>
      </c>
      <c r="B237">
        <v>321.31</v>
      </c>
      <c r="D237">
        <v>333</v>
      </c>
      <c r="E237">
        <v>415.95100000000002</v>
      </c>
      <c r="F237">
        <f t="shared" si="28"/>
        <v>338.45266244206948</v>
      </c>
      <c r="G237">
        <f>F237-D237</f>
        <v>5.4526624420694816</v>
      </c>
      <c r="H237">
        <f t="shared" si="24"/>
        <v>5.4526624420694816</v>
      </c>
      <c r="O237" s="2">
        <v>280</v>
      </c>
      <c r="P237">
        <v>282</v>
      </c>
      <c r="Q237">
        <v>333</v>
      </c>
      <c r="R237">
        <v>349</v>
      </c>
      <c r="S237">
        <f t="shared" si="29"/>
        <v>336.68392730226424</v>
      </c>
      <c r="T237">
        <f t="shared" si="30"/>
        <v>3.6839273022642374</v>
      </c>
      <c r="U237">
        <f t="shared" si="25"/>
        <v>3.6839273022642374</v>
      </c>
      <c r="AB237" s="2">
        <v>280</v>
      </c>
      <c r="AC237">
        <v>382</v>
      </c>
      <c r="AE237">
        <v>333</v>
      </c>
      <c r="AF237">
        <v>468</v>
      </c>
      <c r="AG237">
        <f t="shared" si="31"/>
        <v>325.6758094860877</v>
      </c>
      <c r="AH237">
        <f t="shared" si="26"/>
        <v>-7.3241905139122991</v>
      </c>
      <c r="AI237">
        <f t="shared" si="27"/>
        <v>7.3241905139122991</v>
      </c>
    </row>
    <row r="238" spans="1:35" x14ac:dyDescent="0.25">
      <c r="A238">
        <v>75</v>
      </c>
      <c r="B238">
        <v>104.786</v>
      </c>
      <c r="D238">
        <v>275</v>
      </c>
      <c r="E238">
        <v>359.42099999999999</v>
      </c>
      <c r="F238">
        <f t="shared" si="28"/>
        <v>284.98628582237774</v>
      </c>
      <c r="G238">
        <f>F238-D238</f>
        <v>9.986285822377738</v>
      </c>
      <c r="H238">
        <f t="shared" si="24"/>
        <v>9.986285822377738</v>
      </c>
      <c r="O238" s="2">
        <v>75</v>
      </c>
      <c r="P238">
        <v>79</v>
      </c>
      <c r="Q238">
        <v>275</v>
      </c>
      <c r="R238">
        <v>304</v>
      </c>
      <c r="S238">
        <f t="shared" si="29"/>
        <v>290.99400954411618</v>
      </c>
      <c r="T238">
        <f t="shared" si="30"/>
        <v>15.994009544116182</v>
      </c>
      <c r="U238">
        <f t="shared" si="25"/>
        <v>15.994009544116182</v>
      </c>
      <c r="AB238" s="2">
        <v>75</v>
      </c>
      <c r="AC238">
        <v>155</v>
      </c>
      <c r="AE238">
        <v>275</v>
      </c>
      <c r="AF238">
        <v>422</v>
      </c>
      <c r="AG238">
        <f t="shared" si="31"/>
        <v>280.12674522229923</v>
      </c>
      <c r="AH238">
        <f t="shared" si="26"/>
        <v>5.1267452222992347</v>
      </c>
      <c r="AI238">
        <f t="shared" si="27"/>
        <v>5.1267452222992347</v>
      </c>
    </row>
    <row r="239" spans="1:35" x14ac:dyDescent="0.25">
      <c r="A239">
        <v>237</v>
      </c>
      <c r="B239">
        <v>308.37299999999999</v>
      </c>
      <c r="D239">
        <v>146</v>
      </c>
      <c r="E239">
        <v>197.24100000000001</v>
      </c>
      <c r="F239">
        <f t="shared" si="28"/>
        <v>131.59557363094677</v>
      </c>
      <c r="G239">
        <f>F239-D239</f>
        <v>-14.404426369053226</v>
      </c>
      <c r="H239">
        <f t="shared" si="24"/>
        <v>14.404426369053226</v>
      </c>
      <c r="O239" s="2">
        <v>237</v>
      </c>
      <c r="P239">
        <v>254</v>
      </c>
      <c r="Q239">
        <v>146</v>
      </c>
      <c r="R239">
        <v>166</v>
      </c>
      <c r="S239">
        <f t="shared" si="29"/>
        <v>150.87826175246218</v>
      </c>
      <c r="T239">
        <f t="shared" si="30"/>
        <v>4.8782617524621799</v>
      </c>
      <c r="U239">
        <f t="shared" si="25"/>
        <v>4.8782617524621799</v>
      </c>
      <c r="AB239" s="2">
        <v>237</v>
      </c>
      <c r="AC239">
        <v>366</v>
      </c>
      <c r="AE239">
        <v>146</v>
      </c>
      <c r="AF239">
        <v>245</v>
      </c>
      <c r="AG239">
        <f t="shared" si="31"/>
        <v>104.86186751163481</v>
      </c>
      <c r="AH239">
        <f t="shared" si="26"/>
        <v>-41.138132488365187</v>
      </c>
      <c r="AI239">
        <f t="shared" si="27"/>
        <v>41.138132488365187</v>
      </c>
    </row>
    <row r="240" spans="1:35" x14ac:dyDescent="0.25">
      <c r="A240">
        <v>296</v>
      </c>
      <c r="B240">
        <v>356.87599999999998</v>
      </c>
      <c r="D240">
        <v>169</v>
      </c>
      <c r="E240">
        <v>232.304</v>
      </c>
      <c r="F240">
        <f t="shared" si="28"/>
        <v>164.75834673224253</v>
      </c>
      <c r="G240">
        <f>F240-D240</f>
        <v>-4.2416532677574708</v>
      </c>
      <c r="H240">
        <f t="shared" si="24"/>
        <v>4.2416532677574708</v>
      </c>
      <c r="O240" s="2">
        <v>296</v>
      </c>
      <c r="P240">
        <v>302</v>
      </c>
      <c r="Q240">
        <v>169</v>
      </c>
      <c r="R240">
        <v>192</v>
      </c>
      <c r="S240">
        <f t="shared" si="29"/>
        <v>177.27688090161436</v>
      </c>
      <c r="T240">
        <f t="shared" si="30"/>
        <v>8.2768809016143621</v>
      </c>
      <c r="U240">
        <f t="shared" si="25"/>
        <v>8.2768809016143621</v>
      </c>
      <c r="AB240" s="2">
        <v>296</v>
      </c>
      <c r="AC240">
        <v>391</v>
      </c>
      <c r="AE240">
        <v>169</v>
      </c>
      <c r="AF240">
        <v>326</v>
      </c>
      <c r="AG240">
        <f t="shared" si="31"/>
        <v>185.06782849787109</v>
      </c>
      <c r="AH240">
        <f t="shared" si="26"/>
        <v>16.067828497871091</v>
      </c>
      <c r="AI240">
        <f t="shared" si="27"/>
        <v>16.067828497871091</v>
      </c>
    </row>
    <row r="241" spans="1:35" x14ac:dyDescent="0.25">
      <c r="A241">
        <v>194</v>
      </c>
      <c r="B241">
        <v>304.09399999999999</v>
      </c>
      <c r="D241">
        <v>54</v>
      </c>
      <c r="E241">
        <v>99.037899999999993</v>
      </c>
      <c r="F241">
        <f t="shared" si="28"/>
        <v>38.714555944386646</v>
      </c>
      <c r="G241">
        <f>F241-D241</f>
        <v>-15.285444055613354</v>
      </c>
      <c r="H241">
        <f t="shared" si="24"/>
        <v>15.285444055613354</v>
      </c>
      <c r="O241" s="2">
        <v>194</v>
      </c>
      <c r="P241">
        <v>248</v>
      </c>
      <c r="Q241">
        <v>54</v>
      </c>
      <c r="R241">
        <v>71</v>
      </c>
      <c r="S241">
        <f t="shared" si="29"/>
        <v>54.421768707482997</v>
      </c>
      <c r="T241">
        <f t="shared" si="30"/>
        <v>0.42176870748299677</v>
      </c>
      <c r="U241">
        <f t="shared" si="25"/>
        <v>0.42176870748299677</v>
      </c>
      <c r="AB241" s="2">
        <v>194</v>
      </c>
      <c r="AC241">
        <v>369</v>
      </c>
      <c r="AE241">
        <v>54</v>
      </c>
      <c r="AF241">
        <v>169</v>
      </c>
      <c r="AG241">
        <f t="shared" si="31"/>
        <v>29.606891771462525</v>
      </c>
      <c r="AH241">
        <f t="shared" si="26"/>
        <v>-24.393108228537475</v>
      </c>
      <c r="AI241">
        <f t="shared" si="27"/>
        <v>24.393108228537475</v>
      </c>
    </row>
    <row r="242" spans="1:35" x14ac:dyDescent="0.25">
      <c r="A242">
        <v>191</v>
      </c>
      <c r="B242">
        <v>248.179</v>
      </c>
      <c r="D242">
        <v>277</v>
      </c>
      <c r="E242">
        <v>344.97800000000001</v>
      </c>
      <c r="F242">
        <f t="shared" si="28"/>
        <v>271.32601910526813</v>
      </c>
      <c r="G242">
        <f>F242-D242</f>
        <v>-5.6739808947318693</v>
      </c>
      <c r="H242">
        <f t="shared" si="24"/>
        <v>5.6739808947318693</v>
      </c>
      <c r="O242" s="2">
        <v>191</v>
      </c>
      <c r="P242">
        <v>196</v>
      </c>
      <c r="Q242">
        <v>277</v>
      </c>
      <c r="R242">
        <v>263</v>
      </c>
      <c r="S242">
        <f t="shared" si="29"/>
        <v>249.3654178089146</v>
      </c>
      <c r="T242">
        <f t="shared" si="30"/>
        <v>-27.6345821910854</v>
      </c>
      <c r="U242">
        <f t="shared" si="25"/>
        <v>27.6345821910854</v>
      </c>
      <c r="AB242" s="2">
        <v>191</v>
      </c>
      <c r="AC242">
        <v>343</v>
      </c>
      <c r="AE242">
        <v>277</v>
      </c>
      <c r="AF242">
        <v>390</v>
      </c>
      <c r="AG242">
        <f t="shared" si="31"/>
        <v>248.44043964748985</v>
      </c>
      <c r="AH242">
        <f t="shared" si="26"/>
        <v>-28.559560352510147</v>
      </c>
      <c r="AI242">
        <f t="shared" si="27"/>
        <v>28.559560352510147</v>
      </c>
    </row>
    <row r="243" spans="1:35" x14ac:dyDescent="0.25">
      <c r="A243">
        <v>68</v>
      </c>
      <c r="B243">
        <v>106.777</v>
      </c>
      <c r="D243">
        <v>197</v>
      </c>
      <c r="E243">
        <v>292.17899999999997</v>
      </c>
      <c r="F243">
        <f t="shared" si="28"/>
        <v>221.38844225858318</v>
      </c>
      <c r="G243">
        <f>F243-D243</f>
        <v>24.388442258583183</v>
      </c>
      <c r="H243">
        <f t="shared" si="24"/>
        <v>24.388442258583183</v>
      </c>
      <c r="O243" s="2">
        <v>68</v>
      </c>
      <c r="P243">
        <v>72</v>
      </c>
      <c r="Q243">
        <v>197</v>
      </c>
      <c r="R243">
        <v>214</v>
      </c>
      <c r="S243">
        <f t="shared" si="29"/>
        <v>199.61417402782007</v>
      </c>
      <c r="T243">
        <f t="shared" si="30"/>
        <v>2.61417402782007</v>
      </c>
      <c r="U243">
        <f t="shared" si="25"/>
        <v>2.61417402782007</v>
      </c>
      <c r="AB243" s="2">
        <v>68</v>
      </c>
      <c r="AC243">
        <v>173</v>
      </c>
      <c r="AE243">
        <v>197</v>
      </c>
      <c r="AF243">
        <v>335</v>
      </c>
      <c r="AG243">
        <f t="shared" si="31"/>
        <v>193.97960194078621</v>
      </c>
      <c r="AH243">
        <f t="shared" si="26"/>
        <v>-3.0203980592137896</v>
      </c>
      <c r="AI243">
        <f t="shared" si="27"/>
        <v>3.0203980592137896</v>
      </c>
    </row>
    <row r="244" spans="1:35" x14ac:dyDescent="0.25">
      <c r="A244">
        <v>167</v>
      </c>
      <c r="B244">
        <v>240.625</v>
      </c>
      <c r="D244">
        <v>232</v>
      </c>
      <c r="E244">
        <v>296.54199999999997</v>
      </c>
      <c r="F244">
        <f t="shared" si="28"/>
        <v>225.51499101484916</v>
      </c>
      <c r="G244">
        <f>F244-D244</f>
        <v>-6.4850089851508415</v>
      </c>
      <c r="H244">
        <f t="shared" si="24"/>
        <v>6.4850089851508415</v>
      </c>
      <c r="O244" s="2">
        <v>167</v>
      </c>
      <c r="P244">
        <v>184</v>
      </c>
      <c r="Q244">
        <v>232</v>
      </c>
      <c r="R244">
        <v>246</v>
      </c>
      <c r="S244">
        <f t="shared" si="29"/>
        <v>232.10478221139201</v>
      </c>
      <c r="T244">
        <f t="shared" si="30"/>
        <v>0.10478221139200627</v>
      </c>
      <c r="U244">
        <f t="shared" si="25"/>
        <v>0.10478221139200627</v>
      </c>
      <c r="AB244" s="2">
        <v>167</v>
      </c>
      <c r="AC244">
        <v>318</v>
      </c>
      <c r="AE244">
        <v>232</v>
      </c>
      <c r="AF244">
        <v>377</v>
      </c>
      <c r="AG244">
        <f t="shared" si="31"/>
        <v>235.56787800772355</v>
      </c>
      <c r="AH244">
        <f t="shared" si="26"/>
        <v>3.5678780077235501</v>
      </c>
      <c r="AI244">
        <f t="shared" si="27"/>
        <v>3.5678780077235501</v>
      </c>
    </row>
    <row r="245" spans="1:35" x14ac:dyDescent="0.25">
      <c r="A245">
        <v>47</v>
      </c>
      <c r="B245">
        <v>115.934</v>
      </c>
      <c r="D245">
        <v>197</v>
      </c>
      <c r="E245">
        <v>282.45</v>
      </c>
      <c r="F245">
        <f t="shared" si="28"/>
        <v>212.18670197673322</v>
      </c>
      <c r="G245">
        <f>F245-D245</f>
        <v>15.186701976733218</v>
      </c>
      <c r="H245">
        <f t="shared" si="24"/>
        <v>15.186701976733218</v>
      </c>
      <c r="O245" s="2">
        <v>47</v>
      </c>
      <c r="P245">
        <v>74</v>
      </c>
      <c r="Q245">
        <v>197</v>
      </c>
      <c r="R245">
        <v>247</v>
      </c>
      <c r="S245">
        <f t="shared" si="29"/>
        <v>233.12011371712865</v>
      </c>
      <c r="T245">
        <f t="shared" si="30"/>
        <v>36.120113717128646</v>
      </c>
      <c r="U245">
        <f t="shared" si="25"/>
        <v>36.120113717128646</v>
      </c>
      <c r="AB245" s="2">
        <v>47</v>
      </c>
      <c r="AC245">
        <v>232</v>
      </c>
      <c r="AE245">
        <v>197</v>
      </c>
      <c r="AF245">
        <v>385</v>
      </c>
      <c r="AG245">
        <f t="shared" si="31"/>
        <v>243.48945440142589</v>
      </c>
      <c r="AH245">
        <f t="shared" si="26"/>
        <v>46.489454401425888</v>
      </c>
      <c r="AI245">
        <f t="shared" si="27"/>
        <v>46.489454401425888</v>
      </c>
    </row>
    <row r="246" spans="1:35" x14ac:dyDescent="0.25">
      <c r="A246">
        <v>193</v>
      </c>
      <c r="B246">
        <v>319.60000000000002</v>
      </c>
      <c r="D246">
        <v>386</v>
      </c>
      <c r="E246">
        <v>450.09100000000001</v>
      </c>
      <c r="F246">
        <f t="shared" si="28"/>
        <v>370.74245720230778</v>
      </c>
      <c r="G246">
        <f>F246-D246</f>
        <v>-15.257542797692224</v>
      </c>
      <c r="H246">
        <f t="shared" si="24"/>
        <v>15.257542797692224</v>
      </c>
      <c r="O246" s="2">
        <v>193</v>
      </c>
      <c r="P246">
        <v>161</v>
      </c>
      <c r="Q246">
        <v>386</v>
      </c>
      <c r="R246">
        <v>412</v>
      </c>
      <c r="S246">
        <f t="shared" si="29"/>
        <v>400.64981216367147</v>
      </c>
      <c r="T246">
        <f t="shared" si="30"/>
        <v>14.64981216367147</v>
      </c>
      <c r="U246">
        <f t="shared" si="25"/>
        <v>14.64981216367147</v>
      </c>
      <c r="AB246" s="2">
        <v>193</v>
      </c>
      <c r="AC246">
        <v>453</v>
      </c>
      <c r="AE246">
        <v>386</v>
      </c>
      <c r="AF246">
        <v>560</v>
      </c>
      <c r="AG246">
        <f t="shared" si="31"/>
        <v>416.77393801366469</v>
      </c>
      <c r="AH246">
        <f t="shared" si="26"/>
        <v>30.77393801366469</v>
      </c>
      <c r="AI246">
        <f t="shared" si="27"/>
        <v>30.77393801366469</v>
      </c>
    </row>
    <row r="247" spans="1:35" x14ac:dyDescent="0.25">
      <c r="A247">
        <v>223</v>
      </c>
      <c r="B247">
        <v>281.904</v>
      </c>
      <c r="D247">
        <v>229</v>
      </c>
      <c r="E247">
        <v>272.67500000000001</v>
      </c>
      <c r="F247">
        <f t="shared" si="28"/>
        <v>202.94145464863334</v>
      </c>
      <c r="G247">
        <f>F247-D247</f>
        <v>-26.058545351366661</v>
      </c>
      <c r="H247">
        <f t="shared" si="24"/>
        <v>26.058545351366661</v>
      </c>
      <c r="O247" s="2">
        <v>223</v>
      </c>
      <c r="P247">
        <v>251</v>
      </c>
      <c r="Q247">
        <v>229</v>
      </c>
      <c r="R247">
        <v>237</v>
      </c>
      <c r="S247">
        <f t="shared" si="29"/>
        <v>222.96679865976242</v>
      </c>
      <c r="T247">
        <f t="shared" si="30"/>
        <v>-6.0332013402375821</v>
      </c>
      <c r="U247">
        <f t="shared" si="25"/>
        <v>6.0332013402375821</v>
      </c>
      <c r="AB247" s="2">
        <v>223</v>
      </c>
      <c r="AC247">
        <v>364</v>
      </c>
      <c r="AE247">
        <v>229</v>
      </c>
      <c r="AF247">
        <v>297</v>
      </c>
      <c r="AG247">
        <f t="shared" si="31"/>
        <v>156.35211407070008</v>
      </c>
      <c r="AH247">
        <f t="shared" si="26"/>
        <v>-72.647885929299918</v>
      </c>
      <c r="AI247">
        <f t="shared" si="27"/>
        <v>72.647885929299918</v>
      </c>
    </row>
    <row r="248" spans="1:35" x14ac:dyDescent="0.25">
      <c r="A248">
        <v>107</v>
      </c>
      <c r="B248">
        <v>210.35599999999999</v>
      </c>
      <c r="D248">
        <v>89</v>
      </c>
      <c r="E248">
        <v>149.99799999999999</v>
      </c>
      <c r="F248">
        <f t="shared" si="28"/>
        <v>86.912891326964925</v>
      </c>
      <c r="G248">
        <f>F248-D248</f>
        <v>-2.0871086730350754</v>
      </c>
      <c r="H248">
        <f t="shared" si="24"/>
        <v>2.0871086730350754</v>
      </c>
      <c r="O248" s="2">
        <v>107</v>
      </c>
      <c r="P248">
        <v>150</v>
      </c>
      <c r="Q248">
        <v>89</v>
      </c>
      <c r="R248">
        <v>95</v>
      </c>
      <c r="S248">
        <f t="shared" si="29"/>
        <v>78.789724845161942</v>
      </c>
      <c r="T248">
        <f t="shared" si="30"/>
        <v>-10.210275154838058</v>
      </c>
      <c r="U248">
        <f t="shared" si="25"/>
        <v>10.210275154838058</v>
      </c>
      <c r="AB248" s="2">
        <v>107</v>
      </c>
      <c r="AC248">
        <v>238</v>
      </c>
      <c r="AE248">
        <v>89</v>
      </c>
      <c r="AF248">
        <v>239</v>
      </c>
      <c r="AG248">
        <f t="shared" si="31"/>
        <v>98.920685216358052</v>
      </c>
      <c r="AH248">
        <f t="shared" si="26"/>
        <v>9.9206852163580521</v>
      </c>
      <c r="AI248">
        <f t="shared" si="27"/>
        <v>9.9206852163580521</v>
      </c>
    </row>
    <row r="249" spans="1:35" x14ac:dyDescent="0.25">
      <c r="A249">
        <v>103</v>
      </c>
      <c r="B249">
        <v>155</v>
      </c>
      <c r="D249">
        <v>285</v>
      </c>
      <c r="E249">
        <v>358.97</v>
      </c>
      <c r="F249">
        <f t="shared" si="28"/>
        <v>284.55972760805827</v>
      </c>
      <c r="G249">
        <f>F249-D249</f>
        <v>-0.44027239194173262</v>
      </c>
      <c r="H249">
        <f t="shared" si="24"/>
        <v>0.44027239194173262</v>
      </c>
      <c r="O249" s="2">
        <v>103</v>
      </c>
      <c r="P249">
        <v>107</v>
      </c>
      <c r="Q249">
        <v>285</v>
      </c>
      <c r="R249">
        <v>279</v>
      </c>
      <c r="S249">
        <f t="shared" si="29"/>
        <v>265.61072190070058</v>
      </c>
      <c r="T249">
        <f t="shared" si="30"/>
        <v>-19.389278099299418</v>
      </c>
      <c r="U249">
        <f t="shared" si="25"/>
        <v>19.389278099299418</v>
      </c>
      <c r="AB249" s="2">
        <v>103</v>
      </c>
      <c r="AC249">
        <v>226</v>
      </c>
      <c r="AE249">
        <v>285</v>
      </c>
      <c r="AF249">
        <v>407</v>
      </c>
      <c r="AG249">
        <f t="shared" si="31"/>
        <v>265.27378948410728</v>
      </c>
      <c r="AH249">
        <f t="shared" si="26"/>
        <v>-19.726210515892717</v>
      </c>
      <c r="AI249">
        <f t="shared" si="27"/>
        <v>19.726210515892717</v>
      </c>
    </row>
    <row r="250" spans="1:35" x14ac:dyDescent="0.25">
      <c r="A250">
        <v>267</v>
      </c>
      <c r="B250">
        <v>332.06099999999998</v>
      </c>
      <c r="D250">
        <v>107</v>
      </c>
      <c r="E250">
        <v>234.947</v>
      </c>
      <c r="F250">
        <f t="shared" si="28"/>
        <v>167.25811028090422</v>
      </c>
      <c r="G250">
        <f>F250-D250</f>
        <v>60.258110280904219</v>
      </c>
      <c r="H250">
        <f t="shared" si="24"/>
        <v>60.258110280904219</v>
      </c>
      <c r="O250" s="2">
        <v>267</v>
      </c>
      <c r="P250">
        <v>278</v>
      </c>
      <c r="Q250">
        <v>107</v>
      </c>
      <c r="R250">
        <v>164</v>
      </c>
      <c r="S250">
        <f t="shared" si="29"/>
        <v>148.84759874098893</v>
      </c>
      <c r="T250">
        <f t="shared" si="30"/>
        <v>41.847598740988929</v>
      </c>
      <c r="U250">
        <f t="shared" si="25"/>
        <v>41.847598740988929</v>
      </c>
      <c r="AB250" s="2">
        <v>267</v>
      </c>
      <c r="AC250">
        <v>390</v>
      </c>
      <c r="AE250">
        <v>107</v>
      </c>
      <c r="AF250">
        <v>370</v>
      </c>
      <c r="AG250">
        <f t="shared" si="31"/>
        <v>228.63649866323399</v>
      </c>
      <c r="AH250">
        <f t="shared" si="26"/>
        <v>121.63649866323399</v>
      </c>
      <c r="AI250">
        <f t="shared" si="27"/>
        <v>121.63649866323399</v>
      </c>
    </row>
    <row r="251" spans="1:35" x14ac:dyDescent="0.25">
      <c r="A251">
        <v>73</v>
      </c>
      <c r="B251">
        <v>108.06699999999999</v>
      </c>
      <c r="D251">
        <v>280</v>
      </c>
      <c r="E251">
        <v>342.59699999999998</v>
      </c>
      <c r="F251">
        <f t="shared" si="28"/>
        <v>269.07405655916011</v>
      </c>
      <c r="G251">
        <f>F251-D251</f>
        <v>-10.925943440839887</v>
      </c>
      <c r="H251">
        <f t="shared" si="24"/>
        <v>10.925943440839887</v>
      </c>
      <c r="O251" s="2">
        <v>73</v>
      </c>
      <c r="P251">
        <v>74</v>
      </c>
      <c r="Q251">
        <v>280</v>
      </c>
      <c r="R251">
        <v>281</v>
      </c>
      <c r="S251">
        <f t="shared" si="29"/>
        <v>267.64138491217386</v>
      </c>
      <c r="T251">
        <f t="shared" si="30"/>
        <v>-12.358615087826138</v>
      </c>
      <c r="U251">
        <f t="shared" si="25"/>
        <v>12.358615087826138</v>
      </c>
      <c r="AB251" s="2">
        <v>73</v>
      </c>
      <c r="AC251">
        <v>169</v>
      </c>
      <c r="AE251">
        <v>280</v>
      </c>
      <c r="AF251">
        <v>427</v>
      </c>
      <c r="AG251">
        <f t="shared" si="31"/>
        <v>285.0777304683632</v>
      </c>
      <c r="AH251">
        <f t="shared" si="26"/>
        <v>5.0777304683631996</v>
      </c>
      <c r="AI251">
        <f t="shared" si="27"/>
        <v>5.0777304683631996</v>
      </c>
    </row>
    <row r="252" spans="1:35" x14ac:dyDescent="0.25">
      <c r="A252">
        <v>243</v>
      </c>
      <c r="B252">
        <v>327.80599999999998</v>
      </c>
      <c r="D252">
        <v>262</v>
      </c>
      <c r="E252">
        <v>362.608</v>
      </c>
      <c r="F252">
        <f t="shared" si="28"/>
        <v>288.00056748321197</v>
      </c>
      <c r="G252">
        <f>F252-D252</f>
        <v>26.000567483211967</v>
      </c>
      <c r="H252">
        <f t="shared" si="24"/>
        <v>26.000567483211967</v>
      </c>
      <c r="O252" s="2">
        <v>243</v>
      </c>
      <c r="P252">
        <v>249</v>
      </c>
      <c r="Q252">
        <v>262</v>
      </c>
      <c r="R252">
        <v>283</v>
      </c>
      <c r="S252">
        <f t="shared" si="29"/>
        <v>269.67204792364709</v>
      </c>
      <c r="T252">
        <f t="shared" si="30"/>
        <v>7.6720479236470851</v>
      </c>
      <c r="U252">
        <f t="shared" si="25"/>
        <v>7.6720479236470851</v>
      </c>
      <c r="AB252" s="2">
        <v>243</v>
      </c>
      <c r="AC252">
        <v>426</v>
      </c>
      <c r="AE252">
        <v>262</v>
      </c>
      <c r="AF252">
        <v>495</v>
      </c>
      <c r="AG252">
        <f t="shared" si="31"/>
        <v>352.41112981483315</v>
      </c>
      <c r="AH252">
        <f t="shared" si="26"/>
        <v>90.411129814833146</v>
      </c>
      <c r="AI252">
        <f t="shared" si="27"/>
        <v>90.411129814833146</v>
      </c>
    </row>
    <row r="253" spans="1:35" x14ac:dyDescent="0.25">
      <c r="A253">
        <v>218</v>
      </c>
      <c r="B253">
        <v>269.66699999999997</v>
      </c>
      <c r="D253">
        <v>227</v>
      </c>
      <c r="E253">
        <v>306.286</v>
      </c>
      <c r="F253">
        <f t="shared" si="28"/>
        <v>234.73091837699803</v>
      </c>
      <c r="G253">
        <f>F253-D253</f>
        <v>7.7309183769980336</v>
      </c>
      <c r="H253">
        <f t="shared" si="24"/>
        <v>7.7309183769980336</v>
      </c>
      <c r="O253" s="2">
        <v>218</v>
      </c>
      <c r="P253">
        <v>216</v>
      </c>
      <c r="Q253">
        <v>227</v>
      </c>
      <c r="R253">
        <v>224</v>
      </c>
      <c r="S253">
        <f t="shared" si="29"/>
        <v>209.7674890851863</v>
      </c>
      <c r="T253">
        <f t="shared" si="30"/>
        <v>-17.232510914813702</v>
      </c>
      <c r="U253">
        <f t="shared" si="25"/>
        <v>17.232510914813702</v>
      </c>
      <c r="AB253" s="2">
        <v>218</v>
      </c>
      <c r="AC253">
        <v>398</v>
      </c>
      <c r="AE253">
        <v>227</v>
      </c>
      <c r="AF253">
        <v>342</v>
      </c>
      <c r="AG253">
        <f t="shared" si="31"/>
        <v>200.91098128527577</v>
      </c>
      <c r="AH253">
        <f t="shared" si="26"/>
        <v>-26.089018714724233</v>
      </c>
      <c r="AI253">
        <f t="shared" si="27"/>
        <v>26.089018714724233</v>
      </c>
    </row>
    <row r="254" spans="1:35" x14ac:dyDescent="0.25">
      <c r="A254">
        <v>75</v>
      </c>
      <c r="B254">
        <v>99.123900000000006</v>
      </c>
      <c r="D254">
        <v>297</v>
      </c>
      <c r="E254">
        <v>382.875</v>
      </c>
      <c r="F254">
        <f t="shared" si="28"/>
        <v>307.16920457769794</v>
      </c>
      <c r="G254">
        <f>F254-D254</f>
        <v>10.16920457769794</v>
      </c>
      <c r="H254">
        <f t="shared" si="24"/>
        <v>10.16920457769794</v>
      </c>
      <c r="O254" s="2">
        <v>75</v>
      </c>
      <c r="P254">
        <v>66</v>
      </c>
      <c r="Q254">
        <v>297</v>
      </c>
      <c r="R254">
        <v>283</v>
      </c>
      <c r="S254">
        <f t="shared" si="29"/>
        <v>269.67204792364709</v>
      </c>
      <c r="T254">
        <f t="shared" si="30"/>
        <v>-27.327952076352915</v>
      </c>
      <c r="U254">
        <f t="shared" si="25"/>
        <v>27.327952076352915</v>
      </c>
      <c r="AB254" s="2">
        <v>75</v>
      </c>
      <c r="AC254">
        <v>165</v>
      </c>
      <c r="AE254">
        <v>297</v>
      </c>
      <c r="AF254">
        <v>515</v>
      </c>
      <c r="AG254">
        <f t="shared" si="31"/>
        <v>372.21507079908901</v>
      </c>
      <c r="AH254">
        <f t="shared" si="26"/>
        <v>75.215070799089006</v>
      </c>
      <c r="AI254">
        <f t="shared" si="27"/>
        <v>75.215070799089006</v>
      </c>
    </row>
    <row r="255" spans="1:35" x14ac:dyDescent="0.25">
      <c r="A255">
        <v>210</v>
      </c>
      <c r="B255">
        <v>349.45800000000003</v>
      </c>
      <c r="D255">
        <v>96</v>
      </c>
      <c r="E255">
        <v>202.37299999999999</v>
      </c>
      <c r="F255">
        <f t="shared" si="28"/>
        <v>136.44944670386835</v>
      </c>
      <c r="G255">
        <f>F255-D255</f>
        <v>40.449446703868347</v>
      </c>
      <c r="H255">
        <f t="shared" si="24"/>
        <v>40.449446703868347</v>
      </c>
      <c r="O255" s="2">
        <v>210</v>
      </c>
      <c r="P255">
        <v>270</v>
      </c>
      <c r="Q255">
        <v>96</v>
      </c>
      <c r="R255">
        <v>129</v>
      </c>
      <c r="S255">
        <f t="shared" si="29"/>
        <v>113.31099604020712</v>
      </c>
      <c r="T255">
        <f t="shared" si="30"/>
        <v>17.310996040207115</v>
      </c>
      <c r="U255">
        <f t="shared" si="25"/>
        <v>17.310996040207115</v>
      </c>
      <c r="AB255" s="2">
        <v>210</v>
      </c>
      <c r="AC255">
        <v>396</v>
      </c>
      <c r="AE255">
        <v>96</v>
      </c>
      <c r="AF255">
        <v>256</v>
      </c>
      <c r="AG255">
        <f t="shared" si="31"/>
        <v>115.75403505297554</v>
      </c>
      <c r="AH255">
        <f t="shared" si="26"/>
        <v>19.754035052975539</v>
      </c>
      <c r="AI255">
        <f t="shared" si="27"/>
        <v>19.754035052975539</v>
      </c>
    </row>
    <row r="256" spans="1:35" x14ac:dyDescent="0.25">
      <c r="A256" t="s">
        <v>45</v>
      </c>
      <c r="D256" t="s">
        <v>45</v>
      </c>
      <c r="H256" t="s">
        <v>45</v>
      </c>
      <c r="Q256" t="s">
        <v>45</v>
      </c>
      <c r="AB256" s="2">
        <v>80</v>
      </c>
    </row>
    <row r="257" spans="1:28" x14ac:dyDescent="0.25">
      <c r="A257">
        <f>AVERAGE(A9:A255)</f>
        <v>213.84210526315789</v>
      </c>
      <c r="D257">
        <f>AVERAGE(D9:D255)</f>
        <v>214.72874493927125</v>
      </c>
      <c r="G257" t="e">
        <f>AVERAGE('[1]rat count data'!#REF!)</f>
        <v>#REF!</v>
      </c>
      <c r="H257" t="e">
        <f>AVERAGE('[1]rat count data'!#REF!)</f>
        <v>#REF!</v>
      </c>
      <c r="Q257">
        <f>AVERAGE(Q9:Q255)</f>
        <v>213.81468713672987</v>
      </c>
      <c r="AB257" s="2">
        <v>267</v>
      </c>
    </row>
    <row r="258" spans="1:28" x14ac:dyDescent="0.25">
      <c r="AB258">
        <v>46</v>
      </c>
    </row>
    <row r="259" spans="1:28" x14ac:dyDescent="0.25">
      <c r="AB259">
        <v>202</v>
      </c>
    </row>
    <row r="260" spans="1:28" x14ac:dyDescent="0.25">
      <c r="AB260">
        <v>226</v>
      </c>
    </row>
    <row r="261" spans="1:28" x14ac:dyDescent="0.25">
      <c r="AB261">
        <v>65</v>
      </c>
    </row>
    <row r="262" spans="1:28" x14ac:dyDescent="0.25">
      <c r="AB262">
        <v>180</v>
      </c>
    </row>
    <row r="263" spans="1:28" x14ac:dyDescent="0.25">
      <c r="AB263">
        <v>149</v>
      </c>
    </row>
    <row r="264" spans="1:28" x14ac:dyDescent="0.25">
      <c r="AB264">
        <v>233</v>
      </c>
    </row>
    <row r="265" spans="1:28" x14ac:dyDescent="0.25">
      <c r="AB265">
        <v>261</v>
      </c>
    </row>
    <row r="266" spans="1:28" x14ac:dyDescent="0.25">
      <c r="AB266">
        <v>198</v>
      </c>
    </row>
    <row r="267" spans="1:28" x14ac:dyDescent="0.25">
      <c r="AB267">
        <v>206</v>
      </c>
    </row>
    <row r="268" spans="1:28" x14ac:dyDescent="0.25">
      <c r="AB268">
        <v>239</v>
      </c>
    </row>
    <row r="269" spans="1:28" x14ac:dyDescent="0.25">
      <c r="AB269">
        <v>357</v>
      </c>
    </row>
    <row r="270" spans="1:28" x14ac:dyDescent="0.25">
      <c r="AB270">
        <v>222</v>
      </c>
    </row>
    <row r="271" spans="1:28" x14ac:dyDescent="0.25">
      <c r="AB271">
        <v>310</v>
      </c>
    </row>
    <row r="272" spans="1:28" x14ac:dyDescent="0.25">
      <c r="AB272">
        <v>257</v>
      </c>
    </row>
    <row r="273" spans="28:28" x14ac:dyDescent="0.25">
      <c r="AB273">
        <v>245</v>
      </c>
    </row>
    <row r="274" spans="28:28" x14ac:dyDescent="0.25">
      <c r="AB274">
        <v>256</v>
      </c>
    </row>
    <row r="275" spans="28:28" x14ac:dyDescent="0.25">
      <c r="AB275">
        <v>342</v>
      </c>
    </row>
    <row r="276" spans="28:28" x14ac:dyDescent="0.25">
      <c r="AB276">
        <v>187</v>
      </c>
    </row>
    <row r="277" spans="28:28" x14ac:dyDescent="0.25">
      <c r="AB277">
        <v>300</v>
      </c>
    </row>
    <row r="278" spans="28:28" x14ac:dyDescent="0.25">
      <c r="AB278">
        <v>188</v>
      </c>
    </row>
    <row r="279" spans="28:28" x14ac:dyDescent="0.25">
      <c r="AB279">
        <v>298</v>
      </c>
    </row>
    <row r="280" spans="28:28" x14ac:dyDescent="0.25">
      <c r="AB280">
        <v>289</v>
      </c>
    </row>
    <row r="281" spans="28:28" x14ac:dyDescent="0.25">
      <c r="AB281">
        <v>342</v>
      </c>
    </row>
    <row r="282" spans="28:28" x14ac:dyDescent="0.25">
      <c r="AB282">
        <v>312</v>
      </c>
    </row>
    <row r="283" spans="28:28" x14ac:dyDescent="0.25">
      <c r="AB283">
        <v>307</v>
      </c>
    </row>
    <row r="284" spans="28:28" x14ac:dyDescent="0.25">
      <c r="AB284">
        <v>150</v>
      </c>
    </row>
    <row r="285" spans="28:28" x14ac:dyDescent="0.25">
      <c r="AB285">
        <v>219</v>
      </c>
    </row>
    <row r="286" spans="28:28" x14ac:dyDescent="0.25">
      <c r="AB286">
        <v>214</v>
      </c>
    </row>
    <row r="287" spans="28:28" x14ac:dyDescent="0.25">
      <c r="AB287">
        <v>241</v>
      </c>
    </row>
    <row r="288" spans="28:28" x14ac:dyDescent="0.25">
      <c r="AB288">
        <v>394</v>
      </c>
    </row>
    <row r="289" spans="28:28" x14ac:dyDescent="0.25">
      <c r="AB289">
        <v>256</v>
      </c>
    </row>
    <row r="290" spans="28:28" x14ac:dyDescent="0.25">
      <c r="AB290">
        <v>99</v>
      </c>
    </row>
    <row r="291" spans="28:28" x14ac:dyDescent="0.25">
      <c r="AB291">
        <v>422</v>
      </c>
    </row>
    <row r="292" spans="28:28" x14ac:dyDescent="0.25">
      <c r="AB292">
        <v>378</v>
      </c>
    </row>
    <row r="293" spans="28:28" x14ac:dyDescent="0.25">
      <c r="AB293">
        <v>167</v>
      </c>
    </row>
    <row r="294" spans="28:28" x14ac:dyDescent="0.25">
      <c r="AB294">
        <v>387</v>
      </c>
    </row>
    <row r="295" spans="28:28" x14ac:dyDescent="0.25">
      <c r="AB295">
        <v>262</v>
      </c>
    </row>
    <row r="296" spans="28:28" x14ac:dyDescent="0.25">
      <c r="AB296">
        <v>122</v>
      </c>
    </row>
    <row r="297" spans="28:28" x14ac:dyDescent="0.25">
      <c r="AB297">
        <v>225</v>
      </c>
    </row>
    <row r="298" spans="28:28" x14ac:dyDescent="0.25">
      <c r="AB298">
        <v>138</v>
      </c>
    </row>
    <row r="299" spans="28:28" x14ac:dyDescent="0.25">
      <c r="AB299">
        <v>149</v>
      </c>
    </row>
    <row r="300" spans="28:28" x14ac:dyDescent="0.25">
      <c r="AB300">
        <v>134</v>
      </c>
    </row>
    <row r="301" spans="28:28" x14ac:dyDescent="0.25">
      <c r="AB301">
        <v>356</v>
      </c>
    </row>
    <row r="302" spans="28:28" x14ac:dyDescent="0.25">
      <c r="AB302">
        <v>187</v>
      </c>
    </row>
    <row r="303" spans="28:28" x14ac:dyDescent="0.25">
      <c r="AB303">
        <v>135</v>
      </c>
    </row>
    <row r="304" spans="28:28" x14ac:dyDescent="0.25">
      <c r="AB304">
        <v>176</v>
      </c>
    </row>
    <row r="305" spans="28:28" x14ac:dyDescent="0.25">
      <c r="AB305">
        <v>266</v>
      </c>
    </row>
    <row r="306" spans="28:28" x14ac:dyDescent="0.25">
      <c r="AB306">
        <v>59</v>
      </c>
    </row>
    <row r="307" spans="28:28" x14ac:dyDescent="0.25">
      <c r="AB307">
        <v>205</v>
      </c>
    </row>
    <row r="308" spans="28:28" x14ac:dyDescent="0.25">
      <c r="AB308">
        <v>169</v>
      </c>
    </row>
    <row r="309" spans="28:28" x14ac:dyDescent="0.25">
      <c r="AB309">
        <v>296</v>
      </c>
    </row>
    <row r="310" spans="28:28" x14ac:dyDescent="0.25">
      <c r="AB310">
        <v>41</v>
      </c>
    </row>
    <row r="311" spans="28:28" x14ac:dyDescent="0.25">
      <c r="AB311">
        <v>89</v>
      </c>
    </row>
    <row r="312" spans="28:28" x14ac:dyDescent="0.25">
      <c r="AB312">
        <v>83</v>
      </c>
    </row>
    <row r="313" spans="28:28" x14ac:dyDescent="0.25">
      <c r="AB313">
        <v>236</v>
      </c>
    </row>
    <row r="314" spans="28:28" x14ac:dyDescent="0.25">
      <c r="AB314">
        <v>314</v>
      </c>
    </row>
    <row r="315" spans="28:28" x14ac:dyDescent="0.25">
      <c r="AB315">
        <v>75</v>
      </c>
    </row>
    <row r="316" spans="28:28" x14ac:dyDescent="0.25">
      <c r="AB316">
        <v>173</v>
      </c>
    </row>
    <row r="317" spans="28:28" x14ac:dyDescent="0.25">
      <c r="AB317">
        <v>206</v>
      </c>
    </row>
    <row r="318" spans="28:28" x14ac:dyDescent="0.25">
      <c r="AB318">
        <v>231</v>
      </c>
    </row>
    <row r="319" spans="28:28" x14ac:dyDescent="0.25">
      <c r="AB319">
        <v>98</v>
      </c>
    </row>
    <row r="320" spans="28:28" x14ac:dyDescent="0.25">
      <c r="AB320">
        <v>113</v>
      </c>
    </row>
    <row r="321" spans="28:28" x14ac:dyDescent="0.25">
      <c r="AB321">
        <v>394</v>
      </c>
    </row>
    <row r="322" spans="28:28" x14ac:dyDescent="0.25">
      <c r="AB322">
        <v>249</v>
      </c>
    </row>
    <row r="323" spans="28:28" x14ac:dyDescent="0.25">
      <c r="AB323">
        <v>270</v>
      </c>
    </row>
    <row r="324" spans="28:28" x14ac:dyDescent="0.25">
      <c r="AB324">
        <v>77</v>
      </c>
    </row>
    <row r="325" spans="28:28" x14ac:dyDescent="0.25">
      <c r="AB325">
        <v>69</v>
      </c>
    </row>
    <row r="326" spans="28:28" x14ac:dyDescent="0.25">
      <c r="AB326">
        <v>233</v>
      </c>
    </row>
    <row r="327" spans="28:28" x14ac:dyDescent="0.25">
      <c r="AB327">
        <v>231</v>
      </c>
    </row>
    <row r="328" spans="28:28" x14ac:dyDescent="0.25">
      <c r="AB328">
        <v>142</v>
      </c>
    </row>
    <row r="329" spans="28:28" x14ac:dyDescent="0.25">
      <c r="AB329">
        <v>70</v>
      </c>
    </row>
    <row r="330" spans="28:28" x14ac:dyDescent="0.25">
      <c r="AB330">
        <v>92</v>
      </c>
    </row>
    <row r="331" spans="28:28" x14ac:dyDescent="0.25">
      <c r="AB331">
        <v>91</v>
      </c>
    </row>
    <row r="332" spans="28:28" x14ac:dyDescent="0.25">
      <c r="AB332">
        <v>124</v>
      </c>
    </row>
    <row r="333" spans="28:28" x14ac:dyDescent="0.25">
      <c r="AB333">
        <v>90</v>
      </c>
    </row>
    <row r="334" spans="28:28" x14ac:dyDescent="0.25">
      <c r="AB334">
        <v>104</v>
      </c>
    </row>
    <row r="335" spans="28:28" x14ac:dyDescent="0.25">
      <c r="AB335">
        <v>169</v>
      </c>
    </row>
    <row r="336" spans="28:28" x14ac:dyDescent="0.25">
      <c r="AB336">
        <v>100</v>
      </c>
    </row>
    <row r="337" spans="28:28" x14ac:dyDescent="0.25">
      <c r="AB337">
        <v>418</v>
      </c>
    </row>
    <row r="338" spans="28:28" x14ac:dyDescent="0.25">
      <c r="AB338">
        <v>171</v>
      </c>
    </row>
    <row r="339" spans="28:28" x14ac:dyDescent="0.25">
      <c r="AB339">
        <v>156</v>
      </c>
    </row>
    <row r="340" spans="28:28" x14ac:dyDescent="0.25">
      <c r="AB340">
        <v>272</v>
      </c>
    </row>
    <row r="341" spans="28:28" x14ac:dyDescent="0.25">
      <c r="AB341">
        <v>121</v>
      </c>
    </row>
    <row r="342" spans="28:28" x14ac:dyDescent="0.25">
      <c r="AB342">
        <v>338</v>
      </c>
    </row>
    <row r="343" spans="28:28" x14ac:dyDescent="0.25">
      <c r="AB343">
        <v>299</v>
      </c>
    </row>
    <row r="344" spans="28:28" x14ac:dyDescent="0.25">
      <c r="AB344">
        <v>357</v>
      </c>
    </row>
    <row r="345" spans="28:28" x14ac:dyDescent="0.25">
      <c r="AB345">
        <v>78</v>
      </c>
    </row>
    <row r="346" spans="28:28" x14ac:dyDescent="0.25">
      <c r="AB346">
        <v>77</v>
      </c>
    </row>
    <row r="347" spans="28:28" x14ac:dyDescent="0.25">
      <c r="AB347">
        <v>324</v>
      </c>
    </row>
    <row r="348" spans="28:28" x14ac:dyDescent="0.25">
      <c r="AB348">
        <v>170</v>
      </c>
    </row>
    <row r="349" spans="28:28" x14ac:dyDescent="0.25">
      <c r="AB349">
        <v>327</v>
      </c>
    </row>
    <row r="350" spans="28:28" x14ac:dyDescent="0.25">
      <c r="AB350">
        <v>95</v>
      </c>
    </row>
    <row r="351" spans="28:28" x14ac:dyDescent="0.25">
      <c r="AB351">
        <v>135</v>
      </c>
    </row>
    <row r="352" spans="28:28" x14ac:dyDescent="0.25">
      <c r="AB352">
        <v>158</v>
      </c>
    </row>
    <row r="353" spans="28:28" x14ac:dyDescent="0.25">
      <c r="AB353">
        <v>276</v>
      </c>
    </row>
    <row r="354" spans="28:28" x14ac:dyDescent="0.25">
      <c r="AB354">
        <v>61</v>
      </c>
    </row>
    <row r="355" spans="28:28" x14ac:dyDescent="0.25">
      <c r="AB355">
        <v>198</v>
      </c>
    </row>
    <row r="356" spans="28:28" x14ac:dyDescent="0.25">
      <c r="AB356">
        <v>290</v>
      </c>
    </row>
    <row r="357" spans="28:28" x14ac:dyDescent="0.25">
      <c r="AB357">
        <v>161</v>
      </c>
    </row>
    <row r="358" spans="28:28" x14ac:dyDescent="0.25">
      <c r="AB358">
        <v>258</v>
      </c>
    </row>
    <row r="359" spans="28:28" x14ac:dyDescent="0.25">
      <c r="AB359">
        <v>177</v>
      </c>
    </row>
    <row r="360" spans="28:28" x14ac:dyDescent="0.25">
      <c r="AB360">
        <v>264</v>
      </c>
    </row>
    <row r="361" spans="28:28" x14ac:dyDescent="0.25">
      <c r="AB361">
        <v>384</v>
      </c>
    </row>
    <row r="362" spans="28:28" x14ac:dyDescent="0.25">
      <c r="AB362">
        <v>285</v>
      </c>
    </row>
    <row r="363" spans="28:28" x14ac:dyDescent="0.25">
      <c r="AB363">
        <v>121</v>
      </c>
    </row>
    <row r="364" spans="28:28" x14ac:dyDescent="0.25">
      <c r="AB364">
        <v>220</v>
      </c>
    </row>
    <row r="365" spans="28:28" x14ac:dyDescent="0.25">
      <c r="AB365">
        <v>380</v>
      </c>
    </row>
    <row r="366" spans="28:28" x14ac:dyDescent="0.25">
      <c r="AB366">
        <v>299</v>
      </c>
    </row>
    <row r="367" spans="28:28" x14ac:dyDescent="0.25">
      <c r="AB367">
        <v>87</v>
      </c>
    </row>
    <row r="368" spans="28:28" x14ac:dyDescent="0.25">
      <c r="AB368">
        <v>301</v>
      </c>
    </row>
    <row r="369" spans="28:28" x14ac:dyDescent="0.25">
      <c r="AB369">
        <v>84</v>
      </c>
    </row>
    <row r="370" spans="28:28" x14ac:dyDescent="0.25">
      <c r="AB370">
        <v>68</v>
      </c>
    </row>
    <row r="371" spans="28:28" x14ac:dyDescent="0.25">
      <c r="AB371">
        <v>202</v>
      </c>
    </row>
    <row r="372" spans="28:28" x14ac:dyDescent="0.25">
      <c r="AB372">
        <v>164</v>
      </c>
    </row>
    <row r="373" spans="28:28" x14ac:dyDescent="0.25">
      <c r="AB373">
        <v>187</v>
      </c>
    </row>
    <row r="374" spans="28:28" x14ac:dyDescent="0.25">
      <c r="AB374">
        <v>129</v>
      </c>
    </row>
    <row r="375" spans="28:28" x14ac:dyDescent="0.25">
      <c r="AB375">
        <v>360</v>
      </c>
    </row>
    <row r="376" spans="28:28" x14ac:dyDescent="0.25">
      <c r="AB376">
        <v>94</v>
      </c>
    </row>
    <row r="377" spans="28:28" x14ac:dyDescent="0.25">
      <c r="AB377">
        <v>123</v>
      </c>
    </row>
    <row r="378" spans="28:28" x14ac:dyDescent="0.25">
      <c r="AB378">
        <v>438</v>
      </c>
    </row>
    <row r="379" spans="28:28" x14ac:dyDescent="0.25">
      <c r="AB379">
        <v>179</v>
      </c>
    </row>
    <row r="380" spans="28:28" x14ac:dyDescent="0.25">
      <c r="AB380">
        <v>358</v>
      </c>
    </row>
    <row r="381" spans="28:28" x14ac:dyDescent="0.25">
      <c r="AB381">
        <v>239</v>
      </c>
    </row>
    <row r="382" spans="28:28" x14ac:dyDescent="0.25">
      <c r="AB382">
        <v>202</v>
      </c>
    </row>
    <row r="383" spans="28:28" x14ac:dyDescent="0.25">
      <c r="AB383">
        <v>294</v>
      </c>
    </row>
    <row r="384" spans="28:28" x14ac:dyDescent="0.25">
      <c r="AB384">
        <v>262</v>
      </c>
    </row>
    <row r="385" spans="28:28" x14ac:dyDescent="0.25">
      <c r="AB385">
        <v>197</v>
      </c>
    </row>
    <row r="386" spans="28:28" x14ac:dyDescent="0.25">
      <c r="AB386">
        <v>306</v>
      </c>
    </row>
    <row r="387" spans="28:28" x14ac:dyDescent="0.25">
      <c r="AB387">
        <v>193</v>
      </c>
    </row>
    <row r="388" spans="28:28" x14ac:dyDescent="0.25">
      <c r="AB388">
        <v>269</v>
      </c>
    </row>
    <row r="389" spans="28:28" x14ac:dyDescent="0.25">
      <c r="AB389">
        <v>87</v>
      </c>
    </row>
    <row r="390" spans="28:28" x14ac:dyDescent="0.25">
      <c r="AB390">
        <v>222</v>
      </c>
    </row>
    <row r="391" spans="28:28" x14ac:dyDescent="0.25">
      <c r="AB391">
        <v>323</v>
      </c>
    </row>
    <row r="392" spans="28:28" x14ac:dyDescent="0.25">
      <c r="AB392">
        <v>93</v>
      </c>
    </row>
    <row r="393" spans="28:28" x14ac:dyDescent="0.25">
      <c r="AB393">
        <v>277</v>
      </c>
    </row>
    <row r="394" spans="28:28" x14ac:dyDescent="0.25">
      <c r="AB394">
        <v>271</v>
      </c>
    </row>
    <row r="395" spans="28:28" x14ac:dyDescent="0.25">
      <c r="AB395">
        <v>276</v>
      </c>
    </row>
    <row r="396" spans="28:28" x14ac:dyDescent="0.25">
      <c r="AB396">
        <v>189</v>
      </c>
    </row>
    <row r="397" spans="28:28" x14ac:dyDescent="0.25">
      <c r="AB397">
        <v>138</v>
      </c>
    </row>
    <row r="398" spans="28:28" x14ac:dyDescent="0.25">
      <c r="AB398">
        <v>230</v>
      </c>
    </row>
    <row r="399" spans="28:28" x14ac:dyDescent="0.25">
      <c r="AB399">
        <v>127</v>
      </c>
    </row>
    <row r="400" spans="28:28" x14ac:dyDescent="0.25">
      <c r="AB400">
        <v>58</v>
      </c>
    </row>
    <row r="401" spans="28:28" x14ac:dyDescent="0.25">
      <c r="AB401">
        <v>239</v>
      </c>
    </row>
    <row r="402" spans="28:28" x14ac:dyDescent="0.25">
      <c r="AB402">
        <v>340</v>
      </c>
    </row>
    <row r="403" spans="28:28" x14ac:dyDescent="0.25">
      <c r="AB403">
        <v>245</v>
      </c>
    </row>
    <row r="404" spans="28:28" x14ac:dyDescent="0.25">
      <c r="AB404">
        <v>175</v>
      </c>
    </row>
    <row r="405" spans="28:28" x14ac:dyDescent="0.25">
      <c r="AB405">
        <v>172</v>
      </c>
    </row>
    <row r="406" spans="28:28" x14ac:dyDescent="0.25">
      <c r="AB406">
        <v>145</v>
      </c>
    </row>
    <row r="407" spans="28:28" x14ac:dyDescent="0.25">
      <c r="AB407">
        <v>220</v>
      </c>
    </row>
    <row r="408" spans="28:28" x14ac:dyDescent="0.25">
      <c r="AB408">
        <v>289</v>
      </c>
    </row>
    <row r="409" spans="28:28" x14ac:dyDescent="0.25">
      <c r="AB409">
        <v>283</v>
      </c>
    </row>
    <row r="410" spans="28:28" x14ac:dyDescent="0.25">
      <c r="AB410">
        <v>246</v>
      </c>
    </row>
    <row r="411" spans="28:28" x14ac:dyDescent="0.25">
      <c r="AB411">
        <v>311</v>
      </c>
    </row>
    <row r="412" spans="28:28" x14ac:dyDescent="0.25">
      <c r="AB412">
        <v>192</v>
      </c>
    </row>
    <row r="413" spans="28:28" x14ac:dyDescent="0.25">
      <c r="AB413">
        <v>308</v>
      </c>
    </row>
    <row r="414" spans="28:28" x14ac:dyDescent="0.25">
      <c r="AB414">
        <v>251</v>
      </c>
    </row>
    <row r="415" spans="28:28" x14ac:dyDescent="0.25">
      <c r="AB415">
        <v>380</v>
      </c>
    </row>
    <row r="416" spans="28:28" x14ac:dyDescent="0.25">
      <c r="AB416">
        <v>315</v>
      </c>
    </row>
    <row r="417" spans="28:28" x14ac:dyDescent="0.25">
      <c r="AB417">
        <v>205</v>
      </c>
    </row>
    <row r="418" spans="28:28" x14ac:dyDescent="0.25">
      <c r="AB418">
        <v>186</v>
      </c>
    </row>
    <row r="419" spans="28:28" x14ac:dyDescent="0.25">
      <c r="AB419">
        <v>403</v>
      </c>
    </row>
    <row r="420" spans="28:28" x14ac:dyDescent="0.25">
      <c r="AB420">
        <v>341</v>
      </c>
    </row>
    <row r="421" spans="28:28" x14ac:dyDescent="0.25">
      <c r="AB421">
        <v>234</v>
      </c>
    </row>
    <row r="422" spans="28:28" x14ac:dyDescent="0.25">
      <c r="AB422">
        <v>353</v>
      </c>
    </row>
    <row r="423" spans="28:28" x14ac:dyDescent="0.25">
      <c r="AB423">
        <v>214</v>
      </c>
    </row>
    <row r="424" spans="28:28" x14ac:dyDescent="0.25">
      <c r="AB424">
        <v>246</v>
      </c>
    </row>
    <row r="425" spans="28:28" x14ac:dyDescent="0.25">
      <c r="AB425">
        <v>171</v>
      </c>
    </row>
    <row r="426" spans="28:28" x14ac:dyDescent="0.25">
      <c r="AB426">
        <v>264</v>
      </c>
    </row>
    <row r="427" spans="28:28" x14ac:dyDescent="0.25">
      <c r="AB427">
        <v>112</v>
      </c>
    </row>
    <row r="428" spans="28:28" x14ac:dyDescent="0.25">
      <c r="AB428">
        <v>130</v>
      </c>
    </row>
    <row r="429" spans="28:28" x14ac:dyDescent="0.25">
      <c r="AB429">
        <v>176</v>
      </c>
    </row>
    <row r="430" spans="28:28" x14ac:dyDescent="0.25">
      <c r="AB430">
        <v>320</v>
      </c>
    </row>
    <row r="431" spans="28:28" x14ac:dyDescent="0.25">
      <c r="AB431">
        <v>300</v>
      </c>
    </row>
    <row r="432" spans="28:28" x14ac:dyDescent="0.25">
      <c r="AB432">
        <v>107</v>
      </c>
    </row>
    <row r="433" spans="28:28" x14ac:dyDescent="0.25">
      <c r="AB433">
        <v>182</v>
      </c>
    </row>
    <row r="434" spans="28:28" x14ac:dyDescent="0.25">
      <c r="AB434">
        <v>166</v>
      </c>
    </row>
    <row r="435" spans="28:28" x14ac:dyDescent="0.25">
      <c r="AB435">
        <v>99</v>
      </c>
    </row>
    <row r="436" spans="28:28" x14ac:dyDescent="0.25">
      <c r="AB436">
        <v>82</v>
      </c>
    </row>
    <row r="437" spans="28:28" x14ac:dyDescent="0.25">
      <c r="AB437">
        <v>245</v>
      </c>
    </row>
    <row r="438" spans="28:28" x14ac:dyDescent="0.25">
      <c r="AB438">
        <v>99</v>
      </c>
    </row>
    <row r="439" spans="28:28" x14ac:dyDescent="0.25">
      <c r="AB439">
        <v>173</v>
      </c>
    </row>
    <row r="440" spans="28:28" x14ac:dyDescent="0.25">
      <c r="AB440">
        <v>307</v>
      </c>
    </row>
    <row r="441" spans="28:28" x14ac:dyDescent="0.25">
      <c r="AB441">
        <v>133</v>
      </c>
    </row>
    <row r="442" spans="28:28" x14ac:dyDescent="0.25">
      <c r="AB442">
        <v>305</v>
      </c>
    </row>
    <row r="443" spans="28:28" x14ac:dyDescent="0.25">
      <c r="AB443">
        <v>320</v>
      </c>
    </row>
    <row r="444" spans="28:28" x14ac:dyDescent="0.25">
      <c r="AB444">
        <v>243</v>
      </c>
    </row>
    <row r="445" spans="28:28" x14ac:dyDescent="0.25">
      <c r="AB445">
        <v>152</v>
      </c>
    </row>
    <row r="446" spans="28:28" x14ac:dyDescent="0.25">
      <c r="AB446">
        <v>90</v>
      </c>
    </row>
    <row r="447" spans="28:28" x14ac:dyDescent="0.25">
      <c r="AB447">
        <v>162</v>
      </c>
    </row>
    <row r="448" spans="28:28" x14ac:dyDescent="0.25">
      <c r="AB448">
        <v>205</v>
      </c>
    </row>
    <row r="449" spans="28:28" x14ac:dyDescent="0.25">
      <c r="AB449">
        <v>215</v>
      </c>
    </row>
    <row r="450" spans="28:28" x14ac:dyDescent="0.25">
      <c r="AB450">
        <v>246</v>
      </c>
    </row>
    <row r="451" spans="28:28" x14ac:dyDescent="0.25">
      <c r="AB451">
        <v>112</v>
      </c>
    </row>
    <row r="452" spans="28:28" x14ac:dyDescent="0.25">
      <c r="AB452">
        <v>180</v>
      </c>
    </row>
    <row r="453" spans="28:28" x14ac:dyDescent="0.25">
      <c r="AB453">
        <v>152</v>
      </c>
    </row>
    <row r="454" spans="28:28" x14ac:dyDescent="0.25">
      <c r="AB454">
        <v>255</v>
      </c>
    </row>
    <row r="455" spans="28:28" x14ac:dyDescent="0.25">
      <c r="AB455">
        <v>191</v>
      </c>
    </row>
    <row r="456" spans="28:28" x14ac:dyDescent="0.25">
      <c r="AB456">
        <v>138</v>
      </c>
    </row>
    <row r="457" spans="28:28" x14ac:dyDescent="0.25">
      <c r="AB457">
        <v>309</v>
      </c>
    </row>
    <row r="458" spans="28:28" x14ac:dyDescent="0.25">
      <c r="AB458">
        <v>98</v>
      </c>
    </row>
    <row r="459" spans="28:28" x14ac:dyDescent="0.25">
      <c r="AB459">
        <v>284</v>
      </c>
    </row>
    <row r="460" spans="28:28" x14ac:dyDescent="0.25">
      <c r="AB460">
        <v>226</v>
      </c>
    </row>
    <row r="461" spans="28:28" x14ac:dyDescent="0.25">
      <c r="AB461">
        <v>215</v>
      </c>
    </row>
    <row r="462" spans="28:28" x14ac:dyDescent="0.25">
      <c r="AB462">
        <v>269</v>
      </c>
    </row>
    <row r="463" spans="28:28" x14ac:dyDescent="0.25">
      <c r="AB463">
        <v>93</v>
      </c>
    </row>
    <row r="464" spans="28:28" x14ac:dyDescent="0.25">
      <c r="AB464">
        <v>185</v>
      </c>
    </row>
    <row r="465" spans="28:28" x14ac:dyDescent="0.25">
      <c r="AB465">
        <v>80</v>
      </c>
    </row>
    <row r="466" spans="28:28" x14ac:dyDescent="0.25">
      <c r="AB466">
        <v>263</v>
      </c>
    </row>
    <row r="467" spans="28:28" x14ac:dyDescent="0.25">
      <c r="AB467">
        <v>94</v>
      </c>
    </row>
    <row r="468" spans="28:28" x14ac:dyDescent="0.25">
      <c r="AB468">
        <v>172</v>
      </c>
    </row>
    <row r="469" spans="28:28" x14ac:dyDescent="0.25">
      <c r="AB469">
        <v>371</v>
      </c>
    </row>
    <row r="470" spans="28:28" x14ac:dyDescent="0.25">
      <c r="AB470">
        <v>339</v>
      </c>
    </row>
    <row r="471" spans="28:28" x14ac:dyDescent="0.25">
      <c r="AB471">
        <v>199</v>
      </c>
    </row>
    <row r="472" spans="28:28" x14ac:dyDescent="0.25">
      <c r="AB472">
        <v>293</v>
      </c>
    </row>
    <row r="473" spans="28:28" x14ac:dyDescent="0.25">
      <c r="AB473">
        <v>247</v>
      </c>
    </row>
    <row r="474" spans="28:28" x14ac:dyDescent="0.25">
      <c r="AB474">
        <v>64</v>
      </c>
    </row>
    <row r="475" spans="28:28" x14ac:dyDescent="0.25">
      <c r="AB475">
        <v>228</v>
      </c>
    </row>
    <row r="476" spans="28:28" x14ac:dyDescent="0.25">
      <c r="AB476">
        <v>178</v>
      </c>
    </row>
    <row r="477" spans="28:28" x14ac:dyDescent="0.25">
      <c r="AB477">
        <v>458</v>
      </c>
    </row>
    <row r="478" spans="28:28" x14ac:dyDescent="0.25">
      <c r="AB478">
        <v>246</v>
      </c>
    </row>
    <row r="479" spans="28:28" x14ac:dyDescent="0.25">
      <c r="AB479">
        <v>215</v>
      </c>
    </row>
    <row r="480" spans="28:28" x14ac:dyDescent="0.25">
      <c r="AB480">
        <v>256</v>
      </c>
    </row>
    <row r="481" spans="28:28" x14ac:dyDescent="0.25">
      <c r="AB481">
        <v>381</v>
      </c>
    </row>
    <row r="482" spans="28:28" x14ac:dyDescent="0.25">
      <c r="AB482">
        <v>295</v>
      </c>
    </row>
    <row r="483" spans="28:28" x14ac:dyDescent="0.25">
      <c r="AB483">
        <v>86</v>
      </c>
    </row>
    <row r="484" spans="28:28" x14ac:dyDescent="0.25">
      <c r="AB484">
        <v>333</v>
      </c>
    </row>
    <row r="485" spans="28:28" x14ac:dyDescent="0.25">
      <c r="AB485">
        <v>275</v>
      </c>
    </row>
    <row r="486" spans="28:28" x14ac:dyDescent="0.25">
      <c r="AB486">
        <v>146</v>
      </c>
    </row>
    <row r="487" spans="28:28" x14ac:dyDescent="0.25">
      <c r="AB487">
        <v>169</v>
      </c>
    </row>
    <row r="488" spans="28:28" x14ac:dyDescent="0.25">
      <c r="AB488">
        <v>54</v>
      </c>
    </row>
    <row r="489" spans="28:28" x14ac:dyDescent="0.25">
      <c r="AB489">
        <v>277</v>
      </c>
    </row>
    <row r="490" spans="28:28" x14ac:dyDescent="0.25">
      <c r="AB490">
        <v>197</v>
      </c>
    </row>
    <row r="491" spans="28:28" x14ac:dyDescent="0.25">
      <c r="AB491">
        <v>232</v>
      </c>
    </row>
    <row r="492" spans="28:28" x14ac:dyDescent="0.25">
      <c r="AB492">
        <v>197</v>
      </c>
    </row>
    <row r="493" spans="28:28" x14ac:dyDescent="0.25">
      <c r="AB493">
        <v>386</v>
      </c>
    </row>
    <row r="494" spans="28:28" x14ac:dyDescent="0.25">
      <c r="AB494">
        <v>229</v>
      </c>
    </row>
    <row r="495" spans="28:28" x14ac:dyDescent="0.25">
      <c r="AB495">
        <v>89</v>
      </c>
    </row>
    <row r="496" spans="28:28" x14ac:dyDescent="0.25">
      <c r="AB496">
        <v>285</v>
      </c>
    </row>
    <row r="497" spans="28:28" x14ac:dyDescent="0.25">
      <c r="AB497">
        <v>107</v>
      </c>
    </row>
    <row r="498" spans="28:28" x14ac:dyDescent="0.25">
      <c r="AB498">
        <v>280</v>
      </c>
    </row>
    <row r="499" spans="28:28" x14ac:dyDescent="0.25">
      <c r="AB499">
        <v>262</v>
      </c>
    </row>
    <row r="500" spans="28:28" x14ac:dyDescent="0.25">
      <c r="AB500">
        <v>227</v>
      </c>
    </row>
    <row r="501" spans="28:28" x14ac:dyDescent="0.25">
      <c r="AB501">
        <v>297</v>
      </c>
    </row>
    <row r="502" spans="28:28" x14ac:dyDescent="0.25">
      <c r="AB502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G29" sqref="G29"/>
    </sheetView>
  </sheetViews>
  <sheetFormatPr defaultRowHeight="15" x14ac:dyDescent="0.25"/>
  <cols>
    <col min="1" max="1" width="14" customWidth="1"/>
    <col min="3" max="3" width="13" customWidth="1"/>
  </cols>
  <sheetData>
    <row r="1" spans="1:4" x14ac:dyDescent="0.25">
      <c r="A1" t="s">
        <v>32</v>
      </c>
      <c r="B1" t="s">
        <v>31</v>
      </c>
      <c r="C1" t="s">
        <v>33</v>
      </c>
      <c r="D1" t="s">
        <v>34</v>
      </c>
    </row>
    <row r="2" spans="1:4" x14ac:dyDescent="0.25">
      <c r="A2">
        <v>1</v>
      </c>
      <c r="B2">
        <f t="shared" ref="B2:B65" si="0">A2*0.25</f>
        <v>0.25</v>
      </c>
      <c r="C2">
        <v>364.57918486853998</v>
      </c>
      <c r="D2">
        <v>0.26381551325321101</v>
      </c>
    </row>
    <row r="3" spans="1:4" x14ac:dyDescent="0.25">
      <c r="A3">
        <v>2</v>
      </c>
      <c r="B3">
        <f t="shared" si="0"/>
        <v>0.5</v>
      </c>
      <c r="C3">
        <v>0.26730538219213401</v>
      </c>
      <c r="D3">
        <v>0.25266363769769601</v>
      </c>
    </row>
    <row r="4" spans="1:4" x14ac:dyDescent="0.25">
      <c r="A4">
        <v>3</v>
      </c>
      <c r="B4">
        <f t="shared" si="0"/>
        <v>0.75</v>
      </c>
      <c r="C4">
        <v>0.25514610502868801</v>
      </c>
      <c r="D4">
        <v>0.27966551706194798</v>
      </c>
    </row>
    <row r="5" spans="1:4" x14ac:dyDescent="0.25">
      <c r="A5">
        <v>4</v>
      </c>
      <c r="B5">
        <f t="shared" si="0"/>
        <v>1</v>
      </c>
      <c r="C5">
        <v>0.23618420839309601</v>
      </c>
      <c r="D5">
        <v>0.185614741593599</v>
      </c>
    </row>
    <row r="6" spans="1:4" x14ac:dyDescent="0.25">
      <c r="A6">
        <v>5</v>
      </c>
      <c r="B6">
        <f t="shared" si="0"/>
        <v>1.25</v>
      </c>
      <c r="C6">
        <v>0.22876930896192699</v>
      </c>
      <c r="D6">
        <v>0.214268595725297</v>
      </c>
    </row>
    <row r="7" spans="1:4" x14ac:dyDescent="0.25">
      <c r="A7">
        <v>6</v>
      </c>
      <c r="B7">
        <f t="shared" si="0"/>
        <v>1.5</v>
      </c>
      <c r="C7">
        <v>0.19356373149901601</v>
      </c>
      <c r="D7">
        <v>0.207622086256742</v>
      </c>
    </row>
    <row r="8" spans="1:4" x14ac:dyDescent="0.25">
      <c r="A8">
        <v>7</v>
      </c>
      <c r="B8">
        <f t="shared" si="0"/>
        <v>1.75</v>
      </c>
      <c r="C8">
        <v>0.19632500022649699</v>
      </c>
      <c r="D8">
        <v>0.26104999333619999</v>
      </c>
    </row>
    <row r="9" spans="1:4" x14ac:dyDescent="0.25">
      <c r="A9">
        <v>8</v>
      </c>
      <c r="B9">
        <f t="shared" si="0"/>
        <v>2</v>
      </c>
      <c r="C9">
        <v>0.19356811173260199</v>
      </c>
      <c r="D9">
        <v>0.197958690300583</v>
      </c>
    </row>
    <row r="10" spans="1:4" x14ac:dyDescent="0.25">
      <c r="A10">
        <v>9</v>
      </c>
      <c r="B10">
        <f t="shared" si="0"/>
        <v>2.25</v>
      </c>
      <c r="C10">
        <v>0.19791660049930199</v>
      </c>
      <c r="D10">
        <v>0.15577341839671099</v>
      </c>
    </row>
    <row r="11" spans="1:4" x14ac:dyDescent="0.25">
      <c r="A11">
        <v>10</v>
      </c>
      <c r="B11">
        <f t="shared" si="0"/>
        <v>2.5</v>
      </c>
      <c r="C11">
        <v>0.18237374372780299</v>
      </c>
      <c r="D11">
        <v>0.157991388812661</v>
      </c>
    </row>
    <row r="12" spans="1:4" x14ac:dyDescent="0.25">
      <c r="A12">
        <v>11</v>
      </c>
      <c r="B12">
        <f t="shared" si="0"/>
        <v>2.75</v>
      </c>
      <c r="C12">
        <v>0.168865328766405</v>
      </c>
      <c r="D12">
        <v>0.146232809871435</v>
      </c>
    </row>
    <row r="13" spans="1:4" x14ac:dyDescent="0.25">
      <c r="A13">
        <v>12</v>
      </c>
      <c r="B13">
        <f t="shared" si="0"/>
        <v>3</v>
      </c>
      <c r="C13">
        <v>0.16497583374381</v>
      </c>
      <c r="D13">
        <v>0.14541368931531901</v>
      </c>
    </row>
    <row r="14" spans="1:4" x14ac:dyDescent="0.25">
      <c r="A14">
        <v>13</v>
      </c>
      <c r="B14">
        <f t="shared" si="0"/>
        <v>3.25</v>
      </c>
      <c r="C14">
        <v>0.17068279167637199</v>
      </c>
      <c r="D14">
        <v>0.132946259155869</v>
      </c>
    </row>
    <row r="15" spans="1:4" x14ac:dyDescent="0.25">
      <c r="A15">
        <v>14</v>
      </c>
      <c r="B15">
        <f t="shared" si="0"/>
        <v>3.5</v>
      </c>
      <c r="C15">
        <v>0.16350542586296701</v>
      </c>
      <c r="D15">
        <v>0.13825097084045401</v>
      </c>
    </row>
    <row r="16" spans="1:4" x14ac:dyDescent="0.25">
      <c r="A16">
        <v>15</v>
      </c>
      <c r="B16">
        <f t="shared" si="0"/>
        <v>3.75</v>
      </c>
      <c r="C16">
        <v>0.15019964046776199</v>
      </c>
      <c r="D16">
        <v>0.17155192904174299</v>
      </c>
    </row>
    <row r="17" spans="1:4" x14ac:dyDescent="0.25">
      <c r="A17">
        <v>16</v>
      </c>
      <c r="B17">
        <f t="shared" si="0"/>
        <v>4</v>
      </c>
      <c r="C17">
        <v>0.17195256929844599</v>
      </c>
      <c r="D17">
        <v>0.12127569317817601</v>
      </c>
    </row>
    <row r="18" spans="1:4" x14ac:dyDescent="0.25">
      <c r="A18">
        <v>17</v>
      </c>
      <c r="B18">
        <f t="shared" si="0"/>
        <v>4.25</v>
      </c>
      <c r="C18">
        <v>0.15755610574036799</v>
      </c>
      <c r="D18">
        <v>0.12151999548077499</v>
      </c>
    </row>
    <row r="19" spans="1:4" x14ac:dyDescent="0.25">
      <c r="A19">
        <v>18</v>
      </c>
      <c r="B19">
        <f t="shared" si="0"/>
        <v>4.5</v>
      </c>
      <c r="C19">
        <v>0.15273949324153299</v>
      </c>
      <c r="D19">
        <v>0.12574646137654699</v>
      </c>
    </row>
    <row r="20" spans="1:4" x14ac:dyDescent="0.25">
      <c r="A20">
        <v>19</v>
      </c>
      <c r="B20">
        <f t="shared" si="0"/>
        <v>4.75</v>
      </c>
      <c r="C20">
        <v>0.141661596503108</v>
      </c>
      <c r="D20">
        <v>0.21022431710734901</v>
      </c>
    </row>
    <row r="21" spans="1:4" x14ac:dyDescent="0.25">
      <c r="A21">
        <v>20</v>
      </c>
      <c r="B21">
        <f t="shared" si="0"/>
        <v>5</v>
      </c>
      <c r="C21">
        <v>0.151671519521623</v>
      </c>
      <c r="D21">
        <v>0.107332884334027</v>
      </c>
    </row>
    <row r="22" spans="1:4" x14ac:dyDescent="0.25">
      <c r="A22">
        <v>21</v>
      </c>
      <c r="B22">
        <f t="shared" si="0"/>
        <v>5.25</v>
      </c>
      <c r="C22">
        <v>0.13920969523489399</v>
      </c>
      <c r="D22">
        <v>0.14376307632774099</v>
      </c>
    </row>
    <row r="23" spans="1:4" x14ac:dyDescent="0.25">
      <c r="A23">
        <v>22</v>
      </c>
      <c r="B23">
        <f t="shared" si="0"/>
        <v>5.5</v>
      </c>
      <c r="C23">
        <v>0.13616668496280901</v>
      </c>
      <c r="D23">
        <v>0.139874619618058</v>
      </c>
    </row>
    <row r="24" spans="1:4" x14ac:dyDescent="0.25">
      <c r="A24">
        <v>23</v>
      </c>
      <c r="B24">
        <f t="shared" si="0"/>
        <v>5.75</v>
      </c>
      <c r="C24">
        <v>0.13883433649316401</v>
      </c>
      <c r="D24">
        <v>0.13374952469021001</v>
      </c>
    </row>
    <row r="25" spans="1:4" x14ac:dyDescent="0.25">
      <c r="A25">
        <v>24</v>
      </c>
      <c r="B25">
        <f t="shared" si="0"/>
        <v>6</v>
      </c>
      <c r="C25">
        <v>0.13388777485117301</v>
      </c>
      <c r="D25">
        <v>0.122138705477118</v>
      </c>
    </row>
    <row r="26" spans="1:4" x14ac:dyDescent="0.25">
      <c r="A26">
        <v>25</v>
      </c>
      <c r="B26">
        <f t="shared" si="0"/>
        <v>6.25</v>
      </c>
      <c r="C26">
        <v>0.13680732904001999</v>
      </c>
      <c r="D26">
        <v>0.13617431484162801</v>
      </c>
    </row>
    <row r="27" spans="1:4" x14ac:dyDescent="0.25">
      <c r="A27">
        <v>26</v>
      </c>
      <c r="B27">
        <f t="shared" si="0"/>
        <v>6.5</v>
      </c>
      <c r="C27">
        <v>0.13150538180023399</v>
      </c>
      <c r="D27">
        <v>0.118539465218782</v>
      </c>
    </row>
    <row r="28" spans="1:4" x14ac:dyDescent="0.25">
      <c r="A28">
        <v>27</v>
      </c>
      <c r="B28">
        <f t="shared" si="0"/>
        <v>6.75</v>
      </c>
      <c r="C28">
        <v>0.14324998540803699</v>
      </c>
      <c r="D28">
        <v>0.109753162786364</v>
      </c>
    </row>
    <row r="29" spans="1:4" x14ac:dyDescent="0.25">
      <c r="A29">
        <v>28</v>
      </c>
      <c r="B29">
        <f t="shared" si="0"/>
        <v>7</v>
      </c>
      <c r="C29">
        <v>0.13877279334701501</v>
      </c>
      <c r="D29">
        <v>0.113326510414481</v>
      </c>
    </row>
    <row r="30" spans="1:4" x14ac:dyDescent="0.25">
      <c r="A30">
        <v>29</v>
      </c>
      <c r="B30">
        <f t="shared" si="0"/>
        <v>7.25</v>
      </c>
      <c r="C30">
        <v>0.123999855648726</v>
      </c>
      <c r="D30">
        <v>0.108797255717217</v>
      </c>
    </row>
    <row r="31" spans="1:4" x14ac:dyDescent="0.25">
      <c r="A31">
        <v>30</v>
      </c>
      <c r="B31">
        <f t="shared" si="0"/>
        <v>7.5</v>
      </c>
      <c r="C31">
        <v>0.136027772659435</v>
      </c>
      <c r="D31">
        <v>0.13648083880543699</v>
      </c>
    </row>
    <row r="32" spans="1:4" x14ac:dyDescent="0.25">
      <c r="A32">
        <v>31</v>
      </c>
      <c r="B32">
        <f t="shared" si="0"/>
        <v>7.75</v>
      </c>
      <c r="C32">
        <v>0.13481229939497999</v>
      </c>
      <c r="D32">
        <v>0.185334276594221</v>
      </c>
    </row>
    <row r="33" spans="1:4" x14ac:dyDescent="0.25">
      <c r="A33">
        <v>32</v>
      </c>
      <c r="B33">
        <f t="shared" si="0"/>
        <v>8</v>
      </c>
      <c r="C33">
        <v>0.131326673924922</v>
      </c>
      <c r="D33">
        <v>0.117372202873229</v>
      </c>
    </row>
    <row r="34" spans="1:4" x14ac:dyDescent="0.25">
      <c r="A34">
        <v>33</v>
      </c>
      <c r="B34">
        <f t="shared" si="0"/>
        <v>8.25</v>
      </c>
      <c r="C34">
        <v>0.13617898069322101</v>
      </c>
      <c r="D34">
        <v>0.100052126683294</v>
      </c>
    </row>
    <row r="35" spans="1:4" x14ac:dyDescent="0.25">
      <c r="A35">
        <v>34</v>
      </c>
      <c r="B35">
        <f t="shared" si="0"/>
        <v>8.5</v>
      </c>
      <c r="C35">
        <v>0.13704814337193899</v>
      </c>
      <c r="D35">
        <v>0.16877517439424899</v>
      </c>
    </row>
    <row r="36" spans="1:4" x14ac:dyDescent="0.25">
      <c r="A36">
        <v>35</v>
      </c>
      <c r="B36">
        <f t="shared" si="0"/>
        <v>8.75</v>
      </c>
      <c r="C36">
        <v>0.12351375669240899</v>
      </c>
      <c r="D36">
        <v>8.9768889360129805E-2</v>
      </c>
    </row>
    <row r="37" spans="1:4" x14ac:dyDescent="0.25">
      <c r="A37">
        <v>36</v>
      </c>
      <c r="B37">
        <f t="shared" si="0"/>
        <v>9</v>
      </c>
      <c r="C37">
        <v>0.122527942089363</v>
      </c>
      <c r="D37">
        <v>0.109518485330045</v>
      </c>
    </row>
    <row r="38" spans="1:4" x14ac:dyDescent="0.25">
      <c r="A38">
        <v>37</v>
      </c>
      <c r="B38">
        <f t="shared" si="0"/>
        <v>9.25</v>
      </c>
      <c r="C38">
        <v>0.134125762321054</v>
      </c>
      <c r="D38">
        <v>0.113729881681501</v>
      </c>
    </row>
    <row r="39" spans="1:4" x14ac:dyDescent="0.25">
      <c r="A39">
        <v>38</v>
      </c>
      <c r="B39">
        <f t="shared" si="0"/>
        <v>9.5</v>
      </c>
      <c r="C39">
        <v>0.12750286110676801</v>
      </c>
      <c r="D39">
        <v>0.118106470070779</v>
      </c>
    </row>
    <row r="40" spans="1:4" x14ac:dyDescent="0.25">
      <c r="A40">
        <v>39</v>
      </c>
      <c r="B40">
        <f t="shared" si="0"/>
        <v>9.75</v>
      </c>
      <c r="C40">
        <v>0.12424748388119</v>
      </c>
      <c r="D40">
        <v>0.117507014423608</v>
      </c>
    </row>
    <row r="41" spans="1:4" x14ac:dyDescent="0.25">
      <c r="A41">
        <v>40</v>
      </c>
      <c r="B41">
        <f t="shared" si="0"/>
        <v>10</v>
      </c>
      <c r="C41">
        <v>0.124285683939233</v>
      </c>
      <c r="D41">
        <v>0.13418523110449301</v>
      </c>
    </row>
    <row r="42" spans="1:4" x14ac:dyDescent="0.25">
      <c r="A42">
        <v>41</v>
      </c>
      <c r="B42">
        <f t="shared" si="0"/>
        <v>10.25</v>
      </c>
      <c r="C42">
        <v>0.124723071362823</v>
      </c>
      <c r="D42">
        <v>0.100659339129924</v>
      </c>
    </row>
    <row r="43" spans="1:4" x14ac:dyDescent="0.25">
      <c r="A43">
        <v>42</v>
      </c>
      <c r="B43">
        <f t="shared" si="0"/>
        <v>10.5</v>
      </c>
      <c r="C43">
        <v>0.12009593969210899</v>
      </c>
      <c r="D43">
        <v>0.137271133810281</v>
      </c>
    </row>
    <row r="44" spans="1:4" x14ac:dyDescent="0.25">
      <c r="A44">
        <v>43</v>
      </c>
      <c r="B44">
        <f t="shared" si="0"/>
        <v>10.75</v>
      </c>
      <c r="C44">
        <v>0.11897329150699</v>
      </c>
      <c r="D44">
        <v>9.6740733087062797E-2</v>
      </c>
    </row>
    <row r="45" spans="1:4" x14ac:dyDescent="0.25">
      <c r="A45">
        <v>44</v>
      </c>
      <c r="B45">
        <f t="shared" si="0"/>
        <v>11</v>
      </c>
      <c r="C45">
        <v>0.12602523179724801</v>
      </c>
      <c r="D45">
        <v>0.104077030718326</v>
      </c>
    </row>
    <row r="46" spans="1:4" x14ac:dyDescent="0.25">
      <c r="A46">
        <v>45</v>
      </c>
      <c r="B46">
        <f t="shared" si="0"/>
        <v>11.25</v>
      </c>
      <c r="C46">
        <v>0.121908610584214</v>
      </c>
      <c r="D46">
        <v>0.116635200940072</v>
      </c>
    </row>
    <row r="47" spans="1:4" x14ac:dyDescent="0.25">
      <c r="A47">
        <v>46</v>
      </c>
      <c r="B47">
        <f t="shared" si="0"/>
        <v>11.5</v>
      </c>
      <c r="C47">
        <v>0.11633510997518801</v>
      </c>
      <c r="D47">
        <v>0.110302980616688</v>
      </c>
    </row>
    <row r="48" spans="1:4" x14ac:dyDescent="0.25">
      <c r="A48">
        <v>47</v>
      </c>
      <c r="B48">
        <f t="shared" si="0"/>
        <v>11.75</v>
      </c>
      <c r="C48">
        <v>0.120051967948675</v>
      </c>
      <c r="D48">
        <v>0.115454236418008</v>
      </c>
    </row>
    <row r="49" spans="1:4" x14ac:dyDescent="0.25">
      <c r="A49">
        <v>48</v>
      </c>
      <c r="B49">
        <f t="shared" si="0"/>
        <v>12</v>
      </c>
      <c r="C49">
        <v>0.12319534602575</v>
      </c>
      <c r="D49">
        <v>0.118955830857157</v>
      </c>
    </row>
    <row r="50" spans="1:4" x14ac:dyDescent="0.25">
      <c r="A50">
        <v>49</v>
      </c>
      <c r="B50">
        <f t="shared" si="0"/>
        <v>12.25</v>
      </c>
      <c r="C50">
        <v>0.125021149795502</v>
      </c>
      <c r="D50">
        <v>9.6982860378920996E-2</v>
      </c>
    </row>
    <row r="51" spans="1:4" x14ac:dyDescent="0.25">
      <c r="A51">
        <v>50</v>
      </c>
      <c r="B51">
        <f t="shared" si="0"/>
        <v>12.5</v>
      </c>
      <c r="C51">
        <v>0.106165935108438</v>
      </c>
      <c r="D51">
        <v>0.112378596141934</v>
      </c>
    </row>
    <row r="52" spans="1:4" x14ac:dyDescent="0.25">
      <c r="A52">
        <v>51</v>
      </c>
      <c r="B52">
        <f t="shared" si="0"/>
        <v>12.75</v>
      </c>
      <c r="C52">
        <v>0.124296082193031</v>
      </c>
      <c r="D52">
        <v>0.11501578316092401</v>
      </c>
    </row>
    <row r="53" spans="1:4" x14ac:dyDescent="0.25">
      <c r="A53">
        <v>52</v>
      </c>
      <c r="B53">
        <f t="shared" si="0"/>
        <v>13</v>
      </c>
      <c r="C53">
        <v>0.111901346659287</v>
      </c>
      <c r="D53">
        <v>8.3842565119266493E-2</v>
      </c>
    </row>
    <row r="54" spans="1:4" x14ac:dyDescent="0.25">
      <c r="A54">
        <v>53</v>
      </c>
      <c r="B54">
        <f t="shared" si="0"/>
        <v>13.25</v>
      </c>
      <c r="C54">
        <v>0.119993082862347</v>
      </c>
      <c r="D54">
        <v>0.114368889480829</v>
      </c>
    </row>
    <row r="55" spans="1:4" x14ac:dyDescent="0.25">
      <c r="A55">
        <v>54</v>
      </c>
      <c r="B55">
        <f t="shared" si="0"/>
        <v>13.5</v>
      </c>
      <c r="C55">
        <v>0.115961953829973</v>
      </c>
      <c r="D55">
        <v>0.10123110320419</v>
      </c>
    </row>
    <row r="56" spans="1:4" x14ac:dyDescent="0.25">
      <c r="A56">
        <v>55</v>
      </c>
      <c r="B56">
        <f t="shared" si="0"/>
        <v>13.75</v>
      </c>
      <c r="C56">
        <v>0.110821577748283</v>
      </c>
      <c r="D56">
        <v>9.0019484236836395E-2</v>
      </c>
    </row>
    <row r="57" spans="1:4" x14ac:dyDescent="0.25">
      <c r="A57">
        <v>56</v>
      </c>
      <c r="B57">
        <f t="shared" si="0"/>
        <v>14</v>
      </c>
      <c r="C57">
        <v>0.113250265568494</v>
      </c>
      <c r="D57">
        <v>0.125831754505634</v>
      </c>
    </row>
    <row r="58" spans="1:4" x14ac:dyDescent="0.25">
      <c r="A58">
        <v>57</v>
      </c>
      <c r="B58">
        <f t="shared" si="0"/>
        <v>14.25</v>
      </c>
      <c r="C58">
        <v>0.1189409380313</v>
      </c>
      <c r="D58">
        <v>9.3910942226648295E-2</v>
      </c>
    </row>
    <row r="59" spans="1:4" x14ac:dyDescent="0.25">
      <c r="A59">
        <v>58</v>
      </c>
      <c r="B59">
        <f t="shared" si="0"/>
        <v>14.5</v>
      </c>
      <c r="C59">
        <v>0.118689572010189</v>
      </c>
      <c r="D59">
        <v>0.106263142824172</v>
      </c>
    </row>
    <row r="60" spans="1:4" x14ac:dyDescent="0.25">
      <c r="A60">
        <v>59</v>
      </c>
      <c r="B60">
        <f t="shared" si="0"/>
        <v>14.75</v>
      </c>
      <c r="C60">
        <v>0.10983220934402101</v>
      </c>
      <c r="D60">
        <v>0.114097646623849</v>
      </c>
    </row>
    <row r="61" spans="1:4" x14ac:dyDescent="0.25">
      <c r="A61">
        <v>60</v>
      </c>
      <c r="B61">
        <f t="shared" si="0"/>
        <v>15</v>
      </c>
      <c r="C61">
        <v>0.115999019173905</v>
      </c>
      <c r="D61">
        <v>0.103388303518295</v>
      </c>
    </row>
    <row r="62" spans="1:4" x14ac:dyDescent="0.25">
      <c r="A62">
        <v>61</v>
      </c>
      <c r="B62">
        <f t="shared" si="0"/>
        <v>15.25</v>
      </c>
      <c r="C62">
        <v>0.115209763441234</v>
      </c>
      <c r="D62">
        <v>0.108873537182807</v>
      </c>
    </row>
    <row r="63" spans="1:4" x14ac:dyDescent="0.25">
      <c r="A63">
        <v>62</v>
      </c>
      <c r="B63">
        <f t="shared" si="0"/>
        <v>15.5</v>
      </c>
      <c r="C63">
        <v>0.10808317005634301</v>
      </c>
      <c r="D63">
        <v>0.11595283336937399</v>
      </c>
    </row>
    <row r="64" spans="1:4" x14ac:dyDescent="0.25">
      <c r="A64">
        <v>63</v>
      </c>
      <c r="B64">
        <f t="shared" si="0"/>
        <v>15.75</v>
      </c>
      <c r="C64">
        <v>0.11851364247500799</v>
      </c>
      <c r="D64">
        <v>9.2435464635491293E-2</v>
      </c>
    </row>
    <row r="65" spans="1:4" x14ac:dyDescent="0.25">
      <c r="A65">
        <v>64</v>
      </c>
      <c r="B65">
        <f t="shared" si="0"/>
        <v>16</v>
      </c>
      <c r="C65">
        <v>0.11302290096879</v>
      </c>
      <c r="D65">
        <v>0.103069944772869</v>
      </c>
    </row>
    <row r="66" spans="1:4" x14ac:dyDescent="0.25">
      <c r="A66">
        <v>65</v>
      </c>
      <c r="B66">
        <f t="shared" ref="B66:B100" si="1">A66*0.25</f>
        <v>16.25</v>
      </c>
      <c r="C66">
        <v>0.10468736931681601</v>
      </c>
      <c r="D66">
        <v>0.11394809493795</v>
      </c>
    </row>
    <row r="67" spans="1:4" x14ac:dyDescent="0.25">
      <c r="A67">
        <v>66</v>
      </c>
      <c r="B67">
        <f t="shared" si="1"/>
        <v>16.5</v>
      </c>
      <c r="C67">
        <v>0.112125024702399</v>
      </c>
      <c r="D67">
        <v>9.1271093860268507E-2</v>
      </c>
    </row>
    <row r="68" spans="1:4" x14ac:dyDescent="0.25">
      <c r="A68">
        <v>67</v>
      </c>
      <c r="B68">
        <f t="shared" si="1"/>
        <v>16.75</v>
      </c>
      <c r="C68">
        <v>0.106321519101038</v>
      </c>
      <c r="D68">
        <v>9.7144307382404801E-2</v>
      </c>
    </row>
    <row r="69" spans="1:4" x14ac:dyDescent="0.25">
      <c r="A69">
        <v>68</v>
      </c>
      <c r="B69">
        <f t="shared" si="1"/>
        <v>17</v>
      </c>
      <c r="C69">
        <v>0.103112752689048</v>
      </c>
      <c r="D69">
        <v>9.4051147997379306E-2</v>
      </c>
    </row>
    <row r="70" spans="1:4" x14ac:dyDescent="0.25">
      <c r="A70">
        <v>69</v>
      </c>
      <c r="B70">
        <f t="shared" si="1"/>
        <v>17.25</v>
      </c>
      <c r="C70">
        <v>0.119680656967684</v>
      </c>
      <c r="D70">
        <v>8.8739936891943205E-2</v>
      </c>
    </row>
    <row r="71" spans="1:4" x14ac:dyDescent="0.25">
      <c r="A71">
        <v>70</v>
      </c>
      <c r="B71">
        <f t="shared" si="1"/>
        <v>17.5</v>
      </c>
      <c r="C71">
        <v>0.109540763199329</v>
      </c>
      <c r="D71">
        <v>8.8730171509087005E-2</v>
      </c>
    </row>
    <row r="72" spans="1:4" x14ac:dyDescent="0.25">
      <c r="A72">
        <v>71</v>
      </c>
      <c r="B72">
        <f t="shared" si="1"/>
        <v>17.75</v>
      </c>
      <c r="C72">
        <v>0.100190488025546</v>
      </c>
      <c r="D72">
        <v>0.10787406861781999</v>
      </c>
    </row>
    <row r="73" spans="1:4" x14ac:dyDescent="0.25">
      <c r="A73">
        <v>72</v>
      </c>
      <c r="B73">
        <f t="shared" si="1"/>
        <v>18</v>
      </c>
      <c r="C73">
        <v>0.110409338269382</v>
      </c>
      <c r="D73">
        <v>9.8649950698018005E-2</v>
      </c>
    </row>
    <row r="74" spans="1:4" x14ac:dyDescent="0.25">
      <c r="A74">
        <v>73</v>
      </c>
      <c r="B74">
        <f t="shared" si="1"/>
        <v>18.25</v>
      </c>
      <c r="C74">
        <v>0.115300142425112</v>
      </c>
      <c r="D74">
        <v>8.2286398671567396E-2</v>
      </c>
    </row>
    <row r="75" spans="1:4" x14ac:dyDescent="0.25">
      <c r="A75">
        <v>74</v>
      </c>
      <c r="B75">
        <f t="shared" si="1"/>
        <v>18.5</v>
      </c>
      <c r="C75">
        <v>0.117767793289385</v>
      </c>
      <c r="D75">
        <v>0.10480283480137501</v>
      </c>
    </row>
    <row r="76" spans="1:4" x14ac:dyDescent="0.25">
      <c r="A76">
        <v>75</v>
      </c>
      <c r="B76">
        <f t="shared" si="1"/>
        <v>18.75</v>
      </c>
      <c r="C76">
        <v>0.10598129447549499</v>
      </c>
      <c r="D76">
        <v>8.6115692742168903E-2</v>
      </c>
    </row>
    <row r="77" spans="1:4" x14ac:dyDescent="0.25">
      <c r="A77">
        <v>76</v>
      </c>
      <c r="B77">
        <f t="shared" si="1"/>
        <v>19</v>
      </c>
      <c r="C77">
        <v>0.115444569881074</v>
      </c>
      <c r="D77">
        <v>8.6782130785286404E-2</v>
      </c>
    </row>
    <row r="78" spans="1:4" x14ac:dyDescent="0.25">
      <c r="A78">
        <v>77</v>
      </c>
      <c r="B78">
        <f t="shared" si="1"/>
        <v>19.25</v>
      </c>
      <c r="C78">
        <v>0.102848993791267</v>
      </c>
      <c r="D78">
        <v>0.112316050752997</v>
      </c>
    </row>
    <row r="79" spans="1:4" x14ac:dyDescent="0.25">
      <c r="A79">
        <v>78</v>
      </c>
      <c r="B79">
        <f t="shared" si="1"/>
        <v>19.5</v>
      </c>
      <c r="C79">
        <v>0.10195844282396101</v>
      </c>
      <c r="D79">
        <v>0.10074730888008999</v>
      </c>
    </row>
    <row r="80" spans="1:4" x14ac:dyDescent="0.25">
      <c r="A80">
        <v>79</v>
      </c>
      <c r="B80">
        <f t="shared" si="1"/>
        <v>19.75</v>
      </c>
      <c r="C80">
        <v>0.11040373351424899</v>
      </c>
      <c r="D80">
        <v>8.9242086932063105E-2</v>
      </c>
    </row>
    <row r="81" spans="1:4" x14ac:dyDescent="0.25">
      <c r="A81">
        <v>80</v>
      </c>
      <c r="B81">
        <f t="shared" si="1"/>
        <v>20</v>
      </c>
      <c r="C81">
        <v>0.114649919392541</v>
      </c>
      <c r="D81">
        <v>0.102393524907529</v>
      </c>
    </row>
    <row r="82" spans="1:4" x14ac:dyDescent="0.25">
      <c r="A82">
        <v>81</v>
      </c>
      <c r="B82">
        <f t="shared" si="1"/>
        <v>20.25</v>
      </c>
      <c r="C82">
        <v>0.102414714950136</v>
      </c>
      <c r="D82">
        <v>9.5275616645812994E-2</v>
      </c>
    </row>
    <row r="83" spans="1:4" x14ac:dyDescent="0.25">
      <c r="A83">
        <v>82</v>
      </c>
      <c r="B83">
        <f t="shared" si="1"/>
        <v>20.5</v>
      </c>
      <c r="C83">
        <v>0.109291621427983</v>
      </c>
      <c r="D83">
        <v>0.10041908789426</v>
      </c>
    </row>
    <row r="84" spans="1:4" x14ac:dyDescent="0.25">
      <c r="A84">
        <v>83</v>
      </c>
      <c r="B84">
        <f t="shared" si="1"/>
        <v>20.75</v>
      </c>
      <c r="C84">
        <v>0.109318307889625</v>
      </c>
      <c r="D84">
        <v>0.115803098678588</v>
      </c>
    </row>
    <row r="85" spans="1:4" x14ac:dyDescent="0.25">
      <c r="A85">
        <v>84</v>
      </c>
      <c r="B85">
        <f t="shared" si="1"/>
        <v>21</v>
      </c>
      <c r="C85">
        <v>0.11215320685878299</v>
      </c>
      <c r="D85">
        <v>0.10014789979904801</v>
      </c>
    </row>
    <row r="86" spans="1:4" x14ac:dyDescent="0.25">
      <c r="A86">
        <v>85</v>
      </c>
      <c r="B86">
        <f t="shared" si="1"/>
        <v>21.25</v>
      </c>
      <c r="C86">
        <v>0.10133495265617901</v>
      </c>
      <c r="D86">
        <v>9.5542819751426505E-2</v>
      </c>
    </row>
    <row r="87" spans="1:4" x14ac:dyDescent="0.25">
      <c r="A87">
        <v>86</v>
      </c>
      <c r="B87">
        <f t="shared" si="1"/>
        <v>21.5</v>
      </c>
      <c r="C87">
        <v>0.10722406601067599</v>
      </c>
      <c r="D87">
        <v>8.5456256940960804E-2</v>
      </c>
    </row>
    <row r="88" spans="1:4" x14ac:dyDescent="0.25">
      <c r="A88">
        <v>87</v>
      </c>
      <c r="B88">
        <f t="shared" si="1"/>
        <v>21.75</v>
      </c>
      <c r="C88">
        <v>0.116183915017172</v>
      </c>
      <c r="D88">
        <v>9.4748906604945601E-2</v>
      </c>
    </row>
    <row r="89" spans="1:4" x14ac:dyDescent="0.25">
      <c r="A89">
        <v>88</v>
      </c>
      <c r="B89">
        <f t="shared" si="1"/>
        <v>22</v>
      </c>
      <c r="C89">
        <v>0.108739930847659</v>
      </c>
      <c r="D89">
        <v>9.1919868346303696E-2</v>
      </c>
    </row>
    <row r="90" spans="1:4" x14ac:dyDescent="0.25">
      <c r="A90">
        <v>89</v>
      </c>
      <c r="B90">
        <f t="shared" si="1"/>
        <v>22.25</v>
      </c>
      <c r="C90">
        <v>9.5586452754214402E-2</v>
      </c>
      <c r="D90">
        <v>9.5641135238111005E-2</v>
      </c>
    </row>
    <row r="91" spans="1:4" x14ac:dyDescent="0.25">
      <c r="A91">
        <v>90</v>
      </c>
      <c r="B91">
        <f t="shared" si="1"/>
        <v>22.5</v>
      </c>
      <c r="C91">
        <v>9.9078778908587906E-2</v>
      </c>
      <c r="D91">
        <v>7.8183931298553902E-2</v>
      </c>
    </row>
    <row r="92" spans="1:4" x14ac:dyDescent="0.25">
      <c r="A92">
        <v>91</v>
      </c>
      <c r="B92">
        <f t="shared" si="1"/>
        <v>22.75</v>
      </c>
      <c r="C92">
        <v>0.10156315363943499</v>
      </c>
      <c r="D92">
        <v>8.2312843762338106E-2</v>
      </c>
    </row>
    <row r="93" spans="1:4" x14ac:dyDescent="0.25">
      <c r="A93">
        <v>92</v>
      </c>
      <c r="B93">
        <f t="shared" si="1"/>
        <v>23</v>
      </c>
      <c r="C93">
        <v>0.118052831841632</v>
      </c>
      <c r="D93">
        <v>0.119658526778221</v>
      </c>
    </row>
    <row r="94" spans="1:4" x14ac:dyDescent="0.25">
      <c r="A94">
        <v>93</v>
      </c>
      <c r="B94">
        <f t="shared" si="1"/>
        <v>23.25</v>
      </c>
      <c r="C94">
        <v>0.10190045486669901</v>
      </c>
      <c r="D94">
        <v>0.117124220728874</v>
      </c>
    </row>
    <row r="95" spans="1:4" x14ac:dyDescent="0.25">
      <c r="A95">
        <v>94</v>
      </c>
      <c r="B95">
        <f t="shared" si="1"/>
        <v>23.5</v>
      </c>
      <c r="C95">
        <v>0.107357605062425</v>
      </c>
      <c r="D95">
        <v>9.2975115776062003E-2</v>
      </c>
    </row>
    <row r="96" spans="1:4" x14ac:dyDescent="0.25">
      <c r="A96">
        <v>95</v>
      </c>
      <c r="B96">
        <f t="shared" si="1"/>
        <v>23.75</v>
      </c>
      <c r="C96">
        <v>0.107224419200792</v>
      </c>
      <c r="D96">
        <v>9.2456318438053103E-2</v>
      </c>
    </row>
    <row r="97" spans="1:4" x14ac:dyDescent="0.25">
      <c r="A97">
        <v>96</v>
      </c>
      <c r="B97">
        <f t="shared" si="1"/>
        <v>24</v>
      </c>
      <c r="C97">
        <v>0.105135978776961</v>
      </c>
      <c r="D97">
        <v>7.95205352827906E-2</v>
      </c>
    </row>
    <row r="98" spans="1:4" x14ac:dyDescent="0.25">
      <c r="A98">
        <v>97</v>
      </c>
      <c r="B98">
        <f t="shared" si="1"/>
        <v>24.25</v>
      </c>
      <c r="C98">
        <v>9.6339164087548806E-2</v>
      </c>
      <c r="D98">
        <v>0.100381565093994</v>
      </c>
    </row>
    <row r="99" spans="1:4" x14ac:dyDescent="0.25">
      <c r="A99">
        <v>98</v>
      </c>
      <c r="B99">
        <f t="shared" si="1"/>
        <v>24.5</v>
      </c>
      <c r="C99">
        <v>0.10201919232495101</v>
      </c>
      <c r="D99">
        <v>8.8313511013984602E-2</v>
      </c>
    </row>
    <row r="100" spans="1:4" x14ac:dyDescent="0.25">
      <c r="A100">
        <v>99</v>
      </c>
      <c r="B100">
        <f t="shared" si="1"/>
        <v>24.75</v>
      </c>
      <c r="C100">
        <v>0.11645664140582</v>
      </c>
      <c r="D100">
        <v>9.8465551808476395E-2</v>
      </c>
    </row>
    <row r="101" spans="1:4" x14ac:dyDescent="0.25">
      <c r="A101">
        <v>100</v>
      </c>
      <c r="B101">
        <f>A101*0.25</f>
        <v>25</v>
      </c>
      <c r="C101">
        <v>9.90138086676597E-2</v>
      </c>
      <c r="D101">
        <v>9.6666340902447703E-2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49" zoomScale="80" zoomScaleNormal="80" workbookViewId="0">
      <selection activeCell="E73" sqref="E73"/>
    </sheetView>
  </sheetViews>
  <sheetFormatPr defaultRowHeight="15" x14ac:dyDescent="0.25"/>
  <cols>
    <col min="1" max="5" width="14.7109375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8" t="s">
        <v>54</v>
      </c>
      <c r="B3" s="8"/>
    </row>
    <row r="4" spans="1:9" x14ac:dyDescent="0.25">
      <c r="A4" s="9" t="s">
        <v>55</v>
      </c>
      <c r="B4" s="9">
        <v>0.96822721452810168</v>
      </c>
    </row>
    <row r="5" spans="1:9" x14ac:dyDescent="0.25">
      <c r="A5" s="9" t="s">
        <v>56</v>
      </c>
      <c r="B5" s="9">
        <v>0.93746393895284663</v>
      </c>
    </row>
    <row r="6" spans="1:9" x14ac:dyDescent="0.25">
      <c r="A6" s="9" t="s">
        <v>57</v>
      </c>
      <c r="B6" s="9">
        <v>0.93729583126185978</v>
      </c>
    </row>
    <row r="7" spans="1:9" x14ac:dyDescent="0.25">
      <c r="A7" s="9" t="s">
        <v>58</v>
      </c>
      <c r="B7" s="9">
        <v>5.332440591530788</v>
      </c>
    </row>
    <row r="8" spans="1:9" ht="15.75" thickBot="1" x14ac:dyDescent="0.3">
      <c r="A8" s="10" t="s">
        <v>59</v>
      </c>
      <c r="B8" s="10">
        <v>374</v>
      </c>
    </row>
    <row r="10" spans="1:9" ht="15.75" thickBot="1" x14ac:dyDescent="0.3">
      <c r="A10" t="s">
        <v>60</v>
      </c>
    </row>
    <row r="11" spans="1:9" x14ac:dyDescent="0.25">
      <c r="A11" s="11"/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65</v>
      </c>
    </row>
    <row r="12" spans="1:9" x14ac:dyDescent="0.25">
      <c r="A12" s="9" t="s">
        <v>66</v>
      </c>
      <c r="B12" s="9">
        <v>1</v>
      </c>
      <c r="C12" s="9">
        <v>158569.27453007721</v>
      </c>
      <c r="D12" s="9">
        <v>158569.27453007721</v>
      </c>
      <c r="E12" s="9">
        <v>5576.5678146486525</v>
      </c>
      <c r="F12" s="9">
        <v>5.1356955964551632E-226</v>
      </c>
    </row>
    <row r="13" spans="1:9" x14ac:dyDescent="0.25">
      <c r="A13" s="9" t="s">
        <v>67</v>
      </c>
      <c r="B13" s="9">
        <v>372</v>
      </c>
      <c r="C13" s="9">
        <v>10577.791230340343</v>
      </c>
      <c r="D13" s="9">
        <v>28.434922662205221</v>
      </c>
      <c r="E13" s="9"/>
      <c r="F13" s="9"/>
    </row>
    <row r="14" spans="1:9" ht="15.75" thickBot="1" x14ac:dyDescent="0.3">
      <c r="A14" s="10" t="s">
        <v>68</v>
      </c>
      <c r="B14" s="10">
        <v>373</v>
      </c>
      <c r="C14" s="10">
        <v>169147.06576041755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69</v>
      </c>
      <c r="C16" s="11" t="s">
        <v>58</v>
      </c>
      <c r="D16" s="11" t="s">
        <v>70</v>
      </c>
      <c r="E16" s="11" t="s">
        <v>71</v>
      </c>
      <c r="F16" s="11" t="s">
        <v>72</v>
      </c>
      <c r="G16" s="11" t="s">
        <v>73</v>
      </c>
      <c r="H16" s="11" t="s">
        <v>74</v>
      </c>
      <c r="I16" s="11" t="s">
        <v>75</v>
      </c>
    </row>
    <row r="17" spans="1:9" x14ac:dyDescent="0.25">
      <c r="A17" s="9" t="s">
        <v>76</v>
      </c>
      <c r="B17" s="9">
        <v>0.69163934561385076</v>
      </c>
      <c r="C17" s="9">
        <v>0.69336573803792567</v>
      </c>
      <c r="D17" s="9">
        <v>0.99751012729737665</v>
      </c>
      <c r="E17" s="9">
        <v>0.31916536240434856</v>
      </c>
      <c r="F17" s="9">
        <v>-0.67176834958293319</v>
      </c>
      <c r="G17" s="9">
        <v>2.0550470408106349</v>
      </c>
      <c r="H17" s="9">
        <v>-0.67176834958293319</v>
      </c>
      <c r="I17" s="9">
        <v>2.0550470408106349</v>
      </c>
    </row>
    <row r="18" spans="1:9" ht="15.75" thickBot="1" x14ac:dyDescent="0.3">
      <c r="A18" s="10" t="s">
        <v>77</v>
      </c>
      <c r="B18" s="10">
        <v>1.0318951877133891</v>
      </c>
      <c r="C18" s="10">
        <v>1.3818219693413562E-2</v>
      </c>
      <c r="D18" s="10">
        <v>74.676420740744234</v>
      </c>
      <c r="E18" s="10">
        <v>5.1356955964545791E-226</v>
      </c>
      <c r="F18" s="10">
        <v>1.0047235724598975</v>
      </c>
      <c r="G18" s="10">
        <v>1.0590668029668806</v>
      </c>
      <c r="H18" s="10">
        <v>1.0047235724598975</v>
      </c>
      <c r="I18" s="10">
        <v>1.0590668029668806</v>
      </c>
    </row>
    <row r="21" spans="1:9" x14ac:dyDescent="0.25">
      <c r="A21" t="s">
        <v>46</v>
      </c>
    </row>
    <row r="23" spans="1:9" x14ac:dyDescent="0.25">
      <c r="A23" s="9" t="s">
        <v>78</v>
      </c>
      <c r="B23">
        <f>B18-1</f>
        <v>3.1895187713389062E-2</v>
      </c>
      <c r="C23" s="6"/>
      <c r="E23" t="s">
        <v>79</v>
      </c>
    </row>
    <row r="24" spans="1:9" x14ac:dyDescent="0.25">
      <c r="A24" t="s">
        <v>80</v>
      </c>
      <c r="B24">
        <f>C18</f>
        <v>1.3818219693413562E-2</v>
      </c>
      <c r="E24">
        <f>TDIST(ABS(B25),B13,2)</f>
        <v>2.1535979458536175E-2</v>
      </c>
    </row>
    <row r="25" spans="1:9" x14ac:dyDescent="0.25">
      <c r="A25" t="s">
        <v>81</v>
      </c>
      <c r="B25">
        <f>B23/B24</f>
        <v>2.3081980472920014</v>
      </c>
    </row>
    <row r="29" spans="1:9" x14ac:dyDescent="0.25">
      <c r="A29" t="s">
        <v>53</v>
      </c>
    </row>
    <row r="30" spans="1:9" ht="15.75" thickBot="1" x14ac:dyDescent="0.3"/>
    <row r="31" spans="1:9" x14ac:dyDescent="0.25">
      <c r="A31" s="8" t="s">
        <v>54</v>
      </c>
      <c r="B31" s="8"/>
    </row>
    <row r="32" spans="1:9" x14ac:dyDescent="0.25">
      <c r="A32" s="9" t="s">
        <v>55</v>
      </c>
      <c r="B32" s="9">
        <v>0.90119263969673336</v>
      </c>
    </row>
    <row r="33" spans="1:9" x14ac:dyDescent="0.25">
      <c r="A33" s="9" t="s">
        <v>56</v>
      </c>
      <c r="B33" s="9">
        <v>0.81214817384356619</v>
      </c>
    </row>
    <row r="34" spans="1:9" x14ac:dyDescent="0.25">
      <c r="A34" s="9" t="s">
        <v>57</v>
      </c>
      <c r="B34" s="9">
        <v>0.81164319581626387</v>
      </c>
    </row>
    <row r="35" spans="1:9" x14ac:dyDescent="0.25">
      <c r="A35" s="9" t="s">
        <v>58</v>
      </c>
      <c r="B35" s="9">
        <v>10.265304479104024</v>
      </c>
    </row>
    <row r="36" spans="1:9" ht="15.75" thickBot="1" x14ac:dyDescent="0.3">
      <c r="A36" s="10" t="s">
        <v>59</v>
      </c>
      <c r="B36" s="10">
        <v>374</v>
      </c>
    </row>
    <row r="38" spans="1:9" ht="15.75" thickBot="1" x14ac:dyDescent="0.3">
      <c r="A38" t="s">
        <v>60</v>
      </c>
    </row>
    <row r="39" spans="1:9" x14ac:dyDescent="0.25">
      <c r="A39" s="11"/>
      <c r="B39" s="11" t="s">
        <v>61</v>
      </c>
      <c r="C39" s="11" t="s">
        <v>62</v>
      </c>
      <c r="D39" s="11" t="s">
        <v>63</v>
      </c>
      <c r="E39" s="11" t="s">
        <v>64</v>
      </c>
      <c r="F39" s="11" t="s">
        <v>65</v>
      </c>
    </row>
    <row r="40" spans="1:9" x14ac:dyDescent="0.25">
      <c r="A40" s="9" t="s">
        <v>66</v>
      </c>
      <c r="B40" s="9">
        <v>1</v>
      </c>
      <c r="C40" s="9">
        <v>169475.31964160135</v>
      </c>
      <c r="D40" s="9">
        <v>169475.31964160135</v>
      </c>
      <c r="E40" s="9">
        <v>1608.2841825461765</v>
      </c>
      <c r="F40" s="9">
        <v>3.8990542186781333E-137</v>
      </c>
    </row>
    <row r="41" spans="1:9" x14ac:dyDescent="0.25">
      <c r="A41" s="9" t="s">
        <v>67</v>
      </c>
      <c r="B41" s="9">
        <v>372</v>
      </c>
      <c r="C41" s="9">
        <v>39200.049090121291</v>
      </c>
      <c r="D41" s="9">
        <v>105.37647604871314</v>
      </c>
      <c r="E41" s="9"/>
      <c r="F41" s="9"/>
    </row>
    <row r="42" spans="1:9" ht="15.75" thickBot="1" x14ac:dyDescent="0.3">
      <c r="A42" s="10" t="s">
        <v>68</v>
      </c>
      <c r="B42" s="10">
        <v>373</v>
      </c>
      <c r="C42" s="10">
        <v>208675.36873172264</v>
      </c>
      <c r="D42" s="10"/>
      <c r="E42" s="10"/>
      <c r="F42" s="10"/>
    </row>
    <row r="43" spans="1:9" ht="15.75" thickBot="1" x14ac:dyDescent="0.3"/>
    <row r="44" spans="1:9" x14ac:dyDescent="0.25">
      <c r="A44" s="11"/>
      <c r="B44" s="11" t="s">
        <v>69</v>
      </c>
      <c r="C44" s="11" t="s">
        <v>58</v>
      </c>
      <c r="D44" s="11" t="s">
        <v>70</v>
      </c>
      <c r="E44" s="11" t="s">
        <v>71</v>
      </c>
      <c r="F44" s="11" t="s">
        <v>72</v>
      </c>
      <c r="G44" s="11" t="s">
        <v>73</v>
      </c>
      <c r="H44" s="11" t="s">
        <v>74</v>
      </c>
      <c r="I44" s="11" t="s">
        <v>75</v>
      </c>
    </row>
    <row r="45" spans="1:9" x14ac:dyDescent="0.25">
      <c r="A45" s="9" t="s">
        <v>76</v>
      </c>
      <c r="B45" s="9">
        <v>2.52535397507922</v>
      </c>
      <c r="C45" s="9">
        <v>1.3347753798968678</v>
      </c>
      <c r="D45" s="9">
        <v>1.8919692504924259</v>
      </c>
      <c r="E45" s="9">
        <v>5.9271446447613466E-2</v>
      </c>
      <c r="F45" s="9">
        <v>-9.929694791037047E-2</v>
      </c>
      <c r="G45" s="9">
        <v>5.1500048980688105</v>
      </c>
      <c r="H45" s="9">
        <v>-9.929694791037047E-2</v>
      </c>
      <c r="I45" s="9">
        <v>5.1500048980688105</v>
      </c>
    </row>
    <row r="46" spans="1:9" ht="15.75" thickBot="1" x14ac:dyDescent="0.3">
      <c r="A46" s="10" t="s">
        <v>77</v>
      </c>
      <c r="B46" s="10">
        <v>1.0667908900126015</v>
      </c>
      <c r="C46" s="10">
        <v>2.6600996312519852E-2</v>
      </c>
      <c r="D46" s="10">
        <v>40.10341858926963</v>
      </c>
      <c r="E46" s="10">
        <v>3.8990542186781333E-137</v>
      </c>
      <c r="F46" s="10">
        <v>1.014483714906111</v>
      </c>
      <c r="G46" s="10">
        <v>1.119098065119092</v>
      </c>
      <c r="H46" s="10">
        <v>1.014483714906111</v>
      </c>
      <c r="I46" s="10">
        <v>1.119098065119092</v>
      </c>
    </row>
    <row r="50" spans="1:5" x14ac:dyDescent="0.25">
      <c r="A50" t="s">
        <v>82</v>
      </c>
    </row>
    <row r="51" spans="1:5" x14ac:dyDescent="0.25">
      <c r="A51" s="9" t="s">
        <v>78</v>
      </c>
      <c r="B51">
        <f>B46-1</f>
        <v>6.6790890012601523E-2</v>
      </c>
      <c r="C51" s="6"/>
      <c r="E51" t="s">
        <v>79</v>
      </c>
    </row>
    <row r="52" spans="1:5" x14ac:dyDescent="0.25">
      <c r="A52" t="s">
        <v>80</v>
      </c>
      <c r="B52">
        <f>C46</f>
        <v>2.6600996312519852E-2</v>
      </c>
      <c r="E52">
        <f>TDIST(ABS(B53),B41,2)</f>
        <v>1.2467688329653909E-2</v>
      </c>
    </row>
    <row r="53" spans="1:5" x14ac:dyDescent="0.25">
      <c r="A53" t="s">
        <v>81</v>
      </c>
      <c r="B53">
        <f>B51/B52</f>
        <v>2.5108416702860921</v>
      </c>
    </row>
    <row r="57" spans="1:5" x14ac:dyDescent="0.25">
      <c r="A57" t="s">
        <v>53</v>
      </c>
    </row>
    <row r="58" spans="1:5" ht="15.75" thickBot="1" x14ac:dyDescent="0.3"/>
    <row r="59" spans="1:5" x14ac:dyDescent="0.25">
      <c r="A59" s="8" t="s">
        <v>54</v>
      </c>
      <c r="B59" s="8"/>
    </row>
    <row r="60" spans="1:5" x14ac:dyDescent="0.25">
      <c r="A60" s="9" t="s">
        <v>55</v>
      </c>
      <c r="B60" s="9">
        <v>0.69084503485714244</v>
      </c>
    </row>
    <row r="61" spans="1:5" x14ac:dyDescent="0.25">
      <c r="A61" s="9" t="s">
        <v>56</v>
      </c>
      <c r="B61" s="9">
        <v>0.47726686218676634</v>
      </c>
    </row>
    <row r="62" spans="1:5" x14ac:dyDescent="0.25">
      <c r="A62" s="9" t="s">
        <v>57</v>
      </c>
      <c r="B62" s="9">
        <v>0.47586166557974152</v>
      </c>
    </row>
    <row r="63" spans="1:5" x14ac:dyDescent="0.25">
      <c r="A63" s="9" t="s">
        <v>58</v>
      </c>
      <c r="B63" s="9">
        <v>16.644659468587719</v>
      </c>
    </row>
    <row r="64" spans="1:5" ht="15.75" thickBot="1" x14ac:dyDescent="0.3">
      <c r="A64" s="10" t="s">
        <v>59</v>
      </c>
      <c r="B64" s="10">
        <v>374</v>
      </c>
    </row>
    <row r="66" spans="1:9" ht="15.75" thickBot="1" x14ac:dyDescent="0.3">
      <c r="A66" t="s">
        <v>60</v>
      </c>
    </row>
    <row r="67" spans="1:9" x14ac:dyDescent="0.25">
      <c r="A67" s="11"/>
      <c r="B67" s="11" t="s">
        <v>61</v>
      </c>
      <c r="C67" s="11" t="s">
        <v>62</v>
      </c>
      <c r="D67" s="11" t="s">
        <v>63</v>
      </c>
      <c r="E67" s="11" t="s">
        <v>64</v>
      </c>
      <c r="F67" s="11" t="s">
        <v>65</v>
      </c>
    </row>
    <row r="68" spans="1:9" x14ac:dyDescent="0.25">
      <c r="A68" s="9" t="s">
        <v>66</v>
      </c>
      <c r="B68" s="9">
        <v>1</v>
      </c>
      <c r="C68" s="9">
        <v>94096.618693870085</v>
      </c>
      <c r="D68" s="9">
        <v>94096.618693870085</v>
      </c>
      <c r="E68" s="9">
        <v>339.64418914821346</v>
      </c>
      <c r="F68" s="9">
        <v>2.3758520420463197E-54</v>
      </c>
    </row>
    <row r="69" spans="1:9" x14ac:dyDescent="0.25">
      <c r="A69" s="9" t="s">
        <v>67</v>
      </c>
      <c r="B69" s="9">
        <v>372</v>
      </c>
      <c r="C69" s="9">
        <v>103060.62424299182</v>
      </c>
      <c r="D69" s="9">
        <v>277.04468882524685</v>
      </c>
      <c r="E69" s="9"/>
      <c r="F69" s="9"/>
    </row>
    <row r="70" spans="1:9" ht="15.75" thickBot="1" x14ac:dyDescent="0.3">
      <c r="A70" s="10" t="s">
        <v>68</v>
      </c>
      <c r="B70" s="10">
        <v>373</v>
      </c>
      <c r="C70" s="10">
        <v>197157.24293686191</v>
      </c>
      <c r="D70" s="10"/>
      <c r="E70" s="10"/>
      <c r="F70" s="10"/>
    </row>
    <row r="71" spans="1:9" ht="15.75" thickBot="1" x14ac:dyDescent="0.3"/>
    <row r="72" spans="1:9" x14ac:dyDescent="0.25">
      <c r="A72" s="11"/>
      <c r="B72" s="11" t="s">
        <v>69</v>
      </c>
      <c r="C72" s="11" t="s">
        <v>58</v>
      </c>
      <c r="D72" s="11" t="s">
        <v>70</v>
      </c>
      <c r="E72" s="11" t="s">
        <v>71</v>
      </c>
      <c r="F72" s="11" t="s">
        <v>72</v>
      </c>
      <c r="G72" s="11" t="s">
        <v>73</v>
      </c>
      <c r="H72" s="11" t="s">
        <v>74</v>
      </c>
      <c r="I72" s="11" t="s">
        <v>75</v>
      </c>
    </row>
    <row r="73" spans="1:9" x14ac:dyDescent="0.25">
      <c r="A73" s="9" t="s">
        <v>76</v>
      </c>
      <c r="B73" s="9">
        <v>15.291029092318546</v>
      </c>
      <c r="C73" s="9">
        <v>2.1642691369420834</v>
      </c>
      <c r="D73" s="9">
        <v>7.0652160728602293</v>
      </c>
      <c r="E73" s="9">
        <v>7.9489520883764871E-12</v>
      </c>
      <c r="F73" s="9">
        <v>11.03529357799416</v>
      </c>
      <c r="G73" s="9">
        <v>19.546764606642931</v>
      </c>
      <c r="H73" s="9">
        <v>11.03529357799416</v>
      </c>
      <c r="I73" s="9">
        <v>19.546764606642931</v>
      </c>
    </row>
    <row r="74" spans="1:9" ht="15.75" thickBot="1" x14ac:dyDescent="0.3">
      <c r="A74" s="10" t="s">
        <v>77</v>
      </c>
      <c r="B74" s="10">
        <v>0.79490106029366014</v>
      </c>
      <c r="C74" s="10">
        <v>4.3132137585235653E-2</v>
      </c>
      <c r="D74" s="10">
        <v>18.429438112655905</v>
      </c>
      <c r="E74" s="10">
        <v>2.3758520420460491E-54</v>
      </c>
      <c r="F74" s="10">
        <v>0.7100876853778374</v>
      </c>
      <c r="G74" s="10">
        <v>0.87971443520948289</v>
      </c>
      <c r="H74" s="10">
        <v>0.7100876853778374</v>
      </c>
      <c r="I74" s="10">
        <v>0.87971443520948289</v>
      </c>
    </row>
    <row r="76" spans="1:9" x14ac:dyDescent="0.25">
      <c r="A76" t="s">
        <v>2</v>
      </c>
    </row>
    <row r="79" spans="1:9" x14ac:dyDescent="0.25">
      <c r="A79" s="9" t="s">
        <v>78</v>
      </c>
      <c r="B79">
        <f>B74-1</f>
        <v>-0.20509893970633986</v>
      </c>
      <c r="C79" s="6"/>
      <c r="E79" t="s">
        <v>79</v>
      </c>
    </row>
    <row r="80" spans="1:9" x14ac:dyDescent="0.25">
      <c r="A80" t="s">
        <v>80</v>
      </c>
      <c r="B80">
        <f>C74</f>
        <v>4.3132137585235653E-2</v>
      </c>
      <c r="E80">
        <f>TDIST(ABS(B81),B69,2)</f>
        <v>2.8405272527179099E-6</v>
      </c>
    </row>
    <row r="81" spans="1:2" x14ac:dyDescent="0.25">
      <c r="A81" t="s">
        <v>81</v>
      </c>
      <c r="B81">
        <f>B79/B80</f>
        <v>-4.7551304245247108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>
      <selection activeCell="E53" sqref="E53"/>
    </sheetView>
  </sheetViews>
  <sheetFormatPr defaultRowHeight="11.25" customHeight="1" x14ac:dyDescent="0.25"/>
  <cols>
    <col min="1" max="5" width="14.7109375" customWidth="1"/>
  </cols>
  <sheetData>
    <row r="1" spans="1:9" ht="11.25" customHeight="1" x14ac:dyDescent="0.25">
      <c r="A1" t="s">
        <v>53</v>
      </c>
    </row>
    <row r="2" spans="1:9" ht="11.25" customHeight="1" thickBot="1" x14ac:dyDescent="0.3"/>
    <row r="3" spans="1:9" ht="11.25" customHeight="1" x14ac:dyDescent="0.25">
      <c r="A3" s="8" t="s">
        <v>54</v>
      </c>
      <c r="B3" s="8"/>
    </row>
    <row r="4" spans="1:9" ht="11.25" customHeight="1" x14ac:dyDescent="0.25">
      <c r="A4" s="9" t="s">
        <v>55</v>
      </c>
      <c r="B4" s="9">
        <v>0.97171549294900916</v>
      </c>
    </row>
    <row r="5" spans="1:9" ht="11.25" customHeight="1" x14ac:dyDescent="0.25">
      <c r="A5" s="9" t="s">
        <v>56</v>
      </c>
      <c r="B5" s="9">
        <v>0.94423099923713594</v>
      </c>
    </row>
    <row r="6" spans="1:9" ht="11.25" customHeight="1" x14ac:dyDescent="0.25">
      <c r="A6" s="9" t="s">
        <v>57</v>
      </c>
      <c r="B6" s="9">
        <v>0.94400337066259365</v>
      </c>
    </row>
    <row r="7" spans="1:9" ht="11.25" customHeight="1" x14ac:dyDescent="0.25">
      <c r="A7" s="9" t="s">
        <v>58</v>
      </c>
      <c r="B7" s="9">
        <v>22.463261666087362</v>
      </c>
    </row>
    <row r="8" spans="1:9" ht="11.25" customHeight="1" thickBot="1" x14ac:dyDescent="0.3">
      <c r="A8" s="10" t="s">
        <v>59</v>
      </c>
      <c r="B8" s="10">
        <v>247</v>
      </c>
    </row>
    <row r="10" spans="1:9" ht="11.25" customHeight="1" thickBot="1" x14ac:dyDescent="0.3">
      <c r="A10" t="s">
        <v>60</v>
      </c>
    </row>
    <row r="11" spans="1:9" ht="11.25" customHeight="1" x14ac:dyDescent="0.25">
      <c r="A11" s="11"/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65</v>
      </c>
    </row>
    <row r="12" spans="1:9" ht="11.25" customHeight="1" x14ac:dyDescent="0.25">
      <c r="A12" s="9" t="s">
        <v>66</v>
      </c>
      <c r="B12" s="9">
        <v>1</v>
      </c>
      <c r="C12" s="9">
        <v>2093134.3634557459</v>
      </c>
      <c r="D12" s="9">
        <v>2093134.3634557459</v>
      </c>
      <c r="E12" s="9">
        <v>4148.1215666166754</v>
      </c>
      <c r="F12" s="9">
        <v>1.4203542676948725E-155</v>
      </c>
    </row>
    <row r="13" spans="1:9" ht="11.25" customHeight="1" x14ac:dyDescent="0.25">
      <c r="A13" s="9" t="s">
        <v>67</v>
      </c>
      <c r="B13" s="9">
        <v>245</v>
      </c>
      <c r="C13" s="9">
        <v>123626.54054638192</v>
      </c>
      <c r="D13" s="9">
        <v>504.5981246791099</v>
      </c>
      <c r="E13" s="9"/>
      <c r="F13" s="9"/>
    </row>
    <row r="14" spans="1:9" ht="11.25" customHeight="1" thickBot="1" x14ac:dyDescent="0.3">
      <c r="A14" s="10" t="s">
        <v>68</v>
      </c>
      <c r="B14" s="10">
        <v>246</v>
      </c>
      <c r="C14" s="10">
        <v>2216760.9040021277</v>
      </c>
      <c r="D14" s="10"/>
      <c r="E14" s="10"/>
      <c r="F14" s="10"/>
    </row>
    <row r="15" spans="1:9" ht="11.25" customHeight="1" thickBot="1" x14ac:dyDescent="0.3"/>
    <row r="16" spans="1:9" ht="11.25" customHeight="1" x14ac:dyDescent="0.25">
      <c r="A16" s="11"/>
      <c r="B16" s="11" t="s">
        <v>69</v>
      </c>
      <c r="C16" s="11" t="s">
        <v>58</v>
      </c>
      <c r="D16" s="11" t="s">
        <v>70</v>
      </c>
      <c r="E16" s="11" t="s">
        <v>71</v>
      </c>
      <c r="F16" s="11" t="s">
        <v>72</v>
      </c>
      <c r="G16" s="11" t="s">
        <v>73</v>
      </c>
      <c r="H16" s="11" t="s">
        <v>74</v>
      </c>
      <c r="I16" s="11" t="s">
        <v>75</v>
      </c>
    </row>
    <row r="17" spans="1:9" ht="11.25" customHeight="1" x14ac:dyDescent="0.25">
      <c r="A17" s="9" t="s">
        <v>76</v>
      </c>
      <c r="B17" s="9">
        <v>1.0737558299778414</v>
      </c>
      <c r="C17" s="9">
        <v>3.6137549554254775</v>
      </c>
      <c r="D17" s="9">
        <v>0.29713022693079066</v>
      </c>
      <c r="E17" s="9">
        <v>0.76661885271408725</v>
      </c>
      <c r="F17" s="9">
        <v>-6.0442353360578158</v>
      </c>
      <c r="G17" s="9">
        <v>8.1917469960134994</v>
      </c>
      <c r="H17" s="9">
        <v>-6.0442353360578158</v>
      </c>
      <c r="I17" s="9">
        <v>8.1917469960134994</v>
      </c>
    </row>
    <row r="18" spans="1:9" ht="11.25" customHeight="1" thickBot="1" x14ac:dyDescent="0.3">
      <c r="A18" s="10" t="s">
        <v>77</v>
      </c>
      <c r="B18" s="10">
        <v>0.99552867517442556</v>
      </c>
      <c r="C18" s="10">
        <v>1.545710069669997E-2</v>
      </c>
      <c r="D18" s="10">
        <v>64.405912512879411</v>
      </c>
      <c r="E18" s="10">
        <v>1.4203542676947918E-155</v>
      </c>
      <c r="F18" s="10">
        <v>0.96508291790290635</v>
      </c>
      <c r="G18" s="10">
        <v>1.0259744324459448</v>
      </c>
      <c r="H18" s="10">
        <v>0.96508291790290635</v>
      </c>
      <c r="I18" s="10">
        <v>1.0259744324459448</v>
      </c>
    </row>
    <row r="21" spans="1:9" ht="11.25" customHeight="1" x14ac:dyDescent="0.25">
      <c r="A21" t="s">
        <v>46</v>
      </c>
    </row>
    <row r="23" spans="1:9" ht="11.25" customHeight="1" x14ac:dyDescent="0.25">
      <c r="A23" s="9" t="s">
        <v>78</v>
      </c>
      <c r="B23">
        <f>B18-1</f>
        <v>-4.4713248255744409E-3</v>
      </c>
      <c r="C23" s="6"/>
      <c r="E23" t="s">
        <v>79</v>
      </c>
    </row>
    <row r="24" spans="1:9" ht="11.25" customHeight="1" x14ac:dyDescent="0.25">
      <c r="A24" t="s">
        <v>80</v>
      </c>
      <c r="B24">
        <f>C18</f>
        <v>1.545710069669997E-2</v>
      </c>
      <c r="E24">
        <f>TDIST(ABS(B25),B13,2)</f>
        <v>0.77261695992404122</v>
      </c>
    </row>
    <row r="25" spans="1:9" ht="11.25" customHeight="1" x14ac:dyDescent="0.25">
      <c r="A25" t="s">
        <v>81</v>
      </c>
      <c r="B25">
        <f>B23/B24</f>
        <v>-0.28927318992811191</v>
      </c>
    </row>
    <row r="29" spans="1:9" ht="11.25" customHeight="1" x14ac:dyDescent="0.25">
      <c r="A29" t="s">
        <v>53</v>
      </c>
    </row>
    <row r="30" spans="1:9" ht="11.25" customHeight="1" thickBot="1" x14ac:dyDescent="0.3"/>
    <row r="31" spans="1:9" ht="11.25" customHeight="1" x14ac:dyDescent="0.25">
      <c r="A31" s="8" t="s">
        <v>54</v>
      </c>
      <c r="B31" s="8"/>
    </row>
    <row r="32" spans="1:9" ht="11.25" customHeight="1" x14ac:dyDescent="0.25">
      <c r="A32" s="9" t="s">
        <v>55</v>
      </c>
      <c r="B32" s="9">
        <v>0.96590617094857734</v>
      </c>
    </row>
    <row r="33" spans="1:9" ht="11.25" customHeight="1" x14ac:dyDescent="0.25">
      <c r="A33" s="9" t="s">
        <v>56</v>
      </c>
      <c r="B33" s="9">
        <v>0.93297473107654239</v>
      </c>
    </row>
    <row r="34" spans="1:9" ht="11.25" customHeight="1" x14ac:dyDescent="0.25">
      <c r="A34" s="9" t="s">
        <v>57</v>
      </c>
      <c r="B34" s="9">
        <v>0.93270115855032421</v>
      </c>
    </row>
    <row r="35" spans="1:9" ht="11.25" customHeight="1" x14ac:dyDescent="0.25">
      <c r="A35" s="9" t="s">
        <v>58</v>
      </c>
      <c r="B35" s="9">
        <v>24.528740186503256</v>
      </c>
    </row>
    <row r="36" spans="1:9" ht="11.25" customHeight="1" thickBot="1" x14ac:dyDescent="0.3">
      <c r="A36" s="10" t="s">
        <v>59</v>
      </c>
      <c r="B36" s="10">
        <v>247</v>
      </c>
    </row>
    <row r="38" spans="1:9" ht="11.25" customHeight="1" thickBot="1" x14ac:dyDescent="0.3">
      <c r="A38" t="s">
        <v>60</v>
      </c>
    </row>
    <row r="39" spans="1:9" ht="11.25" customHeight="1" x14ac:dyDescent="0.25">
      <c r="A39" s="11"/>
      <c r="B39" s="11" t="s">
        <v>61</v>
      </c>
      <c r="C39" s="11" t="s">
        <v>62</v>
      </c>
      <c r="D39" s="11" t="s">
        <v>63</v>
      </c>
      <c r="E39" s="11" t="s">
        <v>64</v>
      </c>
      <c r="F39" s="11" t="s">
        <v>65</v>
      </c>
    </row>
    <row r="40" spans="1:9" ht="11.25" customHeight="1" x14ac:dyDescent="0.25">
      <c r="A40" s="9" t="s">
        <v>66</v>
      </c>
      <c r="B40" s="9">
        <v>1</v>
      </c>
      <c r="C40" s="9">
        <v>2051860.7633775144</v>
      </c>
      <c r="D40" s="9">
        <v>2051860.7633775144</v>
      </c>
      <c r="E40" s="9">
        <v>3410.337814157645</v>
      </c>
      <c r="F40" s="9">
        <v>8.6313142836593373E-146</v>
      </c>
    </row>
    <row r="41" spans="1:9" ht="11.25" customHeight="1" x14ac:dyDescent="0.25">
      <c r="A41" s="9" t="s">
        <v>67</v>
      </c>
      <c r="B41" s="9">
        <v>245</v>
      </c>
      <c r="C41" s="9">
        <v>147406.47830856006</v>
      </c>
      <c r="D41" s="9">
        <v>601.65909513697989</v>
      </c>
      <c r="E41" s="9"/>
      <c r="F41" s="9"/>
    </row>
    <row r="42" spans="1:9" ht="11.25" customHeight="1" thickBot="1" x14ac:dyDescent="0.3">
      <c r="A42" s="10" t="s">
        <v>68</v>
      </c>
      <c r="B42" s="10">
        <v>246</v>
      </c>
      <c r="C42" s="10">
        <v>2199267.2416860745</v>
      </c>
      <c r="D42" s="10"/>
      <c r="E42" s="10"/>
      <c r="F42" s="10"/>
    </row>
    <row r="43" spans="1:9" ht="11.25" customHeight="1" thickBot="1" x14ac:dyDescent="0.3"/>
    <row r="44" spans="1:9" ht="11.25" customHeight="1" x14ac:dyDescent="0.25">
      <c r="A44" s="11"/>
      <c r="B44" s="11" t="s">
        <v>69</v>
      </c>
      <c r="C44" s="11" t="s">
        <v>58</v>
      </c>
      <c r="D44" s="11" t="s">
        <v>70</v>
      </c>
      <c r="E44" s="11" t="s">
        <v>71</v>
      </c>
      <c r="F44" s="11" t="s">
        <v>72</v>
      </c>
      <c r="G44" s="11" t="s">
        <v>73</v>
      </c>
      <c r="H44" s="11" t="s">
        <v>74</v>
      </c>
      <c r="I44" s="11" t="s">
        <v>75</v>
      </c>
    </row>
    <row r="45" spans="1:9" ht="11.25" customHeight="1" x14ac:dyDescent="0.25">
      <c r="A45" s="9" t="s">
        <v>76</v>
      </c>
      <c r="B45" s="9">
        <v>4.5820296597839842</v>
      </c>
      <c r="C45" s="9">
        <v>3.8966529422151068</v>
      </c>
      <c r="D45" s="9">
        <v>1.1758885709691316</v>
      </c>
      <c r="E45" s="9">
        <v>0.24078076689289479</v>
      </c>
      <c r="F45" s="9">
        <v>-3.0931839509652121</v>
      </c>
      <c r="G45" s="9">
        <v>12.257243270533181</v>
      </c>
      <c r="H45" s="9">
        <v>-3.0931839509652121</v>
      </c>
      <c r="I45" s="9">
        <v>12.257243270533181</v>
      </c>
    </row>
    <row r="46" spans="1:9" ht="11.25" customHeight="1" thickBot="1" x14ac:dyDescent="0.3">
      <c r="A46" s="10" t="s">
        <v>77</v>
      </c>
      <c r="B46" s="10">
        <v>0.97517560904749689</v>
      </c>
      <c r="C46" s="10">
        <v>1.6698756424815758E-2</v>
      </c>
      <c r="D46" s="10">
        <v>58.398097692969749</v>
      </c>
      <c r="E46" s="10">
        <v>8.6313142836612986E-146</v>
      </c>
      <c r="F46" s="10">
        <v>0.9422841700368999</v>
      </c>
      <c r="G46" s="10">
        <v>1.008067048058094</v>
      </c>
      <c r="H46" s="10">
        <v>0.9422841700368999</v>
      </c>
      <c r="I46" s="10">
        <v>1.008067048058094</v>
      </c>
    </row>
    <row r="50" spans="1:5" ht="11.25" customHeight="1" x14ac:dyDescent="0.25">
      <c r="A50" t="s">
        <v>82</v>
      </c>
    </row>
    <row r="51" spans="1:5" ht="11.25" customHeight="1" x14ac:dyDescent="0.25">
      <c r="A51" s="9" t="s">
        <v>78</v>
      </c>
      <c r="B51">
        <f>B46-1</f>
        <v>-2.4824390952503106E-2</v>
      </c>
      <c r="C51" s="6"/>
      <c r="E51" t="s">
        <v>79</v>
      </c>
    </row>
    <row r="52" spans="1:5" ht="11.25" customHeight="1" x14ac:dyDescent="0.25">
      <c r="A52" t="s">
        <v>80</v>
      </c>
      <c r="B52">
        <f>C46</f>
        <v>1.6698756424815758E-2</v>
      </c>
      <c r="E52">
        <f>TDIST(ABS(B53),B41,2)</f>
        <v>0.13840591715622952</v>
      </c>
    </row>
    <row r="53" spans="1:5" ht="11.25" customHeight="1" x14ac:dyDescent="0.25">
      <c r="A53" t="s">
        <v>81</v>
      </c>
      <c r="B53">
        <f>B51/B52</f>
        <v>-1.4866011768164946</v>
      </c>
    </row>
    <row r="57" spans="1:5" ht="11.25" customHeight="1" x14ac:dyDescent="0.25">
      <c r="A57" t="s">
        <v>53</v>
      </c>
    </row>
    <row r="58" spans="1:5" ht="11.25" customHeight="1" thickBot="1" x14ac:dyDescent="0.3"/>
    <row r="59" spans="1:5" ht="11.25" customHeight="1" x14ac:dyDescent="0.25">
      <c r="A59" s="8" t="s">
        <v>54</v>
      </c>
      <c r="B59" s="8"/>
    </row>
    <row r="60" spans="1:5" ht="11.25" customHeight="1" x14ac:dyDescent="0.25">
      <c r="A60" s="9" t="s">
        <v>55</v>
      </c>
      <c r="B60" s="9">
        <v>0.89020139843562685</v>
      </c>
    </row>
    <row r="61" spans="1:5" ht="11.25" customHeight="1" x14ac:dyDescent="0.25">
      <c r="A61" s="9" t="s">
        <v>56</v>
      </c>
      <c r="B61" s="9">
        <v>0.79245852977674569</v>
      </c>
    </row>
    <row r="62" spans="1:5" ht="11.25" customHeight="1" x14ac:dyDescent="0.25">
      <c r="A62" s="9" t="s">
        <v>57</v>
      </c>
      <c r="B62" s="9">
        <v>0.79161142173501808</v>
      </c>
    </row>
    <row r="63" spans="1:5" ht="11.25" customHeight="1" x14ac:dyDescent="0.25">
      <c r="A63" s="9" t="s">
        <v>58</v>
      </c>
      <c r="B63" s="9">
        <v>47.141478898168295</v>
      </c>
    </row>
    <row r="64" spans="1:5" ht="11.25" customHeight="1" thickBot="1" x14ac:dyDescent="0.3">
      <c r="A64" s="10" t="s">
        <v>59</v>
      </c>
      <c r="B64" s="10">
        <v>247</v>
      </c>
    </row>
    <row r="66" spans="1:9" ht="11.25" customHeight="1" thickBot="1" x14ac:dyDescent="0.3">
      <c r="A66" t="s">
        <v>60</v>
      </c>
    </row>
    <row r="67" spans="1:9" ht="11.25" customHeight="1" x14ac:dyDescent="0.25">
      <c r="A67" s="11"/>
      <c r="B67" s="11" t="s">
        <v>61</v>
      </c>
      <c r="C67" s="11" t="s">
        <v>62</v>
      </c>
      <c r="D67" s="11" t="s">
        <v>63</v>
      </c>
      <c r="E67" s="11" t="s">
        <v>64</v>
      </c>
      <c r="F67" s="11" t="s">
        <v>65</v>
      </c>
    </row>
    <row r="68" spans="1:9" ht="11.25" customHeight="1" x14ac:dyDescent="0.25">
      <c r="A68" s="9" t="s">
        <v>66</v>
      </c>
      <c r="B68" s="9">
        <v>1</v>
      </c>
      <c r="C68" s="9">
        <v>2078950.4840042607</v>
      </c>
      <c r="D68" s="9">
        <v>2078950.4840042607</v>
      </c>
      <c r="E68" s="9">
        <v>935.48696357624908</v>
      </c>
      <c r="F68" s="9">
        <v>1.2656546077188375E-85</v>
      </c>
    </row>
    <row r="69" spans="1:9" ht="11.25" customHeight="1" x14ac:dyDescent="0.25">
      <c r="A69" s="9" t="s">
        <v>67</v>
      </c>
      <c r="B69" s="9">
        <v>245</v>
      </c>
      <c r="C69" s="9">
        <v>544468.16301307944</v>
      </c>
      <c r="D69" s="9">
        <v>2222.3190327064467</v>
      </c>
      <c r="E69" s="9"/>
      <c r="F69" s="9"/>
    </row>
    <row r="70" spans="1:9" ht="11.25" customHeight="1" thickBot="1" x14ac:dyDescent="0.3">
      <c r="A70" s="10" t="s">
        <v>68</v>
      </c>
      <c r="B70" s="10">
        <v>246</v>
      </c>
      <c r="C70" s="10">
        <v>2623418.6470173402</v>
      </c>
      <c r="D70" s="10"/>
      <c r="E70" s="10"/>
      <c r="F70" s="10"/>
    </row>
    <row r="71" spans="1:9" ht="11.25" customHeight="1" thickBot="1" x14ac:dyDescent="0.3"/>
    <row r="72" spans="1:9" ht="11.25" customHeight="1" x14ac:dyDescent="0.25">
      <c r="A72" s="11"/>
      <c r="B72" s="11" t="s">
        <v>69</v>
      </c>
      <c r="C72" s="11" t="s">
        <v>58</v>
      </c>
      <c r="D72" s="11" t="s">
        <v>70</v>
      </c>
      <c r="E72" s="11" t="s">
        <v>71</v>
      </c>
      <c r="F72" s="11" t="s">
        <v>72</v>
      </c>
      <c r="G72" s="11" t="s">
        <v>73</v>
      </c>
      <c r="H72" s="11" t="s">
        <v>74</v>
      </c>
      <c r="I72" s="11" t="s">
        <v>75</v>
      </c>
    </row>
    <row r="73" spans="1:9" ht="11.25" customHeight="1" x14ac:dyDescent="0.25">
      <c r="A73" s="9" t="s">
        <v>76</v>
      </c>
      <c r="B73" s="9">
        <v>2.8691633520717232</v>
      </c>
      <c r="C73" s="9">
        <v>7.5838386921134102</v>
      </c>
      <c r="D73" s="9">
        <v>0.37832599934587546</v>
      </c>
      <c r="E73" s="9">
        <v>0.70551603496107296</v>
      </c>
      <c r="F73" s="9">
        <v>-12.068677614166937</v>
      </c>
      <c r="G73" s="9">
        <v>17.807004318310383</v>
      </c>
      <c r="H73" s="9">
        <v>-12.068677614166937</v>
      </c>
      <c r="I73" s="9">
        <v>17.807004318310383</v>
      </c>
    </row>
    <row r="74" spans="1:9" ht="11.25" customHeight="1" thickBot="1" x14ac:dyDescent="0.3">
      <c r="A74" s="10" t="s">
        <v>77</v>
      </c>
      <c r="B74" s="10">
        <v>0.99214989983890212</v>
      </c>
      <c r="C74" s="10">
        <v>3.2438325170757079E-2</v>
      </c>
      <c r="D74" s="10">
        <v>30.585731372263272</v>
      </c>
      <c r="E74" s="10">
        <v>1.2656546077187293E-85</v>
      </c>
      <c r="F74" s="10">
        <v>0.92825632795744739</v>
      </c>
      <c r="G74" s="10">
        <v>1.0560434717203568</v>
      </c>
      <c r="H74" s="10">
        <v>0.92825632795744739</v>
      </c>
      <c r="I74" s="10">
        <v>1.0560434717203568</v>
      </c>
    </row>
    <row r="76" spans="1:9" ht="11.25" customHeight="1" x14ac:dyDescent="0.25">
      <c r="A76" t="s">
        <v>2</v>
      </c>
    </row>
    <row r="79" spans="1:9" ht="11.25" customHeight="1" x14ac:dyDescent="0.25">
      <c r="A79" s="9" t="s">
        <v>78</v>
      </c>
      <c r="B79">
        <f>B74-1</f>
        <v>-7.8501001610978838E-3</v>
      </c>
      <c r="C79" s="6"/>
      <c r="E79" t="s">
        <v>79</v>
      </c>
    </row>
    <row r="80" spans="1:9" ht="11.25" customHeight="1" x14ac:dyDescent="0.25">
      <c r="A80" t="s">
        <v>80</v>
      </c>
      <c r="B80">
        <f>C74</f>
        <v>3.2438325170757079E-2</v>
      </c>
      <c r="E80">
        <f>TDIST(ABS(B81),B69,2)</f>
        <v>0.80898199580344798</v>
      </c>
    </row>
    <row r="81" spans="1:2" ht="11.25" customHeight="1" x14ac:dyDescent="0.25">
      <c r="A81" t="s">
        <v>81</v>
      </c>
      <c r="B81">
        <f>B79/B80</f>
        <v>-0.24200078517539167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axonet rat corr</vt:lpstr>
      <vt:lpstr>AJ rat corr</vt:lpstr>
      <vt:lpstr>AM rat corr</vt:lpstr>
      <vt:lpstr>rat dataset</vt:lpstr>
      <vt:lpstr>nhp</vt:lpstr>
      <vt:lpstr>training curve</vt:lpstr>
      <vt:lpstr>rat correlation testing</vt:lpstr>
      <vt:lpstr>nhp correlation testing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D. Ritch</dc:creator>
  <cp:lastModifiedBy>Matthew D. Ritch</cp:lastModifiedBy>
  <dcterms:created xsi:type="dcterms:W3CDTF">2019-11-21T18:45:36Z</dcterms:created>
  <dcterms:modified xsi:type="dcterms:W3CDTF">2020-03-31T18:42:09Z</dcterms:modified>
</cp:coreProperties>
</file>