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mitprod-my.sharepoint.com/personal/etber_mit_edu/Documents/Documents/Deforestation_Nature/2. MRIO/"/>
    </mc:Choice>
  </mc:AlternateContent>
  <xr:revisionPtr revIDLastSave="498" documentId="11_30D0EC77A1F690D1964C7C4C3C7F26A37956843A" xr6:coauthVersionLast="47" xr6:coauthVersionMax="47" xr10:uidLastSave="{5AB2EB55-37A8-45CB-ABB9-0E30F122016D}"/>
  <bookViews>
    <workbookView xWindow="10960" yWindow="-21710" windowWidth="38620" windowHeight="21100" activeTab="2" xr2:uid="{00000000-000D-0000-FFFF-FFFF00000000}"/>
  </bookViews>
  <sheets>
    <sheet name="Sheet2" sheetId="2" r:id="rId1"/>
    <sheet name="Sheet4" sheetId="4" r:id="rId2"/>
    <sheet name="Sheet1" sheetId="1" r:id="rId3"/>
    <sheet name="Sheet3" sheetId="3" r:id="rId4"/>
  </sheets>
  <definedNames>
    <definedName name="_xlnm._FilterDatabase" localSheetId="1" hidden="1">Sheet4!$E$2:$F$316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1" i="1" l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4" i="4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D211" i="1"/>
  <c r="C2" i="1"/>
  <c r="D2" i="1" s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3" i="1"/>
  <c r="AB4" i="1"/>
  <c r="AB5" i="1"/>
  <c r="AB6" i="1"/>
  <c r="AB7" i="1"/>
  <c r="AB8" i="1"/>
  <c r="AB9" i="1"/>
  <c r="AB10" i="1"/>
  <c r="AB11" i="1"/>
  <c r="AB12" i="1"/>
  <c r="AB2" i="1"/>
  <c r="C11" i="1"/>
  <c r="D11" i="1" s="1"/>
  <c r="C26" i="1"/>
  <c r="C27" i="1"/>
  <c r="C28" i="1"/>
  <c r="C29" i="1"/>
  <c r="C30" i="1"/>
  <c r="C31" i="1"/>
  <c r="D31" i="1" s="1"/>
  <c r="C32" i="1"/>
  <c r="D32" i="1" s="1"/>
  <c r="C33" i="1"/>
  <c r="D33" i="1" s="1"/>
  <c r="C34" i="1"/>
  <c r="C35" i="1"/>
  <c r="C36" i="1"/>
  <c r="C37" i="1"/>
  <c r="C38" i="1"/>
  <c r="C39" i="1"/>
  <c r="D39" i="1" s="1"/>
  <c r="C40" i="1"/>
  <c r="D40" i="1" s="1"/>
  <c r="C41" i="1"/>
  <c r="D41" i="1" s="1"/>
  <c r="C42" i="1"/>
  <c r="C43" i="1"/>
  <c r="C44" i="1"/>
  <c r="C45" i="1"/>
  <c r="C46" i="1"/>
  <c r="C47" i="1"/>
  <c r="D47" i="1" s="1"/>
  <c r="C48" i="1"/>
  <c r="D48" i="1" s="1"/>
  <c r="C49" i="1"/>
  <c r="D49" i="1" s="1"/>
  <c r="C50" i="1"/>
  <c r="C51" i="1"/>
  <c r="C52" i="1"/>
  <c r="C53" i="1"/>
  <c r="C54" i="1"/>
  <c r="C55" i="1"/>
  <c r="D55" i="1" s="1"/>
  <c r="C56" i="1"/>
  <c r="D56" i="1" s="1"/>
  <c r="C57" i="1"/>
  <c r="C58" i="1"/>
  <c r="C59" i="1"/>
  <c r="C60" i="1"/>
  <c r="C61" i="1"/>
  <c r="C62" i="1"/>
  <c r="C63" i="1"/>
  <c r="D63" i="1" s="1"/>
  <c r="C64" i="1"/>
  <c r="D64" i="1" s="1"/>
  <c r="C65" i="1"/>
  <c r="D65" i="1" s="1"/>
  <c r="C66" i="1"/>
  <c r="C67" i="1"/>
  <c r="C68" i="1"/>
  <c r="C69" i="1"/>
  <c r="C70" i="1"/>
  <c r="C71" i="1"/>
  <c r="D71" i="1" s="1"/>
  <c r="C72" i="1"/>
  <c r="D72" i="1" s="1"/>
  <c r="C73" i="1"/>
  <c r="D73" i="1" s="1"/>
  <c r="C74" i="1"/>
  <c r="C75" i="1"/>
  <c r="C76" i="1"/>
  <c r="C77" i="1"/>
  <c r="C78" i="1"/>
  <c r="C79" i="1"/>
  <c r="D79" i="1" s="1"/>
  <c r="C80" i="1"/>
  <c r="D80" i="1" s="1"/>
  <c r="C81" i="1"/>
  <c r="D81" i="1" s="1"/>
  <c r="C82" i="1"/>
  <c r="C83" i="1"/>
  <c r="C84" i="1"/>
  <c r="C85" i="1"/>
  <c r="C86" i="1"/>
  <c r="C87" i="1"/>
  <c r="D87" i="1" s="1"/>
  <c r="C88" i="1"/>
  <c r="D88" i="1" s="1"/>
  <c r="C89" i="1"/>
  <c r="D89" i="1" s="1"/>
  <c r="C90" i="1"/>
  <c r="C91" i="1"/>
  <c r="C92" i="1"/>
  <c r="C93" i="1"/>
  <c r="C94" i="1"/>
  <c r="C95" i="1"/>
  <c r="D95" i="1" s="1"/>
  <c r="C96" i="1"/>
  <c r="D96" i="1" s="1"/>
  <c r="C97" i="1"/>
  <c r="D97" i="1" s="1"/>
  <c r="C98" i="1"/>
  <c r="C99" i="1"/>
  <c r="C100" i="1"/>
  <c r="C101" i="1"/>
  <c r="C102" i="1"/>
  <c r="C103" i="1"/>
  <c r="D103" i="1" s="1"/>
  <c r="C104" i="1"/>
  <c r="D104" i="1" s="1"/>
  <c r="C105" i="1"/>
  <c r="D105" i="1" s="1"/>
  <c r="C106" i="1"/>
  <c r="C107" i="1"/>
  <c r="C108" i="1"/>
  <c r="C109" i="1"/>
  <c r="C110" i="1"/>
  <c r="C111" i="1"/>
  <c r="D111" i="1" s="1"/>
  <c r="C112" i="1"/>
  <c r="D112" i="1" s="1"/>
  <c r="C113" i="1"/>
  <c r="D113" i="1" s="1"/>
  <c r="C114" i="1"/>
  <c r="C115" i="1"/>
  <c r="C116" i="1"/>
  <c r="C117" i="1"/>
  <c r="C118" i="1"/>
  <c r="C119" i="1"/>
  <c r="D119" i="1" s="1"/>
  <c r="C120" i="1"/>
  <c r="D120" i="1" s="1"/>
  <c r="C121" i="1"/>
  <c r="C122" i="1"/>
  <c r="C123" i="1"/>
  <c r="C124" i="1"/>
  <c r="C125" i="1"/>
  <c r="C126" i="1"/>
  <c r="C127" i="1"/>
  <c r="D127" i="1" s="1"/>
  <c r="C128" i="1"/>
  <c r="D128" i="1" s="1"/>
  <c r="C129" i="1"/>
  <c r="D129" i="1" s="1"/>
  <c r="C130" i="1"/>
  <c r="C131" i="1"/>
  <c r="C132" i="1"/>
  <c r="C133" i="1"/>
  <c r="C134" i="1"/>
  <c r="C135" i="1"/>
  <c r="D135" i="1" s="1"/>
  <c r="C136" i="1"/>
  <c r="D136" i="1" s="1"/>
  <c r="C137" i="1"/>
  <c r="D137" i="1" s="1"/>
  <c r="C138" i="1"/>
  <c r="C139" i="1"/>
  <c r="C140" i="1"/>
  <c r="C141" i="1"/>
  <c r="C142" i="1"/>
  <c r="C143" i="1"/>
  <c r="D143" i="1" s="1"/>
  <c r="C144" i="1"/>
  <c r="D144" i="1" s="1"/>
  <c r="C145" i="1"/>
  <c r="D145" i="1" s="1"/>
  <c r="C146" i="1"/>
  <c r="C147" i="1"/>
  <c r="C148" i="1"/>
  <c r="C149" i="1"/>
  <c r="C150" i="1"/>
  <c r="C151" i="1"/>
  <c r="D151" i="1" s="1"/>
  <c r="C152" i="1"/>
  <c r="D152" i="1" s="1"/>
  <c r="C153" i="1"/>
  <c r="D153" i="1" s="1"/>
  <c r="C154" i="1"/>
  <c r="C155" i="1"/>
  <c r="C156" i="1"/>
  <c r="C157" i="1"/>
  <c r="C158" i="1"/>
  <c r="C159" i="1"/>
  <c r="D159" i="1" s="1"/>
  <c r="C160" i="1"/>
  <c r="D160" i="1" s="1"/>
  <c r="C161" i="1"/>
  <c r="D161" i="1" s="1"/>
  <c r="C162" i="1"/>
  <c r="C163" i="1"/>
  <c r="C164" i="1"/>
  <c r="C165" i="1"/>
  <c r="C166" i="1"/>
  <c r="C167" i="1"/>
  <c r="D167" i="1" s="1"/>
  <c r="C168" i="1"/>
  <c r="D168" i="1" s="1"/>
  <c r="C169" i="1"/>
  <c r="D169" i="1" s="1"/>
  <c r="C170" i="1"/>
  <c r="C171" i="1"/>
  <c r="C172" i="1"/>
  <c r="C173" i="1"/>
  <c r="C174" i="1"/>
  <c r="C175" i="1"/>
  <c r="D175" i="1" s="1"/>
  <c r="C176" i="1"/>
  <c r="D176" i="1" s="1"/>
  <c r="C177" i="1"/>
  <c r="D177" i="1" s="1"/>
  <c r="C178" i="1"/>
  <c r="C179" i="1"/>
  <c r="C180" i="1"/>
  <c r="C181" i="1"/>
  <c r="C182" i="1"/>
  <c r="C183" i="1"/>
  <c r="D183" i="1" s="1"/>
  <c r="C184" i="1"/>
  <c r="D184" i="1" s="1"/>
  <c r="C185" i="1"/>
  <c r="C186" i="1"/>
  <c r="C187" i="1"/>
  <c r="C188" i="1"/>
  <c r="C189" i="1"/>
  <c r="C190" i="1"/>
  <c r="C191" i="1"/>
  <c r="D191" i="1" s="1"/>
  <c r="C192" i="1"/>
  <c r="D192" i="1" s="1"/>
  <c r="C193" i="1"/>
  <c r="D193" i="1" s="1"/>
  <c r="C194" i="1"/>
  <c r="C195" i="1"/>
  <c r="C196" i="1"/>
  <c r="C197" i="1"/>
  <c r="C198" i="1"/>
  <c r="C199" i="1"/>
  <c r="D199" i="1" s="1"/>
  <c r="C200" i="1"/>
  <c r="D200" i="1" s="1"/>
  <c r="C201" i="1"/>
  <c r="D201" i="1" s="1"/>
  <c r="C202" i="1"/>
  <c r="C203" i="1"/>
  <c r="C204" i="1"/>
  <c r="C205" i="1"/>
  <c r="C206" i="1"/>
  <c r="C207" i="1"/>
  <c r="D207" i="1" s="1"/>
  <c r="C208" i="1"/>
  <c r="D208" i="1" s="1"/>
  <c r="D26" i="1"/>
  <c r="D27" i="1"/>
  <c r="D28" i="1"/>
  <c r="D29" i="1"/>
  <c r="D30" i="1"/>
  <c r="D34" i="1"/>
  <c r="D35" i="1"/>
  <c r="D36" i="1"/>
  <c r="D37" i="1"/>
  <c r="D38" i="1"/>
  <c r="D42" i="1"/>
  <c r="D43" i="1"/>
  <c r="D44" i="1"/>
  <c r="D45" i="1"/>
  <c r="D46" i="1"/>
  <c r="D50" i="1"/>
  <c r="D51" i="1"/>
  <c r="D52" i="1"/>
  <c r="D53" i="1"/>
  <c r="D54" i="1"/>
  <c r="D57" i="1"/>
  <c r="D58" i="1"/>
  <c r="D59" i="1"/>
  <c r="D60" i="1"/>
  <c r="D61" i="1"/>
  <c r="D62" i="1"/>
  <c r="D66" i="1"/>
  <c r="D67" i="1"/>
  <c r="D68" i="1"/>
  <c r="D69" i="1"/>
  <c r="D70" i="1"/>
  <c r="D74" i="1"/>
  <c r="D75" i="1"/>
  <c r="D76" i="1"/>
  <c r="D77" i="1"/>
  <c r="D78" i="1"/>
  <c r="D82" i="1"/>
  <c r="D83" i="1"/>
  <c r="D84" i="1"/>
  <c r="D85" i="1"/>
  <c r="D86" i="1"/>
  <c r="D90" i="1"/>
  <c r="D91" i="1"/>
  <c r="D92" i="1"/>
  <c r="D93" i="1"/>
  <c r="D94" i="1"/>
  <c r="D98" i="1"/>
  <c r="D99" i="1"/>
  <c r="D100" i="1"/>
  <c r="D101" i="1"/>
  <c r="D102" i="1"/>
  <c r="D106" i="1"/>
  <c r="D107" i="1"/>
  <c r="D108" i="1"/>
  <c r="D109" i="1"/>
  <c r="D110" i="1"/>
  <c r="D114" i="1"/>
  <c r="D115" i="1"/>
  <c r="D116" i="1"/>
  <c r="D117" i="1"/>
  <c r="D118" i="1"/>
  <c r="D121" i="1"/>
  <c r="D122" i="1"/>
  <c r="D123" i="1"/>
  <c r="D124" i="1"/>
  <c r="D125" i="1"/>
  <c r="D126" i="1"/>
  <c r="D130" i="1"/>
  <c r="D131" i="1"/>
  <c r="D132" i="1"/>
  <c r="D133" i="1"/>
  <c r="D134" i="1"/>
  <c r="D138" i="1"/>
  <c r="D139" i="1"/>
  <c r="D140" i="1"/>
  <c r="D141" i="1"/>
  <c r="D142" i="1"/>
  <c r="D146" i="1"/>
  <c r="D147" i="1"/>
  <c r="D148" i="1"/>
  <c r="D149" i="1"/>
  <c r="D150" i="1"/>
  <c r="D154" i="1"/>
  <c r="D155" i="1"/>
  <c r="D156" i="1"/>
  <c r="D157" i="1"/>
  <c r="D158" i="1"/>
  <c r="D162" i="1"/>
  <c r="D163" i="1"/>
  <c r="D164" i="1"/>
  <c r="D165" i="1"/>
  <c r="D166" i="1"/>
  <c r="D170" i="1"/>
  <c r="D171" i="1"/>
  <c r="D172" i="1"/>
  <c r="D173" i="1"/>
  <c r="D174" i="1"/>
  <c r="D178" i="1"/>
  <c r="D179" i="1"/>
  <c r="D180" i="1"/>
  <c r="D181" i="1"/>
  <c r="D182" i="1"/>
  <c r="D185" i="1"/>
  <c r="D186" i="1"/>
  <c r="D187" i="1"/>
  <c r="D188" i="1"/>
  <c r="D189" i="1"/>
  <c r="D190" i="1"/>
  <c r="D194" i="1"/>
  <c r="D195" i="1"/>
  <c r="D196" i="1"/>
  <c r="D197" i="1"/>
  <c r="D198" i="1"/>
  <c r="D202" i="1"/>
  <c r="D203" i="1"/>
  <c r="D204" i="1"/>
  <c r="D205" i="1"/>
  <c r="D206" i="1"/>
  <c r="D12" i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2" i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I79" i="2"/>
  <c r="I55" i="2"/>
  <c r="I31" i="2"/>
</calcChain>
</file>

<file path=xl/sharedStrings.xml><?xml version="1.0" encoding="utf-8"?>
<sst xmlns="http://schemas.openxmlformats.org/spreadsheetml/2006/main" count="808" uniqueCount="138">
  <si>
    <t>Origin_sector</t>
  </si>
  <si>
    <t>Final_Destination_Country</t>
  </si>
  <si>
    <t>Intermediate_departure_to_AU</t>
  </si>
  <si>
    <t>Intermediate_departure_to_BR</t>
  </si>
  <si>
    <t>Intermediate_departure_to_CA</t>
  </si>
  <si>
    <t>Intermediate_departure_to_CH</t>
  </si>
  <si>
    <t>Intermediate_departure_to_CN</t>
  </si>
  <si>
    <t>Intermediate_departure_to_EU</t>
  </si>
  <si>
    <t>Intermediate_departure_to_GB</t>
  </si>
  <si>
    <t>Intermediate_departure_to_ID</t>
  </si>
  <si>
    <t>Intermediate_departure_to_IN</t>
  </si>
  <si>
    <t>Intermediate_departure_to_JP</t>
  </si>
  <si>
    <t>Intermediate_departure_to_KR</t>
  </si>
  <si>
    <t>Intermediate_departure_to_MX</t>
  </si>
  <si>
    <t>Intermediate_departure_to_NO</t>
  </si>
  <si>
    <t>Intermediate_departure_to_RU</t>
  </si>
  <si>
    <t>Intermediate_departure_to_TR</t>
  </si>
  <si>
    <t>Intermediate_departure_to_TW</t>
  </si>
  <si>
    <t>Intermediate_departure_to_US</t>
  </si>
  <si>
    <t>Intermediate_departure_to_WA</t>
  </si>
  <si>
    <t>Intermediate_departure_to_WE</t>
  </si>
  <si>
    <t>Intermediate_departure_to_WF</t>
  </si>
  <si>
    <t>Intermediate_departure_to_WL</t>
  </si>
  <si>
    <t>Intermediate_departure_to_WM</t>
  </si>
  <si>
    <t>Intermediate_departure_to_ZA</t>
  </si>
  <si>
    <t>Intermediate_arrival_from_AU</t>
  </si>
  <si>
    <t>Intermediate_arrival_from_BR</t>
  </si>
  <si>
    <t>Intermediate_arrival_from_CA</t>
  </si>
  <si>
    <t>Intermediate_arrival_from_CH</t>
  </si>
  <si>
    <t>Intermediate_arrival_from_CN</t>
  </si>
  <si>
    <t>Intermediate_arrival_from_EU</t>
  </si>
  <si>
    <t>Intermediate_arrival_from_GB</t>
  </si>
  <si>
    <t>Intermediate_arrival_from_ID</t>
  </si>
  <si>
    <t>Intermediate_arrival_from_IN</t>
  </si>
  <si>
    <t>Intermediate_arrival_from_JP</t>
  </si>
  <si>
    <t>Intermediate_arrival_from_KR</t>
  </si>
  <si>
    <t>Intermediate_arrival_from_MX</t>
  </si>
  <si>
    <t>Intermediate_arrival_from_NO</t>
  </si>
  <si>
    <t>Intermediate_arrival_from_RU</t>
  </si>
  <si>
    <t>Intermediate_arrival_from_TR</t>
  </si>
  <si>
    <t>Intermediate_arrival_from_TW</t>
  </si>
  <si>
    <t>Intermediate_arrival_from_US</t>
  </si>
  <si>
    <t>Intermediate_arrival_from_WA</t>
  </si>
  <si>
    <t>Intermediate_arrival_from_WE</t>
  </si>
  <si>
    <t>Intermediate_arrival_from_WF</t>
  </si>
  <si>
    <t>Intermediate_arrival_from_WL</t>
  </si>
  <si>
    <t>Intermediate_arrival_from_WM</t>
  </si>
  <si>
    <t>Intermediate_arrival_from_ZA</t>
  </si>
  <si>
    <t>Staying_locally</t>
  </si>
  <si>
    <t>Cattle farming</t>
  </si>
  <si>
    <t>AU</t>
  </si>
  <si>
    <t>Cultivation of cereal grains nec</t>
  </si>
  <si>
    <t>Cultivation of crops nec</t>
  </si>
  <si>
    <t>Cultivation of oil seeds</t>
  </si>
  <si>
    <t>Cultivation of paddy rice</t>
  </si>
  <si>
    <t>Cultivation of plant-based fibers</t>
  </si>
  <si>
    <t>Cultivation of sugar cane, sugar beet</t>
  </si>
  <si>
    <t>Cultivation of vegetables, fruit, nuts</t>
  </si>
  <si>
    <t>Cultivation of wheat</t>
  </si>
  <si>
    <t>BR</t>
  </si>
  <si>
    <t>CA</t>
  </si>
  <si>
    <t>CH</t>
  </si>
  <si>
    <t>CN</t>
  </si>
  <si>
    <t>EU</t>
  </si>
  <si>
    <t>GB</t>
  </si>
  <si>
    <t>ID</t>
  </si>
  <si>
    <t>IN</t>
  </si>
  <si>
    <t>JP</t>
  </si>
  <si>
    <t>KR</t>
  </si>
  <si>
    <t>MX</t>
  </si>
  <si>
    <t>NO</t>
  </si>
  <si>
    <t>RU</t>
  </si>
  <si>
    <t>TR</t>
  </si>
  <si>
    <t>TW</t>
  </si>
  <si>
    <t>US</t>
  </si>
  <si>
    <t>WA</t>
  </si>
  <si>
    <t>WE</t>
  </si>
  <si>
    <t>WF</t>
  </si>
  <si>
    <t>WL</t>
  </si>
  <si>
    <t>WM</t>
  </si>
  <si>
    <t>ZA</t>
  </si>
  <si>
    <t>Balance</t>
  </si>
  <si>
    <t>BR direct arrival</t>
  </si>
  <si>
    <t>Supply Chain looping</t>
  </si>
  <si>
    <t>Row Labels</t>
  </si>
  <si>
    <t>(blank)</t>
  </si>
  <si>
    <t>Grand Total</t>
  </si>
  <si>
    <t>Sum of BR direct arrival</t>
  </si>
  <si>
    <t>Sum of Intermediate_arrival_from_AU</t>
  </si>
  <si>
    <t>Sum of Intermediate_arrival_from_BR</t>
  </si>
  <si>
    <t>Sum of Intermediate_arrival_from_CA</t>
  </si>
  <si>
    <t>Sum of Intermediate_arrival_from_CH</t>
  </si>
  <si>
    <t>Sum of Intermediate_departure_to_WM</t>
  </si>
  <si>
    <t>Sum of Intermediate_arrival_from_CN</t>
  </si>
  <si>
    <t>Sum of Intermediate_arrival_from_EU</t>
  </si>
  <si>
    <t>Sum of Intermediate_arrival_from_GB</t>
  </si>
  <si>
    <t>Sum of Intermediate_arrival_from_ID</t>
  </si>
  <si>
    <t>Sum of Intermediate_arrival_from_IN</t>
  </si>
  <si>
    <t>Sum of Intermediate_arrival_from_JP</t>
  </si>
  <si>
    <t>Sum of Intermediate_arrival_from_KR</t>
  </si>
  <si>
    <t>Sum of Intermediate_arrival_from_MX</t>
  </si>
  <si>
    <t>Sum of Intermediate_arrival_from_NO</t>
  </si>
  <si>
    <t>Sum of Intermediate_arrival_from_RU</t>
  </si>
  <si>
    <t>Sum of Intermediate_arrival_from_TR</t>
  </si>
  <si>
    <t>Sum of Intermediate_arrival_from_TW</t>
  </si>
  <si>
    <t>Sum of Intermediate_arrival_from_WA</t>
  </si>
  <si>
    <t>Sum of Intermediate_arrival_from_US</t>
  </si>
  <si>
    <t>Sum of Intermediate_arrival_from_WE</t>
  </si>
  <si>
    <t>Sum of Intermediate_arrival_from_WF</t>
  </si>
  <si>
    <t>Sum of Intermediate_arrival_from_WL</t>
  </si>
  <si>
    <t>Sum of Intermediate_arrival_from_WM</t>
  </si>
  <si>
    <t>Sum of Intermediate_arrival_from_ZA</t>
  </si>
  <si>
    <t>Sum of Supply Chain looping</t>
  </si>
  <si>
    <t>Sum of Intermediate_departure_to_AU</t>
  </si>
  <si>
    <t>Sum of Intermediate_departure_to_BR</t>
  </si>
  <si>
    <t>Sum of Intermediate_departure_to_CA</t>
  </si>
  <si>
    <t>Sum of Intermediate_departure_to_CH</t>
  </si>
  <si>
    <t>Sum of Intermediate_departure_to_CN</t>
  </si>
  <si>
    <t>Sum of Intermediate_departure_to_EU</t>
  </si>
  <si>
    <t>Sum of Intermediate_departure_to_GB</t>
  </si>
  <si>
    <t>Sum of Intermediate_departure_to_ID</t>
  </si>
  <si>
    <t>Sum of Intermediate_departure_to_IN</t>
  </si>
  <si>
    <t>Sum of Intermediate_departure_to_JP</t>
  </si>
  <si>
    <t>Sum of Intermediate_departure_to_KR</t>
  </si>
  <si>
    <t>Sum of Intermediate_departure_to_MX</t>
  </si>
  <si>
    <t>Sum of Intermediate_departure_to_NO</t>
  </si>
  <si>
    <t>Sum of Intermediate_departure_to_RU</t>
  </si>
  <si>
    <t>Sum of Intermediate_departure_to_TR</t>
  </si>
  <si>
    <t>Sum of Intermediate_departure_to_TW</t>
  </si>
  <si>
    <t>Sum of Intermediate_departure_to_US</t>
  </si>
  <si>
    <t>Sum of Intermediate_departure_to_WA</t>
  </si>
  <si>
    <t>Sum of Intermediate_departure_to_WE</t>
  </si>
  <si>
    <t>Sum of Intermediate_departure_to_WF</t>
  </si>
  <si>
    <t>Sum of Intermediate_departure_to_WL</t>
  </si>
  <si>
    <t>Sum of Intermediate_departure_to_ZA</t>
  </si>
  <si>
    <t>Sum of Staying_locally</t>
  </si>
  <si>
    <t>Source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</si>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</sst>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/>
    <xf numFmtId="164" fontId="0" fillId="2" borderId="0" xfId="0" applyNumberFormat="1" applyFill="1"/>
    <xf numFmtId="0" fontId="0" fillId="2" borderId="0" xfId="0" applyFill="1"/>
    <xf numFmtId="0" fontId="4" fillId="2" borderId="1" xfId="0" applyFont="1" applyFill="1" applyBorder="1" applyAlignment="1">
      <alignment horizontal="center" vertical="center" wrapText="1"/>
    </xf>
    <xf numFmtId="164" fontId="0" fillId="3" borderId="0" xfId="0" applyNumberFormat="1" applyFill="1"/>
    <xf numFmtId="0" fontId="0" fillId="3" borderId="0" xfId="0" applyFill="1"/>
    <xf numFmtId="0" fontId="4" fillId="3" borderId="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164" fontId="6" fillId="5" borderId="0" xfId="0" applyNumberFormat="1" applyFont="1" applyFill="1"/>
    <xf numFmtId="0" fontId="6" fillId="5" borderId="0" xfId="0" applyFont="1" applyFill="1"/>
    <xf numFmtId="0" fontId="4" fillId="6" borderId="0" xfId="0" applyFont="1" applyFill="1" applyAlignment="1">
      <alignment horizontal="center" vertical="center" wrapText="1"/>
    </xf>
    <xf numFmtId="164" fontId="0" fillId="6" borderId="0" xfId="0" applyNumberFormat="1" applyFill="1"/>
    <xf numFmtId="0" fontId="0" fillId="6" borderId="0" xfId="0" applyFill="1"/>
    <xf numFmtId="0" fontId="4" fillId="7" borderId="1" xfId="0" applyFont="1" applyFill="1" applyBorder="1" applyAlignment="1">
      <alignment horizontal="center" vertical="center" wrapText="1"/>
    </xf>
    <xf numFmtId="164" fontId="0" fillId="7" borderId="0" xfId="0" applyNumberFormat="1" applyFill="1"/>
    <xf numFmtId="0" fontId="0" fillId="7" borderId="0" xfId="0" applyFill="1"/>
    <xf numFmtId="0" fontId="0" fillId="0" borderId="0" xfId="0" applyAlignment="1">
      <alignment horizontal="left"/>
    </xf>
    <xf numFmtId="0" fontId="0" fillId="0" borderId="0" xfId="0" pivotButton="1" applyAlignment="1">
      <alignment vertical="center" wrapText="1"/>
    </xf>
    <xf numFmtId="0" fontId="0" fillId="0" borderId="0" xfId="0" applyAlignment="1">
      <alignment vertical="center" wrapText="1"/>
    </xf>
    <xf numFmtId="0" fontId="0" fillId="8" borderId="0" xfId="0" applyFill="1"/>
    <xf numFmtId="164" fontId="0" fillId="8" borderId="0" xfId="0" applyNumberFormat="1" applyFill="1"/>
    <xf numFmtId="164" fontId="6" fillId="8" borderId="0" xfId="0" applyNumberFormat="1" applyFont="1" applyFill="1"/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9" borderId="1" xfId="0" applyNumberFormat="1" applyFill="1" applyBorder="1"/>
    <xf numFmtId="164" fontId="0" fillId="9" borderId="0" xfId="0" applyNumberFormat="1" applyFill="1"/>
    <xf numFmtId="1" fontId="0" fillId="10" borderId="0" xfId="0" applyNumberFormat="1" applyFill="1"/>
    <xf numFmtId="164" fontId="0" fillId="10" borderId="0" xfId="0" applyNumberFormat="1" applyFill="1"/>
    <xf numFmtId="0" fontId="2" fillId="9" borderId="0" xfId="0" applyFont="1" applyFill="1" applyAlignment="1">
      <alignment horizontal="center" vertical="center"/>
    </xf>
    <xf numFmtId="0" fontId="0" fillId="10" borderId="0" xfId="0" applyFill="1"/>
    <xf numFmtId="0" fontId="2" fillId="10" borderId="0" xfId="0" applyFont="1" applyFill="1" applyAlignment="1">
      <alignment horizontal="center" vertical="center"/>
    </xf>
    <xf numFmtId="0" fontId="0" fillId="4" borderId="0" xfId="0" applyFill="1"/>
    <xf numFmtId="164" fontId="0" fillId="4" borderId="0" xfId="0" applyNumberFormat="1" applyFill="1"/>
    <xf numFmtId="1" fontId="0" fillId="4" borderId="0" xfId="0" applyNumberFormat="1" applyFill="1"/>
    <xf numFmtId="1" fontId="0" fillId="10" borderId="1" xfId="0" applyNumberFormat="1" applyFill="1" applyBorder="1"/>
    <xf numFmtId="0" fontId="0" fillId="0" borderId="2" xfId="0" applyBorder="1" applyAlignment="1">
      <alignment horizontal="center" vertical="center"/>
    </xf>
    <xf numFmtId="1" fontId="3" fillId="11" borderId="2" xfId="0" applyNumberFormat="1" applyFont="1" applyFill="1" applyBorder="1"/>
    <xf numFmtId="1" fontId="0" fillId="4" borderId="1" xfId="0" applyNumberFormat="1" applyFill="1" applyBorder="1"/>
    <xf numFmtId="1" fontId="0" fillId="9" borderId="2" xfId="0" applyNumberFormat="1" applyFill="1" applyBorder="1"/>
    <xf numFmtId="1" fontId="0" fillId="0" borderId="2" xfId="0" applyNumberFormat="1" applyBorder="1"/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6"/>
        </patternFill>
      </fill>
    </dxf>
    <dxf>
      <alignment vertical="center" wrapText="1"/>
    </dxf>
    <dxf>
      <alignment wrapText="1"/>
    </dxf>
    <dxf>
      <alignment wrapText="1"/>
    </dxf>
    <dxf>
      <alignment vertical="center"/>
    </dxf>
    <dxf>
      <alignment vertical="center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tienne Charles Berthet" refreshedDate="45021.7373681713" createdVersion="8" refreshedVersion="8" minRefreshableVersion="3" recordCount="211" xr:uid="{5EF60DC6-E9E1-4009-A068-35C67CEB6601}">
  <cacheSource type="worksheet">
    <worksheetSource ref="A1:AZ1048576" sheet="Sheet1"/>
  </cacheSource>
  <cacheFields count="52">
    <cacheField name="Final_Destination_Country" numFmtId="0">
      <sharedItems containsBlank="1" count="24">
        <s v="AU"/>
        <s v="BR"/>
        <s v="CA"/>
        <s v="CH"/>
        <s v="CN"/>
        <s v="EU"/>
        <s v="GB"/>
        <s v="ID"/>
        <s v="IN"/>
        <s v="JP"/>
        <s v="KR"/>
        <s v="MX"/>
        <s v="NO"/>
        <s v="RU"/>
        <s v="TR"/>
        <s v="TW"/>
        <s v="US"/>
        <s v="WA"/>
        <s v="WE"/>
        <s v="WF"/>
        <s v="WL"/>
        <s v="WM"/>
        <s v="ZA"/>
        <m/>
      </sharedItems>
    </cacheField>
    <cacheField name="Origin_sector" numFmtId="0">
      <sharedItems containsBlank="1" containsMixedTypes="1" containsNumber="1" minValue="-7.2104461022282074E-4" maxValue="-7.2104461022282074E-4"/>
    </cacheField>
    <cacheField name="Balance" numFmtId="0">
      <sharedItems containsString="0" containsBlank="1" containsNumber="1" minValue="-349.6813123296015" maxValue="327975.34684917051"/>
    </cacheField>
    <cacheField name="BR direct arrival" numFmtId="0">
      <sharedItems containsString="0" containsBlank="1" containsNumber="1" minValue="0" maxValue="327975.34684917051" count="199">
        <n v="1.1677255316466812"/>
        <n v="0"/>
        <n v="0.89157861168098573"/>
        <n v="0.28884474526569209"/>
        <n v="3.7378331864801737"/>
        <n v="2.7860897020839239"/>
        <n v="327975.34684917051"/>
        <n v="43683.506259221169"/>
        <n v="889.9582649164854"/>
        <n v="56392.987448258376"/>
        <n v="863.84846504168138"/>
        <n v="5911.3430975214542"/>
        <n v="7578.1955085229702"/>
        <n v="2446.2485241146364"/>
        <n v="6948.7002881896879"/>
        <n v="86.113252220558877"/>
        <n v="34.673226886632904"/>
        <n v="2.781018368751349"/>
        <n v="0.78487500326798543"/>
        <n v="117.5150073716358"/>
        <n v="17.872309149241993"/>
        <n v="144.69356313883316"/>
        <n v="49.511178080749175"/>
        <n v="0.77468830557700219"/>
        <n v="80.335415044334013"/>
        <n v="0.67814871381119701"/>
        <n v="28.08434507026687"/>
        <n v="7.4493950943069631"/>
        <n v="5.0734996441042259"/>
        <n v="15.440536907830378"/>
        <n v="17637.35830114967"/>
        <n v="1142.1157044377203"/>
        <n v="12.490981171200483"/>
        <n v="96628.659837037369"/>
        <n v="5.4881821428407411"/>
        <n v="2566.1287940028069"/>
        <n v="477.11853423516789"/>
        <n v="16.777771224580633"/>
        <n v="211.75107549561756"/>
        <n v="4905.9935595076495"/>
        <n v="1598.2834564411301"/>
        <n v="45.289508669555914"/>
        <n v="1297.1848414519973"/>
        <n v="8.7275625862185287"/>
        <n v="93.931596529496119"/>
        <n v="163.91877797073806"/>
        <n v="191.1668864012006"/>
        <n v="82.962500540866699"/>
        <n v="459.7966833421965"/>
        <n v="76.097020766697142"/>
        <n v="2.9468646899749711"/>
        <n v="17.93077107798058"/>
        <n v="0.78474456832600803"/>
        <n v="23.7366478800541"/>
        <n v="77.791526045708423"/>
        <n v="33.809173468675397"/>
        <n v="253.58848952036328"/>
        <n v="346.63699769679789"/>
        <n v="1.7559989291219149"/>
        <n v="272.83485822321359"/>
        <n v="0.58338882930905855"/>
        <n v="813.49657606799099"/>
        <n v="66.438386263136579"/>
        <n v="2.4102269711515878"/>
        <n v="24.542238947003639"/>
        <n v="248.81091553531496"/>
        <n v="236.70901580574036"/>
        <n v="0.76369049854883875"/>
        <n v="634.70764377340856"/>
        <n v="0.89247105667777382"/>
        <n v="99.650562394614099"/>
        <n v="250.20224284642615"/>
        <n v="26.527407030707735"/>
        <n v="62.843388258013846"/>
        <n v="1047.8511250312395"/>
        <n v="1477.2595663275258"/>
        <n v="7.7532132318053746"/>
        <n v="307.47801632806386"/>
        <n v="2.2580669119058161"/>
        <n v="90.882482275424536"/>
        <n v="26.505632280837673"/>
        <n v="8.0995537670937825"/>
        <n v="44.253297288858732"/>
        <n v="985.81003435817468"/>
        <n v="1773.8943214886799"/>
        <n v="3.0553180643137248"/>
        <n v="1370.0701073743389"/>
        <n v="1.0523294137492483"/>
        <n v="800.52105223131343"/>
        <n v="34.645821104873932"/>
        <n v="12.063339316124283"/>
        <n v="617.207852678373"/>
        <n v="233.25824378197973"/>
        <n v="160.65815312429885"/>
        <n v="1.423442998239123"/>
        <n v="208.62573248241142"/>
        <n v="0.54456807129406559"/>
        <n v="14.411834488215391"/>
        <n v="30.937931890548413"/>
        <n v="4.8311734848213064"/>
        <n v="8.8275028015523418"/>
        <n v="84.721583723731356"/>
        <n v="71.440737187804203"/>
        <n v="1.5124768210046142"/>
        <n v="301.09679891995665"/>
        <n v="1.1829325876525458"/>
        <n v="4.9104664708138372"/>
        <n v="5.613631109205012"/>
        <n v="11.464993876625122"/>
        <n v="6.8261063327809097"/>
        <n v="6384.4755263039806"/>
        <n v="285.92410790652474"/>
        <n v="4.4184153272558389"/>
        <n v="405.8202675976836"/>
        <n v="2.1107938575564695"/>
        <n v="30.510811123735152"/>
        <n v="104.33353986480537"/>
        <n v="10.9775918451396"/>
        <n v="37.076928692491151"/>
        <n v="2933.1648747660238"/>
        <n v="140.02354341326244"/>
        <n v="3.218633667268473"/>
        <n v="151.95349743007728"/>
        <n v="1.196537765698845"/>
        <n v="541.10421275650174"/>
        <n v="14.429594764020287"/>
        <n v="2.0752469010894874"/>
        <n v="25.358479634189294"/>
        <n v="2923.0507818763172"/>
        <n v="297.07904562517092"/>
        <n v="1.9029489436525182"/>
        <n v="39969.17003133332"/>
        <n v="0.88186827400841139"/>
        <n v="417.20515716495038"/>
        <n v="87.581114695014577"/>
        <n v="2.9305222073107906"/>
        <n v="77.371875907236301"/>
        <n v="1026.2039504148993"/>
        <n v="741.52258569991068"/>
        <n v="27.2852555118243"/>
        <n v="9.1710926040955023"/>
        <n v="184.56948466625224"/>
        <n v="115.91310462615355"/>
        <n v="20.442032945866345"/>
        <n v="17636.468953574084"/>
        <n v="5313.0791061930358"/>
        <n v="10.847395975975786"/>
        <n v="7978.4119376316448"/>
        <n v="8.7849012997921836"/>
        <n v="2917.4510403946028"/>
        <n v="686.95841505302849"/>
        <n v="50.70070390705952"/>
        <n v="4055.9785125052981"/>
        <n v="338.54531929129706"/>
        <n v="39.565016692212808"/>
        <n v="2.1042937625975386"/>
        <n v="74.862548942560807"/>
        <n v="0.58687358265137823"/>
        <n v="0.9603755352436778"/>
        <n v="21.541550001464209"/>
        <n v="6.5777054026730131"/>
        <n v="2.2358651301910371"/>
        <n v="2585.6184479901581"/>
        <n v="1317.087840406225"/>
        <n v="4.1771771296298592"/>
        <n v="386.83234853716749"/>
        <n v="10.071223008068008"/>
        <n v="72.216276824328901"/>
        <n v="821.33895944815583"/>
        <n v="12.672708594538577"/>
        <n v="495.77858646615675"/>
        <n v="19244.322989763725"/>
        <n v="3369.9356949552903"/>
        <n v="23.785015742079811"/>
        <n v="2686.8606158625321"/>
        <n v="64.668716266125543"/>
        <n v="294.87872099666924"/>
        <n v="545.56051539460918"/>
        <n v="117.28547249574376"/>
        <n v="2381.178414307305"/>
        <n v="29496.665716312851"/>
        <n v="9453.3448938801866"/>
        <n v="12.988311465000148"/>
        <n v="6031.110500603917"/>
        <n v="9.1323330721825169"/>
        <n v="238.72763169603411"/>
        <n v="1177.6186432335508"/>
        <n v="45.453597746818595"/>
        <n v="2334.4500640863585"/>
        <n v="88.08367935722319"/>
        <n v="22.245790672372138"/>
        <n v="0.27015460615019976"/>
        <n v="9.3466297421256002"/>
        <n v="0.23984761773189664"/>
        <n v="2.314207738556405"/>
        <n v="12.530405016200389"/>
        <n v="0.92951938993394312"/>
        <n v="1.916539518821061"/>
        <m/>
      </sharedItems>
    </cacheField>
    <cacheField name="Intermediate_arrival_from_AU" numFmtId="0">
      <sharedItems containsString="0" containsBlank="1" containsNumber="1" minValue="0" maxValue="22.410255312919599"/>
    </cacheField>
    <cacheField name="Intermediate_arrival_from_BR" numFmtId="0">
      <sharedItems containsString="0" containsBlank="1" containsNumber="1" containsInteger="1" minValue="0" maxValue="0"/>
    </cacheField>
    <cacheField name="Intermediate_arrival_from_CA" numFmtId="0">
      <sharedItems containsString="0" containsBlank="1" containsNumber="1" minValue="0" maxValue="136.831669807434"/>
    </cacheField>
    <cacheField name="Intermediate_arrival_from_CH" numFmtId="0">
      <sharedItems containsString="0" containsBlank="1" containsNumber="1" minValue="0" maxValue="48.282289318274699"/>
    </cacheField>
    <cacheField name="Intermediate_arrival_from_CN" numFmtId="0">
      <sharedItems containsString="0" containsBlank="1" containsNumber="1" minValue="0" maxValue="5553.2869262695303"/>
    </cacheField>
    <cacheField name="Intermediate_arrival_from_EU" numFmtId="0">
      <sharedItems containsString="0" containsBlank="1" containsNumber="1" minValue="0" maxValue="201.54350090026901"/>
    </cacheField>
    <cacheField name="Intermediate_arrival_from_GB" numFmtId="0">
      <sharedItems containsString="0" containsBlank="1" containsNumber="1" minValue="0" maxValue="91.182968783192294"/>
    </cacheField>
    <cacheField name="Intermediate_arrival_from_ID" numFmtId="0">
      <sharedItems containsString="0" containsBlank="1" containsNumber="1" minValue="0" maxValue="83.640307903289795"/>
    </cacheField>
    <cacheField name="Intermediate_arrival_from_IN" numFmtId="0">
      <sharedItems containsString="0" containsBlank="1" containsNumber="1" minValue="0" maxValue="79.415124416351304"/>
    </cacheField>
    <cacheField name="Intermediate_arrival_from_JP" numFmtId="0">
      <sharedItems containsString="0" containsBlank="1" containsNumber="1" minValue="0" maxValue="131.16039180755601"/>
    </cacheField>
    <cacheField name="Intermediate_arrival_from_KR" numFmtId="0">
      <sharedItems containsString="0" containsBlank="1" containsNumber="1" minValue="0" maxValue="293.27173995971702"/>
    </cacheField>
    <cacheField name="Intermediate_arrival_from_MX" numFmtId="0">
      <sharedItems containsString="0" containsBlank="1" containsNumber="1" minValue="0" maxValue="226.29993629455601"/>
    </cacheField>
    <cacheField name="Intermediate_arrival_from_NO" numFmtId="0">
      <sharedItems containsString="0" containsBlank="1" containsNumber="1" minValue="0" maxValue="113.33750421449101"/>
    </cacheField>
    <cacheField name="Intermediate_arrival_from_RU" numFmtId="0">
      <sharedItems containsString="0" containsBlank="1" containsNumber="1" minValue="0" maxValue="34.717507191468002"/>
    </cacheField>
    <cacheField name="Intermediate_arrival_from_TR" numFmtId="0">
      <sharedItems containsString="0" containsBlank="1" containsNumber="1" minValue="0" maxValue="123.956553996308"/>
    </cacheField>
    <cacheField name="Intermediate_arrival_from_TW" numFmtId="0">
      <sharedItems containsString="0" containsBlank="1" containsNumber="1" minValue="0" maxValue="5393.9439697265598"/>
    </cacheField>
    <cacheField name="Intermediate_arrival_from_US" numFmtId="0">
      <sharedItems containsString="0" containsBlank="1" containsNumber="1" minValue="0" maxValue="117.140473365784"/>
    </cacheField>
    <cacheField name="Intermediate_arrival_from_WA" numFmtId="0">
      <sharedItems containsString="0" containsBlank="1" containsNumber="1" minValue="0" maxValue="1184.7057704925501"/>
    </cacheField>
    <cacheField name="Intermediate_arrival_from_WE" numFmtId="0">
      <sharedItems containsString="0" containsBlank="1" containsNumber="1" minValue="0" maxValue="24.743404739419901"/>
    </cacheField>
    <cacheField name="Intermediate_arrival_from_WF" numFmtId="0">
      <sharedItems containsString="0" containsBlank="1" containsNumber="1" minValue="0" maxValue="67.900785341858906"/>
    </cacheField>
    <cacheField name="Intermediate_arrival_from_WL" numFmtId="0">
      <sharedItems containsString="0" containsBlank="1" containsNumber="1" minValue="0" maxValue="1469.0100479125999"/>
    </cacheField>
    <cacheField name="Intermediate_arrival_from_WM" numFmtId="0">
      <sharedItems containsString="0" containsBlank="1" containsNumber="1" minValue="0" maxValue="857.71117848157905"/>
    </cacheField>
    <cacheField name="Intermediate_arrival_from_ZA" numFmtId="0">
      <sharedItems containsString="0" containsBlank="1" containsNumber="1" minValue="0" maxValue="8.9352904856205004"/>
    </cacheField>
    <cacheField name="Supply Chain looping" numFmtId="0">
      <sharedItems containsString="0" containsBlank="1" containsNumber="1" minValue="0" maxValue="349.6813123296015"/>
    </cacheField>
    <cacheField name="Intermediate_departure_to_AU" numFmtId="0">
      <sharedItems containsString="0" containsBlank="1" containsNumber="1" minValue="0" maxValue="505.47967147827097"/>
    </cacheField>
    <cacheField name="Intermediate_departure_to_BR" numFmtId="0">
      <sharedItems containsString="0" containsBlank="1" containsNumber="1" minValue="0" maxValue="596.44983291625999"/>
    </cacheField>
    <cacheField name="Intermediate_departure_to_CA" numFmtId="0">
      <sharedItems containsString="0" containsBlank="1" containsNumber="1" minValue="0" maxValue="497.06843566894503"/>
    </cacheField>
    <cacheField name="Intermediate_departure_to_CH" numFmtId="0">
      <sharedItems containsString="0" containsBlank="1" containsNumber="1" minValue="0" maxValue="100.756706237793"/>
    </cacheField>
    <cacheField name="Intermediate_departure_to_CN" numFmtId="0">
      <sharedItems containsString="0" containsBlank="1" containsNumber="1" minValue="0" maxValue="1184.7057704925501"/>
    </cacheField>
    <cacheField name="Intermediate_departure_to_EU" numFmtId="0">
      <sharedItems containsString="0" containsBlank="1" containsNumber="1" minValue="0" maxValue="2877.1897216141201"/>
    </cacheField>
    <cacheField name="Intermediate_departure_to_GB" numFmtId="0">
      <sharedItems containsString="0" containsBlank="1" containsNumber="1" minValue="0" maxValue="610.13591766357399"/>
    </cacheField>
    <cacheField name="Intermediate_departure_to_ID" numFmtId="0">
      <sharedItems containsString="0" containsBlank="1" containsNumber="1" minValue="0" maxValue="371.25145339965798"/>
    </cacheField>
    <cacheField name="Intermediate_departure_to_IN" numFmtId="0">
      <sharedItems containsString="0" containsBlank="1" containsNumber="1" minValue="0" maxValue="874.32780456543003"/>
    </cacheField>
    <cacheField name="Intermediate_departure_to_JP" numFmtId="0">
      <sharedItems containsString="0" containsBlank="1" containsNumber="1" minValue="0" maxValue="2415.9519805908199"/>
    </cacheField>
    <cacheField name="Intermediate_departure_to_KR" numFmtId="0">
      <sharedItems containsString="0" containsBlank="1" containsNumber="1" minValue="0" maxValue="1143.07492828369"/>
    </cacheField>
    <cacheField name="Intermediate_departure_to_MX" numFmtId="0">
      <sharedItems containsString="0" containsBlank="1" containsNumber="1" minValue="0" maxValue="284.96665382385299"/>
    </cacheField>
    <cacheField name="Intermediate_departure_to_NO" numFmtId="0">
      <sharedItems containsString="0" containsBlank="1" containsNumber="1" minValue="0" maxValue="83.063197135925293"/>
    </cacheField>
    <cacheField name="Intermediate_departure_to_RU" numFmtId="0">
      <sharedItems containsString="0" containsBlank="1" containsNumber="1" minValue="0" maxValue="496.88526916503901"/>
    </cacheField>
    <cacheField name="Intermediate_departure_to_TR" numFmtId="0">
      <sharedItems containsString="0" containsBlank="1" containsNumber="1" minValue="0" maxValue="252.68200302124001"/>
    </cacheField>
    <cacheField name="Intermediate_departure_to_TW" numFmtId="0">
      <sharedItems containsString="0" containsBlank="1" containsNumber="1" minValue="0" maxValue="72.788915157318101"/>
    </cacheField>
    <cacheField name="Intermediate_departure_to_US" numFmtId="0">
      <sharedItems containsString="0" containsBlank="1" containsNumber="1" minValue="0" maxValue="4681.5814514160202"/>
    </cacheField>
    <cacheField name="Intermediate_departure_to_WA" numFmtId="0">
      <sharedItems containsString="0" containsBlank="1" containsNumber="1" minValue="0" maxValue="5553.2869262695303"/>
    </cacheField>
    <cacheField name="Intermediate_departure_to_WE" numFmtId="0">
      <sharedItems containsString="0" containsBlank="1" containsNumber="1" minValue="0" maxValue="133.44255924224899"/>
    </cacheField>
    <cacheField name="Intermediate_departure_to_WF" numFmtId="0">
      <sharedItems containsString="0" containsBlank="1" containsNumber="1" minValue="0" maxValue="912.61749267578102"/>
    </cacheField>
    <cacheField name="Intermediate_departure_to_WL" numFmtId="0">
      <sharedItems containsString="0" containsBlank="1" containsNumber="1" minValue="0" maxValue="1327.8407897949201"/>
    </cacheField>
    <cacheField name="Intermediate_departure_to_WM" numFmtId="0">
      <sharedItems containsString="0" containsBlank="1" containsNumber="1" minValue="0" maxValue="1647.2359313964801"/>
    </cacheField>
    <cacheField name="Intermediate_departure_to_ZA" numFmtId="0">
      <sharedItems containsString="0" containsBlank="1" containsNumber="1" minValue="0" maxValue="82.518846988678007"/>
    </cacheField>
    <cacheField name="Staying_locally" numFmtId="0">
      <sharedItems containsString="0" containsBlank="1" containsNumber="1" minValue="0.29375141952186801" maxValue="328783.839843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1">
  <r>
    <x v="0"/>
    <s v="Cattle farming"/>
    <n v="1.1677255316466812"/>
    <x v="0"/>
    <n v="0"/>
    <n v="0"/>
    <n v="0.62285283952951398"/>
    <n v="2.0339235961437199"/>
    <n v="39.150703430175803"/>
    <n v="15.0486731529236"/>
    <n v="1.8677452504634899"/>
    <n v="2.1951121240854299"/>
    <n v="2.92460866272449"/>
    <n v="2.9268245100975001"/>
    <n v="5.6609331965446499"/>
    <n v="0.81118591874837898"/>
    <n v="0.225263874046504"/>
    <n v="0.95023975148797002"/>
    <n v="1.8892474323511099"/>
    <n v="13.8240667581558"/>
    <n v="9.1508947014808708"/>
    <n v="138.68471813201899"/>
    <n v="0.15275933220982599"/>
    <n v="1.5485682114958801"/>
    <n v="38.143537402153001"/>
    <n v="34.976544618606603"/>
    <n v="0.228086482733488"/>
    <n v="0"/>
    <n v="0"/>
    <n v="0.28071377426385902"/>
    <n v="0.42786152660846699"/>
    <n v="0.14920721575617801"/>
    <n v="6.3700066208839399"/>
    <n v="2.8955963829357598"/>
    <n v="0.86194293200969696"/>
    <n v="0.85300017893314395"/>
    <n v="1.16090999543667"/>
    <n v="2.1587369441986102"/>
    <n v="1.11545826494694"/>
    <n v="0.16708612255752101"/>
    <n v="8.8509497698396403E-2"/>
    <n v="0.29637061618268501"/>
    <n v="0.18068052828311901"/>
    <n v="0.48297250643372502"/>
    <n v="3.39138627052307"/>
    <n v="7.4109046459197998"/>
    <n v="9.3191909603774506E-2"/>
    <n v="0.59892745688557603"/>
    <n v="0.64149766415357601"/>
    <n v="1.7095460742712001"/>
    <n v="0.13557356502860801"/>
    <n v="282.71413421630899"/>
  </r>
  <r>
    <x v="0"/>
    <s v="Cultivation of cereal grains nec"/>
    <n v="-4.6497700852142998E-2"/>
    <x v="1"/>
    <n v="0"/>
    <n v="0"/>
    <n v="0.32450084574520599"/>
    <n v="0.69959207624196995"/>
    <n v="10.4359869360924"/>
    <n v="8.7558888196945208"/>
    <n v="1.2845396026969"/>
    <n v="1.47412764281034"/>
    <n v="2.6835501492023499"/>
    <n v="1.82486848533154"/>
    <n v="6.1474130749702498"/>
    <n v="0.33884325623512301"/>
    <n v="0.113111312966794"/>
    <n v="0.17453088238835299"/>
    <n v="0.55693802237510703"/>
    <n v="3.8220607638359101"/>
    <n v="4.5649577081203496"/>
    <n v="101.16118717193601"/>
    <n v="8.6862054653465706E-2"/>
    <n v="1.85271117836237"/>
    <n v="5.35308989882469"/>
    <n v="53.653799533844001"/>
    <n v="0.16747099533677101"/>
    <n v="4.6497700852142998E-2"/>
    <n v="0"/>
    <n v="0.16918727941811099"/>
    <n v="0.265854552388191"/>
    <n v="9.1537459287792403E-2"/>
    <n v="3.8373793363571198"/>
    <n v="1.7668363518314401"/>
    <n v="0.54156706854700998"/>
    <n v="0.49581893905997299"/>
    <n v="0.65864834934473004"/>
    <n v="1.2499283179640801"/>
    <n v="0.62692397087812402"/>
    <n v="9.3961734324693694E-2"/>
    <n v="5.4981549503281699E-2"/>
    <n v="0.190090091899037"/>
    <n v="0.102048975415528"/>
    <n v="0.29674773477017902"/>
    <n v="1.97978003323078"/>
    <n v="4.2248266339302099"/>
    <n v="5.5955054238438599E-2"/>
    <n v="0.328512713313103"/>
    <n v="0.35615827143192302"/>
    <n v="0.97479644417762801"/>
    <n v="7.7164289075881201E-2"/>
    <n v="186.990827560425"/>
  </r>
  <r>
    <x v="0"/>
    <s v="Cultivation of crops nec"/>
    <n v="0.89157861168098573"/>
    <x v="2"/>
    <n v="0"/>
    <n v="0"/>
    <n v="3.6450517945922898E-3"/>
    <n v="2.9948532610433198E-3"/>
    <n v="4.0526209399104098E-2"/>
    <n v="8.5086208768188995E-2"/>
    <n v="7.1371410740539397E-3"/>
    <n v="8.2091537769883906E-3"/>
    <n v="2.8310406341915998E-3"/>
    <n v="5.1931492052972299E-3"/>
    <n v="8.8533543166704493E-3"/>
    <n v="1.3702809519600099E-3"/>
    <n v="8.1333845810149796E-4"/>
    <n v="8.5055646923137796E-4"/>
    <n v="5.3720417781733002E-3"/>
    <n v="7.9494431847706402E-3"/>
    <n v="4.9925655592232901E-2"/>
    <n v="8.5249974858015803E-2"/>
    <n v="1.3306532782735301E-3"/>
    <n v="3.4953664580825699E-3"/>
    <n v="2.7839148184284599E-2"/>
    <n v="2.7472186833620099E-2"/>
    <n v="2.9869129139115103E-4"/>
    <n v="0"/>
    <n v="0"/>
    <n v="9.7475368966115595E-4"/>
    <n v="1.61023378313985E-3"/>
    <n v="5.7060801191255504E-4"/>
    <n v="2.6629729196429301E-2"/>
    <n v="1.20051688842295E-2"/>
    <n v="4.2459688556846197E-3"/>
    <n v="2.3915558849694199E-3"/>
    <n v="2.8542964428197601E-3"/>
    <n v="1.29236784996465E-2"/>
    <n v="4.9539098690729597E-3"/>
    <n v="5.4222182370722305E-4"/>
    <n v="3.5023174132220398E-4"/>
    <n v="1.2302954273764001E-3"/>
    <n v="5.2358174798428103E-4"/>
    <n v="2.7217738534091001E-3"/>
    <n v="1.14973217714578E-2"/>
    <n v="3.5181335406377898E-2"/>
    <n v="3.3831700238806699E-4"/>
    <n v="1.61834468599409E-3"/>
    <n v="1.7772848077584099E-3"/>
    <n v="6.06835639337078E-3"/>
    <n v="4.5979635979165301E-4"/>
    <n v="1.1365533471107501"/>
  </r>
  <r>
    <x v="0"/>
    <s v="Cultivation of oil seeds"/>
    <n v="-119.17309093277413"/>
    <x v="1"/>
    <n v="0"/>
    <n v="0"/>
    <n v="1.3891666233539599"/>
    <n v="1.88270671665668"/>
    <n v="505.47967147827097"/>
    <n v="22.681632876396201"/>
    <n v="4.5068941414356196"/>
    <n v="4.46052181720734"/>
    <n v="5.7436365485191301"/>
    <n v="9.5093188881874102"/>
    <n v="14.325109124183699"/>
    <n v="1.61478208005428"/>
    <n v="1.4668116234242901"/>
    <n v="1.05867244303226"/>
    <n v="1.01987688243389"/>
    <n v="319.25532531738298"/>
    <n v="14.5676295757294"/>
    <n v="240.268758773804"/>
    <n v="0.41111890971660597"/>
    <n v="1.9125216975808099"/>
    <n v="7.5944844484329197"/>
    <n v="37.726085424423196"/>
    <n v="0.55461932718753804"/>
    <n v="119.17309093277413"/>
    <n v="0"/>
    <n v="0.91243865340948105"/>
    <n v="1.50215128064156"/>
    <n v="0.53494147211313203"/>
    <n v="18.244591355323799"/>
    <n v="9.4884234667988494"/>
    <n v="2.85018283128738"/>
    <n v="2.14132957160473"/>
    <n v="3.2141577303409599"/>
    <n v="6.3465583920478803"/>
    <n v="3.1571387648582498"/>
    <n v="0.52732125297188803"/>
    <n v="0.332249721512198"/>
    <n v="1.09259355813265"/>
    <n v="0.50725119188427903"/>
    <n v="1.51411956548691"/>
    <n v="10.432715415954601"/>
    <n v="22.410255312919599"/>
    <n v="0.31314160302281402"/>
    <n v="1.7270247787237201"/>
    <n v="1.8830955177545501"/>
    <n v="5.6567760705947903"/>
    <n v="0.43307490274310101"/>
    <n v="983.03472137451195"/>
  </r>
  <r>
    <x v="0"/>
    <s v="Cultivation of paddy rice"/>
    <n v="0.28884474526569209"/>
    <x v="3"/>
    <n v="0"/>
    <n v="0"/>
    <n v="1.7147537000710099E-3"/>
    <n v="3.56212019687518E-3"/>
    <n v="1.91405171062797E-2"/>
    <n v="2.1815576357767E-2"/>
    <n v="3.1467164371861102E-3"/>
    <n v="2.0057095098309202E-3"/>
    <n v="2.3226996272569501E-3"/>
    <n v="2.4755482590990102E-3"/>
    <n v="5.1546791801229102E-3"/>
    <n v="1.2263791068107799E-3"/>
    <n v="6.5960620122495995E-4"/>
    <n v="5.2800766206928496E-4"/>
    <n v="3.2285505731124401E-3"/>
    <n v="6.03963620960712E-3"/>
    <n v="1.35752038331702E-2"/>
    <n v="5.4324141936376698E-2"/>
    <n v="5.5439544303226296E-4"/>
    <n v="5.9216073423158403E-3"/>
    <n v="5.7302623987197897E-2"/>
    <n v="1.0094603872858E-2"/>
    <n v="2.9295602689671801E-4"/>
    <n v="0"/>
    <n v="0"/>
    <n v="3.5281820964883098E-4"/>
    <n v="5.9130078443558897E-4"/>
    <n v="2.0361634597065899E-4"/>
    <n v="7.7106222161091899E-3"/>
    <n v="3.72472433775783E-3"/>
    <n v="1.17092810978647E-3"/>
    <n v="8.4700565639650395E-4"/>
    <n v="9.51393602008466E-4"/>
    <n v="2.4538480065530201E-3"/>
    <n v="1.1561119754332999E-3"/>
    <n v="1.72312427821453E-4"/>
    <n v="1.2808205929104599E-4"/>
    <n v="4.5758826490782699E-4"/>
    <n v="1.7341587044938901E-4"/>
    <n v="6.91339759214316E-4"/>
    <n v="3.6838851228822001E-3"/>
    <n v="8.4434440941549803E-3"/>
    <n v="1.15270396690903E-4"/>
    <n v="5.4223480765358502E-4"/>
    <n v="5.8594482834450901E-4"/>
    <n v="1.6745121247367901E-3"/>
    <n v="1.3623627364722801E-4"/>
    <n v="0.46796414256095897"/>
  </r>
  <r>
    <x v="0"/>
    <s v="Cultivation of plant-based fibers"/>
    <n v="-6.3532373768826744"/>
    <x v="1"/>
    <n v="0"/>
    <n v="0"/>
    <n v="0.12509332038462201"/>
    <n v="0.444758240133524"/>
    <n v="23.9182484149933"/>
    <n v="2.9590792059898399"/>
    <n v="0.43099094927310899"/>
    <n v="4.6983776986599004"/>
    <n v="0.95848369598388705"/>
    <n v="1.3674498647451401"/>
    <n v="4.0008612275123596"/>
    <n v="0.132553245872259"/>
    <n v="6.1669578310102197E-2"/>
    <n v="6.4198670443147393E-2"/>
    <n v="1.42545624822378"/>
    <n v="6.0958492457866704"/>
    <n v="1.72010385990143"/>
    <n v="72.062550067901597"/>
    <n v="3.0151911312714198E-2"/>
    <n v="0.19222688768058999"/>
    <n v="0.70345018059015296"/>
    <n v="1.1395779848098799"/>
    <n v="6.2282343395054299E-2"/>
    <n v="6.3532373768826744"/>
    <n v="0"/>
    <n v="0.11334477271884701"/>
    <n v="0.18050562776625201"/>
    <n v="7.1802143007516903E-2"/>
    <n v="2.30053618550301"/>
    <n v="1.1853206287050899"/>
    <n v="0.384966291487217"/>
    <n v="0.29894675686955502"/>
    <n v="0.47006594017148001"/>
    <n v="0.820735342800617"/>
    <n v="0.46627248823642697"/>
    <n v="6.8637856282293797E-2"/>
    <n v="3.71350913774222E-2"/>
    <n v="0.113799346610904"/>
    <n v="7.1463308297097697E-2"/>
    <n v="0.16725252009928199"/>
    <n v="1.4513391107320801"/>
    <n v="3.0405520945787399"/>
    <n v="3.7777329562231898E-2"/>
    <n v="0.22444582730531701"/>
    <n v="0.26106022298336001"/>
    <n v="0.72069296240806602"/>
    <n v="5.6744366418570301E-2"/>
    <n v="103.696779251099"/>
  </r>
  <r>
    <x v="0"/>
    <s v="Cultivation of sugar cane, sugar beet"/>
    <n v="3.7378331864801737"/>
    <x v="4"/>
    <n v="0"/>
    <n v="0"/>
    <n v="0.34696777909994098"/>
    <n v="8.0986735876649604E-2"/>
    <n v="2.1243683695793201"/>
    <n v="0.78968738764524504"/>
    <n v="0.167160877026618"/>
    <n v="0.225375426933169"/>
    <n v="0.31483726482838398"/>
    <n v="0.17631931509822599"/>
    <n v="0.273904604837298"/>
    <n v="7.98023059032857E-2"/>
    <n v="2.45478360448033E-2"/>
    <n v="4.31178959552199E-2"/>
    <n v="4.4885305222123903E-2"/>
    <n v="0.54154551774263404"/>
    <n v="0.64463087543845199"/>
    <n v="6.3250297009944898"/>
    <n v="1.1948595172725601E-2"/>
    <n v="0.54898972064256701"/>
    <n v="0.44547978602349803"/>
    <n v="1.5441183000803"/>
    <n v="1.3811801385600101E-2"/>
    <n v="0"/>
    <n v="0"/>
    <n v="1.80410135071725E-2"/>
    <n v="2.9469284461811199E-2"/>
    <n v="1.0085231566336001E-2"/>
    <n v="0.36263193190097798"/>
    <n v="0.18215026851066801"/>
    <n v="5.4905513301491703E-2"/>
    <n v="4.9052611691877197E-2"/>
    <n v="6.32848737295717E-2"/>
    <n v="0.12374894320964799"/>
    <n v="7.2213807143270997E-2"/>
    <n v="9.9139699013903702E-3"/>
    <n v="6.0920776741113496E-3"/>
    <n v="2.01200633309782E-2"/>
    <n v="1.0014770377893001E-2"/>
    <n v="2.79676734935492E-2"/>
    <n v="0.20342906471341801"/>
    <n v="0.41124111227691201"/>
    <n v="5.88059786241502E-3"/>
    <n v="3.1589017715305097E-2"/>
    <n v="3.6881435196846703E-2"/>
    <n v="9.5709560438990607E-2"/>
    <n v="8.0379638820886595E-3"/>
    <n v="16.672887802123999"/>
  </r>
  <r>
    <x v="0"/>
    <s v="Cultivation of vegetables, fruit, nuts"/>
    <n v="2.7860897020839239"/>
    <x v="5"/>
    <n v="0"/>
    <n v="0"/>
    <n v="1.22372233308852E-2"/>
    <n v="1.57867486122996E-2"/>
    <n v="7.5994955375790596E-2"/>
    <n v="0.252050001174212"/>
    <n v="4.9590846057981301E-2"/>
    <n v="8.2375162164680694E-3"/>
    <n v="2.4960829992778599E-2"/>
    <n v="9.2725671129301208E-3"/>
    <n v="2.8908402658999001E-2"/>
    <n v="5.9740685101132797E-3"/>
    <n v="4.5525895402533899E-3"/>
    <n v="2.4451384670101102E-3"/>
    <n v="4.9372208595741497E-3"/>
    <n v="2.4168513715267199E-2"/>
    <n v="8.3268265705555705E-2"/>
    <n v="0.428406402468681"/>
    <n v="2.3520652175648099E-3"/>
    <n v="1.09956920496188E-2"/>
    <n v="5.7971472851932E-2"/>
    <n v="0.13437807280570299"/>
    <n v="1.1096951056970301E-3"/>
    <n v="0"/>
    <n v="0"/>
    <n v="1.69828424259322E-3"/>
    <n v="3.1423698674188901E-3"/>
    <n v="1.0031084966612999E-3"/>
    <n v="4.7696553869172903E-2"/>
    <n v="1.8669915553118699E-2"/>
    <n v="6.2666386365890503E-3"/>
    <n v="4.3968878162559096E-3"/>
    <n v="5.1812044694088399E-3"/>
    <n v="1.4327222597785299E-2"/>
    <n v="6.2313537928275799E-3"/>
    <n v="8.4765898645855497E-4"/>
    <n v="6.5952027216553699E-4"/>
    <n v="2.4239967242465398E-3"/>
    <n v="9.2761131963925404E-4"/>
    <n v="4.8174648545682404E-3"/>
    <n v="2.03610194148496E-2"/>
    <n v="5.3731761407107101E-2"/>
    <n v="5.8352150881546495E-4"/>
    <n v="2.8145517862867599E-3"/>
    <n v="2.9296536813490101E-3"/>
    <n v="9.4648228841833805E-3"/>
    <n v="7.12843699147925E-4"/>
    <n v="3.8148000240325901"/>
  </r>
  <r>
    <x v="0"/>
    <s v="Cultivation of wheat"/>
    <n v="-3.3183811600392517"/>
    <x v="1"/>
    <n v="0"/>
    <n v="0"/>
    <n v="0.103351793251932"/>
    <n v="0.26258265785872897"/>
    <n v="3.7279702872037901"/>
    <n v="2.2178327441215502"/>
    <n v="0.44393236190080598"/>
    <n v="0.44865753874182701"/>
    <n v="0.90598134323954604"/>
    <n v="0.55678807199001301"/>
    <n v="2.2065237611532198"/>
    <n v="9.0358044952154201E-2"/>
    <n v="3.6139449570327997E-2"/>
    <n v="6.5714601892977995E-2"/>
    <n v="0.18446819111704801"/>
    <n v="1.3220997005701101"/>
    <n v="1.4942929223179799"/>
    <n v="72.510278642177596"/>
    <n v="2.68153951037675E-2"/>
    <n v="1.0052361218258701"/>
    <n v="3.7401131801307201"/>
    <n v="16.388422340154602"/>
    <n v="6.0528872534632697E-2"/>
    <n v="3.3183811600392517"/>
    <n v="0"/>
    <n v="7.4452970642596497E-2"/>
    <n v="0.122952018398792"/>
    <n v="4.0623802226036801E-2"/>
    <n v="2.0153085663914698"/>
    <n v="0.83622825529164402"/>
    <n v="0.29911877959966698"/>
    <n v="0.25031664688140198"/>
    <n v="0.31859809067100298"/>
    <n v="0.66985512711107698"/>
    <n v="0.31315610185265502"/>
    <n v="4.29469866212457E-2"/>
    <n v="2.3496078327298199E-2"/>
    <n v="8.5736361332237707E-2"/>
    <n v="4.7148372745141401E-2"/>
    <n v="0.15608421014621901"/>
    <n v="0.98854614794254303"/>
    <n v="2.2240459918975799"/>
    <n v="2.6246929424814901E-2"/>
    <n v="0.15936371916905001"/>
    <n v="0.159761602059007"/>
    <n v="0.473025742918253"/>
    <n v="3.8802758557722E-2"/>
    <n v="95.1138916015625"/>
  </r>
  <r>
    <x v="1"/>
    <s v="Cattle farming"/>
    <n v="327975.34684917051"/>
    <x v="6"/>
    <n v="0.28071377426385902"/>
    <n v="0"/>
    <n v="0.61029228940606095"/>
    <n v="2.1906097084283802"/>
    <n v="34.503052711486802"/>
    <n v="17.514074325561499"/>
    <n v="1.1721516028046599"/>
    <n v="1.8819100409746199"/>
    <n v="5.90907979011536"/>
    <n v="1.7351487874984699"/>
    <n v="4.6051841974258396"/>
    <n v="3.7393610179424299"/>
    <n v="0.29393524304032298"/>
    <n v="1.12995693087578"/>
    <n v="1.9734384641051299"/>
    <n v="10.5940464735031"/>
    <n v="16.012561321258499"/>
    <n v="56.286570191383397"/>
    <n v="0.16402561217546499"/>
    <n v="5.5817972123622903"/>
    <n v="596.44983291625999"/>
    <n v="45.726509571075397"/>
    <n v="0.1387423975393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28783.83984375"/>
  </r>
  <r>
    <x v="1"/>
    <s v="Cultivation of cereal grains nec"/>
    <n v="43683.506259221169"/>
    <x v="7"/>
    <n v="0.16918727941811099"/>
    <n v="0"/>
    <n v="0.30880312249064401"/>
    <n v="0.81574365496635404"/>
    <n v="10.0521659255028"/>
    <n v="13.8632941842079"/>
    <n v="0.79888932406902302"/>
    <n v="0.86834023147821404"/>
    <n v="5.6297630369663203"/>
    <n v="0.94703029841184605"/>
    <n v="3.8770530819892901"/>
    <n v="1.1269685402512599"/>
    <n v="0.14403017982840499"/>
    <n v="0.30421586148440799"/>
    <n v="0.59495012834668204"/>
    <n v="3.87690961360931"/>
    <n v="7.5724464654922503"/>
    <n v="27.3748763799667"/>
    <n v="9.4914824701845604E-2"/>
    <n v="4.3729569166898701"/>
    <n v="63.902032852172901"/>
    <n v="69.342969894409194"/>
    <n v="0.1051247636787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3899.648925781301"/>
  </r>
  <r>
    <x v="1"/>
    <s v="Cultivation of crops nec"/>
    <n v="889.9582649164854"/>
    <x v="8"/>
    <n v="9.7475368966115595E-4"/>
    <n v="0"/>
    <n v="2.6867195847444202E-3"/>
    <n v="2.68043429241516E-3"/>
    <n v="3.1440954888239503E-2"/>
    <n v="7.3647467419505105E-2"/>
    <n v="3.3204931824002402E-3"/>
    <n v="4.8038577951956497E-3"/>
    <n v="4.7468238044530197E-3"/>
    <n v="3.2340100151486699E-3"/>
    <n v="6.7229046835564103E-3"/>
    <n v="4.7363006160594497E-3"/>
    <n v="8.2720771752065004E-4"/>
    <n v="8.9398746786173401E-4"/>
    <n v="3.8894897152204101E-3"/>
    <n v="6.3713229610584702E-3"/>
    <n v="7.0397563744336394E-2"/>
    <n v="2.97745817806572E-2"/>
    <n v="1.48586241994053E-3"/>
    <n v="9.6890766290016507E-3"/>
    <n v="0.34738069400191302"/>
    <n v="3.2183784758672097E-2"/>
    <n v="1.80959827048355E-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90.60033416748001"/>
  </r>
  <r>
    <x v="1"/>
    <s v="Cultivation of oil seeds"/>
    <n v="56392.987448258376"/>
    <x v="9"/>
    <n v="0.91243865340948105"/>
    <n v="0"/>
    <n v="1.1377957612276099"/>
    <n v="1.9622535258531599"/>
    <n v="423.53220367431601"/>
    <n v="23.771279096603401"/>
    <n v="2.6989964544773102"/>
    <n v="4.1342734247446096"/>
    <n v="9.7474122047424299"/>
    <n v="5.1145277619361904"/>
    <n v="14.2111077308655"/>
    <n v="4.8434837162494704"/>
    <n v="1.69013361260295"/>
    <n v="1.2737323269248"/>
    <n v="1.0236190706491499"/>
    <n v="188.633569717407"/>
    <n v="19.445154309272802"/>
    <n v="73.4781684875488"/>
    <n v="0.49042025953531299"/>
    <n v="3.17171534895897"/>
    <n v="91.569954395294204"/>
    <n v="45.204226016998298"/>
    <n v="0.348410410806537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7311.382324218801"/>
  </r>
  <r>
    <x v="1"/>
    <s v="Cultivation of paddy rice"/>
    <n v="863.84846504168138"/>
    <x v="10"/>
    <n v="3.5281820964883098E-4"/>
    <n v="0"/>
    <n v="1.3966760307084799E-3"/>
    <n v="3.3013386128004601E-3"/>
    <n v="1.6653697239234998E-2"/>
    <n v="2.3168277926742999E-2"/>
    <n v="1.68182152265217E-3"/>
    <n v="2.0730138130602401E-3"/>
    <n v="3.77393027883954E-3"/>
    <n v="1.4818575582467E-3"/>
    <n v="4.8221957113128199E-3"/>
    <n v="5.9460627380758498E-3"/>
    <n v="6.8620946331066101E-4"/>
    <n v="6.6212535966769803E-4"/>
    <n v="2.4457417130179199E-3"/>
    <n v="5.1580133149400397E-3"/>
    <n v="2.20531858503819E-2"/>
    <n v="2.02782995766029E-2"/>
    <n v="5.8367917517898604E-4"/>
    <n v="1.20345108443871E-2"/>
    <n v="1.2881981730461101"/>
    <n v="9.9882840877398796E-3"/>
    <n v="1.7041245700966101E-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65.27537536621105"/>
  </r>
  <r>
    <x v="1"/>
    <s v="Cultivation of plant-based fibers"/>
    <n v="5911.3430975214542"/>
    <x v="11"/>
    <n v="0.11334477271884701"/>
    <n v="0"/>
    <n v="0.122439087368548"/>
    <n v="0.60118599422275998"/>
    <n v="20.199590086937"/>
    <n v="3.5102487653493899"/>
    <n v="0.27399460971355399"/>
    <n v="8.6307483315467799"/>
    <n v="1.84702938050032"/>
    <n v="0.81874579191207897"/>
    <n v="3.63342353701591"/>
    <n v="0.50518358126282703"/>
    <n v="8.7439836934208898E-2"/>
    <n v="0.116185365244746"/>
    <n v="1.7459000647067999"/>
    <n v="6.7733087837696102"/>
    <n v="2.8072205036878599"/>
    <n v="32.664702415466301"/>
    <n v="3.2123992452397901E-2"/>
    <n v="0.60249624587595496"/>
    <n v="9.7789243459701503"/>
    <n v="1.04509638994932"/>
    <n v="3.51072170305996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007.2875366210901"/>
  </r>
  <r>
    <x v="1"/>
    <s v="Cultivation of sugar cane, sugar beet"/>
    <n v="7578.1955085229702"/>
    <x v="12"/>
    <n v="1.80410135071725E-2"/>
    <n v="0"/>
    <n v="0.25653644464910003"/>
    <n v="9.3913459684699802E-2"/>
    <n v="1.7678862810134901"/>
    <n v="0.93476230651140202"/>
    <n v="0.104418283328414"/>
    <n v="0.127434117719531"/>
    <n v="0.47228768654167702"/>
    <n v="0.10345203708857301"/>
    <n v="0.24074580147862401"/>
    <n v="0.36626332998275801"/>
    <n v="3.0904532643035099E-2"/>
    <n v="5.61577524058521E-2"/>
    <n v="4.57965270616114E-2"/>
    <n v="0.45003258436918298"/>
    <n v="1.0611457973718601"/>
    <n v="2.6480305492878"/>
    <n v="1.22854028595611E-2"/>
    <n v="0.70661750063300099"/>
    <n v="7.0913128554820997"/>
    <n v="1.3226426467299499"/>
    <n v="9.3641174607910199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596.1155395507803"/>
  </r>
  <r>
    <x v="1"/>
    <s v="Cultivation of vegetables, fruit, nuts"/>
    <n v="2446.2485241146364"/>
    <x v="13"/>
    <n v="1.69828424259322E-3"/>
    <n v="0"/>
    <n v="9.83065273612738E-3"/>
    <n v="1.20185707928613E-2"/>
    <n v="6.6596268210560097E-2"/>
    <n v="0.36063018999993801"/>
    <n v="2.33486464712769E-2"/>
    <n v="7.2236440901178901E-3"/>
    <n v="2.7860922738909701E-2"/>
    <n v="5.1848251023329803E-3"/>
    <n v="2.41862805560231E-2"/>
    <n v="1.2625461560674E-2"/>
    <n v="4.3123348150402299E-3"/>
    <n v="3.0347936553880598E-3"/>
    <n v="4.2940760322380802E-3"/>
    <n v="2.1322455490008E-2"/>
    <n v="0.10468896944075801"/>
    <n v="0.11969174770638299"/>
    <n v="2.5034379941644099E-3"/>
    <n v="1.8138774525141298E-2"/>
    <n v="0.84240279719233502"/>
    <n v="0.15983492415398401"/>
    <n v="7.3630441693239802E-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448.0806884765602"/>
  </r>
  <r>
    <x v="1"/>
    <s v="Cultivation of wheat"/>
    <n v="6948.7002881896879"/>
    <x v="14"/>
    <n v="7.4452970642596497E-2"/>
    <n v="0"/>
    <n v="0.100812600925565"/>
    <n v="0.35249713063240101"/>
    <n v="3.6696297675371201"/>
    <n v="2.6851003319025"/>
    <n v="0.288105944171548"/>
    <n v="0.30002526566386201"/>
    <n v="1.8233272358775101"/>
    <n v="0.347980150952935"/>
    <n v="1.2998439110815501"/>
    <n v="0.36317700706422301"/>
    <n v="4.9139057751744999E-2"/>
    <n v="0.11040345858782501"/>
    <n v="0.193595538847148"/>
    <n v="1.39762564748526"/>
    <n v="2.6944449841976201"/>
    <n v="16.015336647629699"/>
    <n v="2.93137970147654E-2"/>
    <n v="2.0940084513276802"/>
    <n v="80.531389474868803"/>
    <n v="17.193627446889899"/>
    <n v="3.78647353500128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080.3519897460901"/>
  </r>
  <r>
    <x v="2"/>
    <s v="Cattle farming"/>
    <n v="86.113252220558877"/>
    <x v="15"/>
    <n v="0.42786152660846699"/>
    <n v="0"/>
    <n v="0"/>
    <n v="2.89482298493385"/>
    <n v="42.722426891326897"/>
    <n v="19.446784257888801"/>
    <n v="2.0291975587606399"/>
    <n v="1.49120849370956"/>
    <n v="3.28650595247746"/>
    <n v="2.44787973165512"/>
    <n v="4.7402097880840302"/>
    <n v="5.9533118009567296"/>
    <n v="0.274831557646394"/>
    <n v="1.0551379472017299"/>
    <n v="2.4707607477903402"/>
    <n v="14.2013405561447"/>
    <n v="71.2842245101929"/>
    <n v="59.557740569114699"/>
    <n v="0.204264370724559"/>
    <n v="2.23855397850275"/>
    <n v="75.522297859191895"/>
    <n v="34.1151187419891"/>
    <n v="0.14659525081515301"/>
    <n v="0"/>
    <n v="0.62285283952951398"/>
    <n v="0.61029228940606095"/>
    <n v="0"/>
    <n v="0.24385345168411701"/>
    <n v="4.9814764261245701"/>
    <n v="4.7769263776717699"/>
    <n v="1.09152616560459"/>
    <n v="0.21410943008959299"/>
    <n v="0.67862117290496804"/>
    <n v="2.1819962114095701"/>
    <n v="0.74724310636520397"/>
    <n v="1.7204428315162701"/>
    <n v="0.17109549511224001"/>
    <n v="0.428726736456156"/>
    <n v="0.24685185030102699"/>
    <n v="0.441649969667196"/>
    <n v="60.249154090881298"/>
    <n v="2.8466686308383902"/>
    <n v="0.166226731613278"/>
    <n v="0.69751074910163902"/>
    <n v="2.59456947445869"/>
    <n v="1.7142508774995799"/>
    <n v="0.118375924415886"/>
    <n v="345.07990646362299"/>
  </r>
  <r>
    <x v="2"/>
    <s v="Cultivation of cereal grains nec"/>
    <n v="34.673226886632904"/>
    <x v="16"/>
    <n v="0.265854552388191"/>
    <n v="0"/>
    <n v="0"/>
    <n v="1.08291199803352"/>
    <n v="10.687669098377199"/>
    <n v="12.8374426364899"/>
    <n v="1.4229913130402601"/>
    <n v="0.80129807069897696"/>
    <n v="3.0674977153539702"/>
    <n v="1.48670912533998"/>
    <n v="5.0916841626167297"/>
    <n v="2.6558471024036399"/>
    <n v="0.140407077036798"/>
    <n v="0.21782839670777299"/>
    <n v="0.75484425202012095"/>
    <n v="3.71107950806618"/>
    <n v="39.706159830093398"/>
    <n v="35.039300918579102"/>
    <n v="0.113860791549087"/>
    <n v="3.1333666741848001"/>
    <n v="11.3074431419373"/>
    <n v="53.078269958496101"/>
    <n v="0.11310361046344"/>
    <n v="0"/>
    <n v="0.32450084574520599"/>
    <n v="0.30880312249064401"/>
    <n v="0"/>
    <n v="0.12268231622874699"/>
    <n v="2.6023509949445698"/>
    <n v="2.5141739609825899"/>
    <n v="0.57654988765716597"/>
    <n v="0.108847755938768"/>
    <n v="0.33084742911159998"/>
    <n v="1.16907402873039"/>
    <n v="0.407810159027576"/>
    <n v="0.90128431096673001"/>
    <n v="8.6532830260693999E-2"/>
    <n v="0.221909129992127"/>
    <n v="0.120929975993931"/>
    <n v="0.22972567938268201"/>
    <n v="32.070200681686401"/>
    <n v="1.47393129020929"/>
    <n v="8.7867681868374306E-2"/>
    <n v="0.34125659056007901"/>
    <n v="1.3365044593811"/>
    <n v="0.86527790874242805"/>
    <n v="6.0069307219237103E-2"/>
    <n v="175.12766647338901"/>
  </r>
  <r>
    <x v="2"/>
    <s v="Cultivation of crops nec"/>
    <n v="2.781018368751349"/>
    <x v="17"/>
    <n v="1.61023378313985E-3"/>
    <n v="0"/>
    <n v="0"/>
    <n v="4.0011362580116804E-3"/>
    <n v="4.0830211713910103E-2"/>
    <n v="0.10850547533482301"/>
    <n v="6.4179882756434398E-3"/>
    <n v="4.3906593346036997E-3"/>
    <n v="3.1063046480994702E-3"/>
    <n v="4.5252304698806299E-3"/>
    <n v="7.1586018311791096E-3"/>
    <n v="1.3308124733157499E-2"/>
    <n v="1.0041798304882799E-3"/>
    <n v="1.0919149426627001E-3"/>
    <n v="6.2634162604808799E-3"/>
    <n v="8.1909181899391097E-3"/>
    <n v="0.49377746134996398"/>
    <n v="3.3332889666780802E-2"/>
    <n v="1.7930800531758E-3"/>
    <n v="6.3741272024344696E-3"/>
    <n v="7.3726053349673706E-2"/>
    <n v="2.70168874412775E-2"/>
    <n v="2.0795529417228E-4"/>
    <n v="0"/>
    <n v="3.6450517945922898E-3"/>
    <n v="2.6867195847444202E-3"/>
    <n v="0"/>
    <n v="1.13365999277448E-3"/>
    <n v="3.2907585613429498E-2"/>
    <n v="2.39901221982564E-2"/>
    <n v="5.3542148671112998E-3"/>
    <n v="1.2435569515218999E-3"/>
    <n v="3.1317782122641802E-3"/>
    <n v="2.2454698570072699E-2"/>
    <n v="6.4364170539192899E-3"/>
    <n v="1.03201643796638E-2"/>
    <n v="7.5714214472100095E-4"/>
    <n v="3.4551153657957898E-3"/>
    <n v="1.21175739332102E-3"/>
    <n v="3.4794072271324698E-3"/>
    <n v="0.31734061799943403"/>
    <n v="1.908432203345E-2"/>
    <n v="8.8805302948458099E-4"/>
    <n v="3.6971194203943001E-3"/>
    <n v="1.26108939293772E-2"/>
    <n v="8.7989161838777398E-3"/>
    <n v="5.8334728964837301E-4"/>
    <n v="3.1424405574798602"/>
  </r>
  <r>
    <x v="2"/>
    <s v="Cultivation of oil seeds"/>
    <n v="-4.9926723496760133"/>
    <x v="1"/>
    <n v="1.50215128064156"/>
    <n v="0"/>
    <n v="0"/>
    <n v="2.6082353144884101"/>
    <n v="497.06843566894503"/>
    <n v="26.482382774352999"/>
    <n v="4.7837127745151502"/>
    <n v="2.6525934487581302"/>
    <n v="6.3568019866943404"/>
    <n v="7.6873291134834298"/>
    <n v="12.9686077833176"/>
    <n v="13.8637067079544"/>
    <n v="1.6576054394245101"/>
    <n v="1.4028776735067401"/>
    <n v="1.2405263409018501"/>
    <n v="304.75938606262201"/>
    <n v="117.140473365784"/>
    <n v="85.469901084899902"/>
    <n v="0.51946931704878796"/>
    <n v="2.5827241390943501"/>
    <n v="14.528253316879301"/>
    <n v="36.791459560394301"/>
    <n v="0.36009390279650699"/>
    <n v="4.9926723496760133"/>
    <n v="1.3891666233539599"/>
    <n v="1.1377957612276099"/>
    <n v="0"/>
    <n v="0.54478561133146297"/>
    <n v="11.3342226743698"/>
    <n v="10.052149415598301"/>
    <n v="2.36079481244087"/>
    <n v="0.43458395823836299"/>
    <n v="1.20571843534708"/>
    <n v="5.2046667337417603"/>
    <n v="1.81392261385918"/>
    <n v="3.74538713693619"/>
    <n v="0.37983347848057702"/>
    <n v="1.080452054739"/>
    <n v="0.47282808646559699"/>
    <n v="1.0885728746652601"/>
    <n v="136.831669807434"/>
    <n v="6.0715109109878496"/>
    <n v="0.37932664901018098"/>
    <n v="1.4711479544639601"/>
    <n v="4.99504178762436"/>
    <n v="3.6986499726772299"/>
    <n v="0.24831233918666801"/>
    <n v="941.49351501464798"/>
  </r>
  <r>
    <x v="2"/>
    <s v="Cultivation of paddy rice"/>
    <n v="0.78487500326798543"/>
    <x v="18"/>
    <n v="5.9130078443558897E-4"/>
    <n v="0"/>
    <n v="0"/>
    <n v="4.7154348576441399E-3"/>
    <n v="2.01749475672841E-2"/>
    <n v="2.6590650901198401E-2"/>
    <n v="3.1386264017783101E-3"/>
    <n v="1.27667615743121E-3"/>
    <n v="2.6233120152028299E-3"/>
    <n v="2.1499723079614298E-3"/>
    <n v="4.7293413663282999E-3"/>
    <n v="9.79667413048446E-3"/>
    <n v="8.1163049253518704E-4"/>
    <n v="5.8847256877925204E-4"/>
    <n v="3.3647065210970998E-3"/>
    <n v="6.5934939775615896E-3"/>
    <n v="0.13182031270116601"/>
    <n v="2.2175491787493201E-2"/>
    <n v="7.3160948522854596E-4"/>
    <n v="7.9022833087947202E-3"/>
    <n v="0.153589457273483"/>
    <n v="9.7570619545876997E-3"/>
    <n v="1.9149759555148199E-4"/>
    <n v="0"/>
    <n v="1.7147537000710099E-3"/>
    <n v="1.3966760307084799E-3"/>
    <n v="0"/>
    <n v="5.5191749197547302E-4"/>
    <n v="1.26389565994032E-2"/>
    <n v="1.19201984006168E-2"/>
    <n v="2.7092998789157701E-3"/>
    <n v="5.1531943972804605E-4"/>
    <n v="1.26700435794191E-3"/>
    <n v="7.0033518131822304E-3"/>
    <n v="2.45375736267306E-3"/>
    <n v="4.6050864330027296E-3"/>
    <n v="3.87937085179146E-4"/>
    <n v="1.2465267282095701E-3"/>
    <n v="5.0840835683629805E-4"/>
    <n v="1.2073340622009701E-3"/>
    <n v="0.16612381581217101"/>
    <n v="7.7114867162890698E-3"/>
    <n v="4.2933803888445298E-4"/>
    <n v="1.60287470498588E-3"/>
    <n v="6.3344653462991101E-3"/>
    <n v="3.9404687413480098E-3"/>
    <n v="2.9455914409481899E-4"/>
    <n v="0.96162442117929503"/>
  </r>
  <r>
    <x v="2"/>
    <s v="Cultivation of plant-based fibers"/>
    <n v="-5.7252462312608259"/>
    <x v="1"/>
    <n v="0.18050562776625201"/>
    <n v="0"/>
    <n v="0"/>
    <n v="0.79953869059681903"/>
    <n v="28.180816054344199"/>
    <n v="4.1638395637273797"/>
    <n v="0.47358908876776701"/>
    <n v="5.59202960133553"/>
    <n v="1.17336615175009"/>
    <n v="1.20535035431385"/>
    <n v="4.2307705581188202"/>
    <n v="1.21731673181057"/>
    <n v="7.8116428805515198E-2"/>
    <n v="8.0318419262766796E-2"/>
    <n v="2.8739864677190798"/>
    <n v="7.1876398921012896"/>
    <n v="13.5352710485458"/>
    <n v="33.813000202178998"/>
    <n v="4.4050932861864601E-2"/>
    <n v="0.27232205122709302"/>
    <n v="1.8509670495986901"/>
    <n v="1.53967102617025"/>
    <n v="4.4209717307239799E-2"/>
    <n v="5.7252462312608259"/>
    <n v="0.12509332038462201"/>
    <n v="0.122439087368548"/>
    <n v="0"/>
    <n v="4.9992302432656302E-2"/>
    <n v="1.0022118091583301"/>
    <n v="0.97455458882905099"/>
    <n v="0.22900902852416"/>
    <n v="4.1696052066981799E-2"/>
    <n v="0.144774710759521"/>
    <n v="0.39089573174714998"/>
    <n v="0.14562718942761399"/>
    <n v="0.359333271160722"/>
    <n v="3.3817189047113103E-2"/>
    <n v="7.5048276688903598E-2"/>
    <n v="5.0965497270226499E-2"/>
    <n v="8.4083586465567406E-2"/>
    <n v="13.537422060966501"/>
    <n v="0.57349396497011196"/>
    <n v="3.1951050041243399E-2"/>
    <n v="0.15663375705480601"/>
    <n v="0.53436028584837902"/>
    <n v="0.37348978593945498"/>
    <n v="2.42641300428659E-2"/>
    <n v="83.750272750854506"/>
  </r>
  <r>
    <x v="2"/>
    <s v="Cultivation of sugar cane, sugar beet"/>
    <n v="117.5150073716358"/>
    <x v="19"/>
    <n v="2.9469284461811199E-2"/>
    <n v="0"/>
    <n v="0"/>
    <n v="0.12657452654093501"/>
    <n v="2.1246471256017698"/>
    <n v="0.996577568352222"/>
    <n v="0.18861643411219101"/>
    <n v="0.134364952333272"/>
    <n v="0.36456794384866997"/>
    <n v="0.14333673287182999"/>
    <n v="0.22511370293796101"/>
    <n v="0.65170469880104098"/>
    <n v="3.0343840830028099E-2"/>
    <n v="4.92502045817673E-2"/>
    <n v="6.2744108960032505E-2"/>
    <n v="0.51868619024753604"/>
    <n v="5.6632165610790297"/>
    <n v="2.7443278431892399"/>
    <n v="1.5665247454308001E-2"/>
    <n v="0.71053276397287801"/>
    <n v="1.02389655262232"/>
    <n v="1.5157802402973199"/>
    <n v="9.6485592657700198E-3"/>
    <n v="0"/>
    <n v="0.34696777909994098"/>
    <n v="0.25653644464910003"/>
    <n v="0"/>
    <n v="9.5133818220347194E-2"/>
    <n v="2.14838479459286"/>
    <n v="2.2060400718764899"/>
    <n v="0.52206893265247301"/>
    <n v="9.5118905883282395E-2"/>
    <n v="0.19505152292549599"/>
    <n v="1.27110615372658"/>
    <n v="0.54603965207934402"/>
    <n v="0.96511924266815197"/>
    <n v="6.6297955345362397E-2"/>
    <n v="0.22403599694371201"/>
    <n v="8.9027621317654806E-2"/>
    <n v="0.208032552152872"/>
    <n v="38.678320407867403"/>
    <n v="1.6203512325882901"/>
    <n v="7.5536436866968898E-2"/>
    <n v="0.33872845955192998"/>
    <n v="1.2573899179696999"/>
    <n v="0.78301782160997402"/>
    <n v="5.3581197978928699E-2"/>
    <n v="82.802185535430894"/>
  </r>
  <r>
    <x v="2"/>
    <s v="Cultivation of vegetables, fruit, nuts"/>
    <n v="17.872309149241993"/>
    <x v="20"/>
    <n v="3.1423698674188901E-3"/>
    <n v="0"/>
    <n v="0"/>
    <n v="2.0000253338366698E-2"/>
    <n v="7.8095381613820805E-2"/>
    <n v="0.31215737946331501"/>
    <n v="5.0041661132126998E-2"/>
    <n v="4.9979448085650802E-3"/>
    <n v="2.89130576420575E-2"/>
    <n v="7.5818556360900402E-3"/>
    <n v="2.6043299352750199E-2"/>
    <n v="3.54400004725903E-2"/>
    <n v="5.21846947958693E-3"/>
    <n v="2.8550319257192301E-3"/>
    <n v="6.0030730383005002E-3"/>
    <n v="2.3417083779349899E-2"/>
    <n v="1.03066654503345"/>
    <n v="0.16029176954179999"/>
    <n v="3.1111666321521599E-3"/>
    <n v="1.51485900278203E-2"/>
    <n v="0.158723092637956"/>
    <n v="0.12954886816441999"/>
    <n v="9.8357221577316501E-4"/>
    <n v="0"/>
    <n v="1.22372233308852E-2"/>
    <n v="9.83065273612738E-3"/>
    <n v="0"/>
    <n v="4.5286233944352699E-3"/>
    <n v="9.4348891638219398E-2"/>
    <n v="9.8712104837431994E-2"/>
    <n v="2.5339534040540498E-2"/>
    <n v="3.7633515894412999E-3"/>
    <n v="4.0943442145362503E-2"/>
    <n v="4.4161603786051301E-2"/>
    <n v="1.6029613441787698E-2"/>
    <n v="2.5057146325707401E-2"/>
    <n v="3.4862221509683899E-3"/>
    <n v="9.8014933173544705E-3"/>
    <n v="1.0375263460446101E-2"/>
    <n v="1.0039986984338599E-2"/>
    <n v="0.92958469688892398"/>
    <n v="5.6761404499411597E-2"/>
    <n v="3.3590907987672801E-3"/>
    <n v="1.7099529621191299E-2"/>
    <n v="4.4916561804711798E-2"/>
    <n v="3.09292720630765E-2"/>
    <n v="2.0918968366458999E-3"/>
    <n v="18.481292009353599"/>
  </r>
  <r>
    <x v="2"/>
    <s v="Cultivation of wheat"/>
    <n v="-2.3122103798887679"/>
    <x v="1"/>
    <n v="0.122952018398792"/>
    <n v="0"/>
    <n v="0"/>
    <n v="0.45601241104304802"/>
    <n v="3.8419985771179199"/>
    <n v="2.8323224484920502"/>
    <n v="0.48178385570645299"/>
    <n v="0.27692186087369902"/>
    <n v="1.0067424513399601"/>
    <n v="0.48099237494170699"/>
    <n v="1.75110216066241"/>
    <n v="0.73553783074021295"/>
    <n v="4.67126865405589E-2"/>
    <n v="8.0686311703175306E-2"/>
    <n v="0.23477313295006799"/>
    <n v="1.2754951193928701"/>
    <n v="11.5823568105698"/>
    <n v="24.9998723864555"/>
    <n v="3.3680154010653503E-2"/>
    <n v="1.5048214616254001"/>
    <n v="7.3455622792244002"/>
    <n v="14.6375571638346"/>
    <n v="3.8452686625532799E-2"/>
    <n v="2.3122103798887679"/>
    <n v="0.103351793251932"/>
    <n v="0.100812600925565"/>
    <n v="0"/>
    <n v="4.0253526298329199E-2"/>
    <n v="0.84843075275421098"/>
    <n v="0.81962608392495895"/>
    <n v="0.188790397718549"/>
    <n v="3.5729870665818501E-2"/>
    <n v="0.110051499679685"/>
    <n v="0.36769137158989901"/>
    <n v="0.12861711345613"/>
    <n v="0.290348885580897"/>
    <n v="2.97714830376208E-2"/>
    <n v="6.9983148016035598E-2"/>
    <n v="4.0196895832195899E-2"/>
    <n v="7.3466569650918204E-2"/>
    <n v="10.271616220474201"/>
    <n v="0.47045218944549599"/>
    <n v="3.01124900579453E-2"/>
    <n v="0.11590055283159"/>
    <n v="0.42514635249972299"/>
    <n v="0.28458865545690099"/>
    <n v="1.94699610583484E-2"/>
    <n v="56.589717388153097"/>
  </r>
  <r>
    <x v="3"/>
    <s v="Cattle farming"/>
    <n v="144.69356313883316"/>
    <x v="21"/>
    <n v="0.14920721575617801"/>
    <n v="0"/>
    <n v="0.24385345168411701"/>
    <n v="0"/>
    <n v="8.8011694550514203"/>
    <n v="25.923678159713699"/>
    <n v="1.39252110570669"/>
    <n v="0.384281842038035"/>
    <n v="1.2447538599371899"/>
    <n v="0.66561162471771196"/>
    <n v="0.98263963311910596"/>
    <n v="0.72866950556635901"/>
    <n v="0.20091710332781099"/>
    <n v="0.93398325145244598"/>
    <n v="2.3907535448670401"/>
    <n v="2.2931027263402899"/>
    <n v="4.2072124481201199"/>
    <n v="45.981656968593597"/>
    <n v="0.272828714922071"/>
    <n v="1.4761531427502601"/>
    <n v="13.8912595510483"/>
    <n v="21.843774437904401"/>
    <n v="8.9847453869879204E-2"/>
    <n v="0"/>
    <n v="2.0339235961437199"/>
    <n v="2.1906097084283802"/>
    <n v="2.89482298493385"/>
    <n v="0"/>
    <n v="8.1884880065918004"/>
    <n v="43.3195225798991"/>
    <n v="5.2626086473465001"/>
    <n v="0.51862145215272903"/>
    <n v="1.82509297132492"/>
    <n v="3.9936980605125401"/>
    <n v="1.60616629570723"/>
    <n v="0.980642229318619"/>
    <n v="0.83462768793106101"/>
    <n v="2.3054220676422101"/>
    <n v="1.06939393281937"/>
    <n v="0.45491144061088601"/>
    <n v="16.9171406626701"/>
    <n v="6.8691609501838702"/>
    <n v="1.07762199640274"/>
    <n v="2.2661940604448301"/>
    <n v="3.26433101296425"/>
    <n v="6.8575369715690604"/>
    <n v="0.60509619489312205"/>
    <n v="163.45580482482899"/>
  </r>
  <r>
    <x v="3"/>
    <s v="Cultivation of cereal grains nec"/>
    <n v="49.511178080749175"/>
    <x v="22"/>
    <n v="9.1537459287792403E-2"/>
    <n v="0"/>
    <n v="0.12268231622874699"/>
    <n v="0"/>
    <n v="2.22293996810913"/>
    <n v="15.5831973552704"/>
    <n v="0.941765636205673"/>
    <n v="0.21349429897964001"/>
    <n v="1.15654745697975"/>
    <n v="0.395871512591839"/>
    <n v="1.02767602726817"/>
    <n v="0.17647138610482199"/>
    <n v="8.5995332337915897E-2"/>
    <n v="0.247948307543993"/>
    <n v="0.63002339005470298"/>
    <n v="0.75332076102495205"/>
    <n v="1.83548128604889"/>
    <n v="22.405316650867501"/>
    <n v="0.12932980526238699"/>
    <n v="1.8954401835799199"/>
    <n v="2.2449118196964299"/>
    <n v="23.261603593826301"/>
    <n v="6.2067774124443503E-2"/>
    <n v="0"/>
    <n v="0.69959207624196995"/>
    <n v="0.81574365496635404"/>
    <n v="1.08291199803352"/>
    <n v="0"/>
    <n v="3.4224002212286"/>
    <n v="18.814575291529799"/>
    <n v="2.2184976041316999"/>
    <n v="0.18428958952426899"/>
    <n v="0.69682196527719498"/>
    <n v="1.5728223621845201"/>
    <n v="0.55894224718213104"/>
    <n v="0.38153424113988899"/>
    <n v="0.27186778187751798"/>
    <n v="0.82661122083663896"/>
    <n v="0.47147905081510499"/>
    <n v="0.19491477590054301"/>
    <n v="7.9615178108215297"/>
    <n v="3.2764153182506601"/>
    <n v="0.40145266056060802"/>
    <n v="0.93927541375160195"/>
    <n v="1.4356704950332599"/>
    <n v="3.10702100396156"/>
    <n v="0.20112068951129899"/>
    <n v="75.459322929382296"/>
  </r>
  <r>
    <x v="3"/>
    <s v="Cultivation of crops nec"/>
    <n v="0.77468830557700219"/>
    <x v="23"/>
    <n v="5.7060801191255504E-4"/>
    <n v="0"/>
    <n v="1.13365999277448E-3"/>
    <n v="0"/>
    <n v="8.5445295553654398E-3"/>
    <n v="0.15500401519238899"/>
    <n v="3.7733702920377298E-3"/>
    <n v="1.0241263298666999E-3"/>
    <n v="1.19461788563058E-3"/>
    <n v="1.3250374177005101E-3"/>
    <n v="1.85414035513531E-3"/>
    <n v="8.9266677241539604E-4"/>
    <n v="5.8244983665645101E-4"/>
    <n v="2.41669756360352E-3"/>
    <n v="3.4862953179981599E-3"/>
    <n v="1.4997265097918E-3"/>
    <n v="1.9803841365501298E-2"/>
    <n v="2.1030706353485602E-2"/>
    <n v="1.9497307366691499E-3"/>
    <n v="3.6824299313593699E-3"/>
    <n v="1.5948259853757901E-2"/>
    <n v="1.48524505784735E-2"/>
    <n v="1.14358859718777E-4"/>
    <n v="0"/>
    <n v="2.9948532610433198E-3"/>
    <n v="2.68043429241516E-3"/>
    <n v="4.0011362580116804E-3"/>
    <n v="0"/>
    <n v="1.09283711062744E-2"/>
    <n v="6.9677585961471805E-2"/>
    <n v="7.9579231096431596E-3"/>
    <n v="7.4561630390235201E-4"/>
    <n v="2.8327722684480198E-3"/>
    <n v="1.7920573707670001E-2"/>
    <n v="2.486843673978E-3"/>
    <n v="1.19839479157235E-3"/>
    <n v="1.5078299184097001E-3"/>
    <n v="4.0466451901011204E-3"/>
    <n v="1.54228310566396E-3"/>
    <n v="7.0514977414859502E-4"/>
    <n v="2.0733562530949701E-2"/>
    <n v="1.1555913370102601E-2"/>
    <n v="2.7045840688515498E-3"/>
    <n v="7.46755505679175E-3"/>
    <n v="4.34489781036973E-3"/>
    <n v="2.8674022527411601E-2"/>
    <n v="2.8144702373538201E-3"/>
    <n v="0.82585060596466098"/>
  </r>
  <r>
    <x v="3"/>
    <s v="Cultivation of oil seeds"/>
    <n v="80.335415044334013"/>
    <x v="24"/>
    <n v="0.53494147211313203"/>
    <n v="0"/>
    <n v="0.54478561133146297"/>
    <n v="0"/>
    <n v="100.756706237793"/>
    <n v="39.819465398788502"/>
    <n v="3.2302616834640498"/>
    <n v="0.92792758718132995"/>
    <n v="2.4150797426700601"/>
    <n v="1.85950031876564"/>
    <n v="2.7274846136569999"/>
    <n v="0.60627470165491104"/>
    <n v="1.92104803211987"/>
    <n v="1.1472831591963799"/>
    <n v="1.03366652876139"/>
    <n v="44.824275493621798"/>
    <n v="5.5358996987342799"/>
    <n v="47.844897985458402"/>
    <n v="0.61045724153518699"/>
    <n v="1.90207420289516"/>
    <n v="2.8690006136894199"/>
    <n v="16.9324067831039"/>
    <n v="0.192331828176975"/>
    <n v="0"/>
    <n v="1.88270671665668"/>
    <n v="1.9622535258531599"/>
    <n v="2.6082353144884101"/>
    <n v="0"/>
    <n v="8.4086170792579704"/>
    <n v="48.282289318274699"/>
    <n v="5.5215889215469396"/>
    <n v="0.50646522641181901"/>
    <n v="1.91676989197731"/>
    <n v="3.8807137608528102"/>
    <n v="1.6004882156848901"/>
    <n v="0.93529085069894802"/>
    <n v="0.80424749851226796"/>
    <n v="2.3154937028884901"/>
    <n v="1.20654279738665"/>
    <n v="0.52188698202371597"/>
    <n v="17.6752479076385"/>
    <n v="8.4355546832084691"/>
    <n v="1.0547713860869401"/>
    <n v="2.43907131254673"/>
    <n v="3.3418152034282702"/>
    <n v="7.8311458826065099"/>
    <n v="0.57862152904272102"/>
    <n v="234.861366271973"/>
  </r>
  <r>
    <x v="3"/>
    <s v="Cultivation of paddy rice"/>
    <n v="0.67814871381119701"/>
    <x v="25"/>
    <n v="2.0361634597065899E-4"/>
    <n v="0"/>
    <n v="5.5191749197547302E-4"/>
    <n v="0"/>
    <n v="4.1717544954735803E-3"/>
    <n v="3.2988450722768903E-2"/>
    <n v="1.76348054083064E-3"/>
    <n v="4.4066473310522302E-4"/>
    <n v="9.8042687022825703E-4"/>
    <n v="5.60651893465547E-4"/>
    <n v="1.0221064148936399E-3"/>
    <n v="8.8609465456102E-4"/>
    <n v="4.92227974973503E-4"/>
    <n v="6.0437171487137697E-4"/>
    <n v="1.90445738553535E-3"/>
    <n v="1.1048618689528699E-3"/>
    <n v="4.9812512879725502E-3"/>
    <n v="1.5994661021977701E-2"/>
    <n v="7.4572507219272698E-4"/>
    <n v="4.4154789356980499E-3"/>
    <n v="2.3647250724025098E-2"/>
    <n v="5.8589774416759602E-3"/>
    <n v="1.19930190066952E-4"/>
    <n v="0"/>
    <n v="3.56212019687518E-3"/>
    <n v="3.3013386128004601E-3"/>
    <n v="4.7154348576441399E-3"/>
    <n v="0"/>
    <n v="1.13821335835382E-2"/>
    <n v="7.7950046298838102E-2"/>
    <n v="9.0730211813934095E-3"/>
    <n v="7.9441265916102598E-4"/>
    <n v="2.6017461059382198E-3"/>
    <n v="5.8237676857970698E-3"/>
    <n v="2.37733955145814E-3"/>
    <n v="1.4343214425025499E-3"/>
    <n v="1.4659310763818201E-3"/>
    <n v="4.1218819387722804E-3"/>
    <n v="1.7037035577232001E-3"/>
    <n v="7.0255991886369895E-4"/>
    <n v="2.4550813948735602E-2"/>
    <n v="1.05794838746078E-2"/>
    <n v="1.6082661895779899E-3"/>
    <n v="3.5675038816407301E-3"/>
    <n v="4.96274212491699E-3"/>
    <n v="1.1566321365535299E-2"/>
    <n v="8.9038628357229798E-4"/>
    <n v="0.59285179525613796"/>
  </r>
  <r>
    <x v="3"/>
    <s v="Cultivation of plant-based fibers"/>
    <n v="28.08434507026687"/>
    <x v="26"/>
    <n v="7.1802143007516903E-2"/>
    <n v="0"/>
    <n v="4.9992302432656302E-2"/>
    <n v="0"/>
    <n v="5.6292141973972303"/>
    <n v="6.9316706657409703"/>
    <n v="0.36095540598034898"/>
    <n v="1.12926237285137"/>
    <n v="0.41111817583441701"/>
    <n v="0.31312151625752399"/>
    <n v="0.80978146940469697"/>
    <n v="6.8536004517227397E-2"/>
    <n v="4.58572201896459E-2"/>
    <n v="9.5948574598878594E-2"/>
    <n v="2.7585197910666501"/>
    <n v="1.30295385420322"/>
    <n v="0.84133409708738305"/>
    <n v="24.332619607448599"/>
    <n v="7.0333382580429302E-2"/>
    <n v="0.27604167908430099"/>
    <n v="0.313638770952821"/>
    <n v="0.82397522777318999"/>
    <n v="2.2072929539717699E-2"/>
    <n v="0"/>
    <n v="0.444758240133524"/>
    <n v="0.60118599422275998"/>
    <n v="0.79953869059681903"/>
    <n v="0"/>
    <n v="2.58892344683409"/>
    <n v="13.5696843764454"/>
    <n v="1.53120686858892"/>
    <n v="0.12412685342132999"/>
    <n v="0.46914209425449399"/>
    <n v="1.13828276470304"/>
    <n v="0.37303420156240502"/>
    <n v="0.28283174335956601"/>
    <n v="0.16647810488939299"/>
    <n v="0.51851520873606205"/>
    <n v="0.34513890743255599"/>
    <n v="0.13937263423577001"/>
    <n v="6.2733535841107404"/>
    <n v="2.47217684239149"/>
    <n v="0.29734465945512101"/>
    <n v="0.67003158479929004"/>
    <n v="1.0795041844248801"/>
    <n v="2.2656626701354998"/>
    <n v="0.13051957637071601"/>
    <n v="38.462281227111802"/>
  </r>
  <r>
    <x v="3"/>
    <s v="Cultivation of sugar cane, sugar beet"/>
    <n v="7.4493950943069631"/>
    <x v="27"/>
    <n v="1.0085231566336001E-2"/>
    <n v="0"/>
    <n v="9.5133818220347194E-2"/>
    <n v="0"/>
    <n v="0.447263654321432"/>
    <n v="1.4048968181014101"/>
    <n v="0.123090844601393"/>
    <n v="3.06668183766305E-2"/>
    <n v="0.128034775145352"/>
    <n v="3.8180881878361099E-2"/>
    <n v="4.5588084962219E-2"/>
    <n v="5.4668825585395098E-2"/>
    <n v="3.4915514290332801E-2"/>
    <n v="4.3105186196044101E-2"/>
    <n v="4.7867640154436203E-2"/>
    <n v="9.2227823100984097E-2"/>
    <n v="0.259857878088951"/>
    <n v="2.10839845985174"/>
    <n v="2.0323575241491199E-2"/>
    <n v="0.39095759391784701"/>
    <n v="0.19072581268847"/>
    <n v="0.80993886291980699"/>
    <n v="5.0778893637470901E-3"/>
    <n v="0"/>
    <n v="8.0986735876649604E-2"/>
    <n v="9.3913459684699802E-2"/>
    <n v="0.12657452654093501"/>
    <n v="0"/>
    <n v="0.46855230815708598"/>
    <n v="2.1722394017342599"/>
    <n v="0.26893879100680401"/>
    <n v="2.3286057403311099E-2"/>
    <n v="0.117353861220181"/>
    <n v="0.191276850178838"/>
    <n v="6.7939171567559201E-2"/>
    <n v="4.6225459082052098E-2"/>
    <n v="3.1187271466478698E-2"/>
    <n v="9.2663714662194294E-2"/>
    <n v="6.5730679314583498E-2"/>
    <n v="2.7215506648644801E-2"/>
    <n v="0.96886274963617303"/>
    <n v="0.44958467781543698"/>
    <n v="4.6684849075972999E-2"/>
    <n v="0.114731252193451"/>
    <n v="0.17652658186852899"/>
    <n v="0.41767604276537901"/>
    <n v="2.3626700509339599E-2"/>
    <n v="7.7586244344711304"/>
  </r>
  <r>
    <x v="3"/>
    <s v="Cultivation of vegetables, fruit, nuts"/>
    <n v="5.0734996441042259"/>
    <x v="28"/>
    <n v="1.0031084966612999E-3"/>
    <n v="0"/>
    <n v="4.5286233944352699E-3"/>
    <n v="0"/>
    <n v="1.6318250563926998E-2"/>
    <n v="0.40394284762442101"/>
    <n v="2.35692517599091E-2"/>
    <n v="1.5856748577789399E-3"/>
    <n v="8.4340514731593395E-3"/>
    <n v="1.95049901958555E-3"/>
    <n v="6.7736729106400197E-3"/>
    <n v="1.9503664952935701E-3"/>
    <n v="3.66308068623766E-3"/>
    <n v="2.8872106340713799E-3"/>
    <n v="4.0796279208734597E-3"/>
    <n v="4.4124190171714898E-3"/>
    <n v="2.07272183615714E-2"/>
    <n v="0.102928090840578"/>
    <n v="3.2656110561220001E-3"/>
    <n v="8.8102814625017293E-3"/>
    <n v="2.74212232325226E-2"/>
    <n v="6.2853957992047099E-2"/>
    <n v="4.5972348380019E-4"/>
    <n v="0"/>
    <n v="1.57867486122996E-2"/>
    <n v="1.20185707928613E-2"/>
    <n v="2.0000253338366698E-2"/>
    <n v="0"/>
    <n v="4.2302334215492003E-2"/>
    <n v="0.334673010611368"/>
    <n v="4.10169479437172E-2"/>
    <n v="3.1858833535807199E-3"/>
    <n v="1.00185523042455E-2"/>
    <n v="2.27605465333909E-2"/>
    <n v="9.9486928666010499E-3"/>
    <n v="5.0241915741935398E-3"/>
    <n v="7.3525373591110102E-3"/>
    <n v="1.7836037557572099E-2"/>
    <n v="6.7610697587952E-3"/>
    <n v="2.8831749223172699E-3"/>
    <n v="9.4536005519330502E-2"/>
    <n v="4.1941192932426902E-2"/>
    <n v="6.4869676716625699E-3"/>
    <n v="1.3821128406561901E-2"/>
    <n v="1.7092432011850199E-2"/>
    <n v="4.6265238430350998E-2"/>
    <n v="3.8831711281091001E-3"/>
    <n v="5.0094697475433296"/>
  </r>
  <r>
    <x v="3"/>
    <s v="Cultivation of wheat"/>
    <n v="15.440536907830378"/>
    <x v="29"/>
    <n v="4.0623802226036801E-2"/>
    <n v="0"/>
    <n v="4.0253526298329199E-2"/>
    <n v="0"/>
    <n v="0.78329943865537599"/>
    <n v="4.1575595736503601"/>
    <n v="0.34202347882091999"/>
    <n v="6.8342456594109494E-2"/>
    <n v="0.40305896103382099"/>
    <n v="0.122475787997246"/>
    <n v="0.25051704701036198"/>
    <n v="5.6826384272426402E-2"/>
    <n v="2.7349976589903201E-2"/>
    <n v="9.3619232065975694E-2"/>
    <n v="0.20033158455044001"/>
    <n v="0.26443843357265001"/>
    <n v="0.66855087131261803"/>
    <n v="14.203109711408599"/>
    <n v="4.0302657522261101E-2"/>
    <n v="1.1041410528123401"/>
    <n v="1.3277624100446701"/>
    <n v="6.7891560047864896"/>
    <n v="2.1314983139745902E-2"/>
    <n v="0"/>
    <n v="0.26258265785872897"/>
    <n v="0.35249713063240101"/>
    <n v="0.45601241104304802"/>
    <n v="0"/>
    <n v="1.4632198140025101"/>
    <n v="7.7926228957512604"/>
    <n v="0.84232112765312195"/>
    <n v="7.31312553398311E-2"/>
    <n v="0.284678984433413"/>
    <n v="0.66749370098114003"/>
    <n v="0.217658589594066"/>
    <n v="0.157456883229315"/>
    <n v="0.101181928068399"/>
    <n v="0.32405043952167001"/>
    <n v="0.195340667851269"/>
    <n v="8.0813226755708498E-2"/>
    <n v="3.60506372153759"/>
    <n v="1.46469005942345"/>
    <n v="0.17702287808060599"/>
    <n v="0.40294188447296603"/>
    <n v="0.58566386625170697"/>
    <n v="1.3236246705055199"/>
    <n v="8.1992869731038795E-2"/>
    <n v="25.533532619476301"/>
  </r>
  <r>
    <x v="4"/>
    <s v="Cattle farming"/>
    <n v="17637.35830114967"/>
    <x v="30"/>
    <n v="6.3700066208839399"/>
    <n v="0"/>
    <n v="4.9814764261245701"/>
    <n v="8.1884880065918004"/>
    <n v="0"/>
    <n v="94.774682044982896"/>
    <n v="8.1369028687477094"/>
    <n v="18.270111382007599"/>
    <n v="17.491340398788498"/>
    <n v="47.9320614337921"/>
    <n v="111.924446105957"/>
    <n v="5.1375602185726201"/>
    <n v="1.92545689642429"/>
    <n v="9.7720711231231707"/>
    <n v="10.259685426950499"/>
    <n v="16.050139069557201"/>
    <n v="61.156077384948702"/>
    <n v="1184.7057704925501"/>
    <n v="1.3025021851062799"/>
    <n v="9.6960717439651507"/>
    <n v="330.01725006103499"/>
    <n v="404.653270721436"/>
    <n v="1.1650401875376699"/>
    <n v="0"/>
    <n v="39.150703430175803"/>
    <n v="34.503052711486802"/>
    <n v="42.722426891326897"/>
    <n v="8.8011694550514203"/>
    <n v="0"/>
    <n v="257.09944754280099"/>
    <n v="55.377131223678603"/>
    <n v="27.964610219001798"/>
    <n v="69.808177709579496"/>
    <n v="146.46959114074701"/>
    <n v="62.618818521499598"/>
    <n v="23.190193772316"/>
    <n v="6.78757667541504"/>
    <n v="43.823432683944702"/>
    <n v="18.6770178079605"/>
    <n v="4.2047123014926902"/>
    <n v="408.52027893066401"/>
    <n v="486.54088211059599"/>
    <n v="11.1267377138138"/>
    <n v="73.644553184509306"/>
    <n v="106.498721122742"/>
    <n v="141.019801139832"/>
    <n v="7.3237711191177404"/>
    <n v="17915.395904541001"/>
  </r>
  <r>
    <x v="4"/>
    <s v="Cultivation of cereal grains nec"/>
    <n v="1142.1157044377203"/>
    <x v="31"/>
    <n v="3.8373793363571198"/>
    <n v="0"/>
    <n v="2.6023509949445698"/>
    <n v="3.4224002212286"/>
    <n v="0"/>
    <n v="63.267469406127901"/>
    <n v="5.4562463760376003"/>
    <n v="11.1693318486214"/>
    <n v="16.185320734977701"/>
    <n v="26.183516025543199"/>
    <n v="101.005107879639"/>
    <n v="1.96378602087498"/>
    <n v="0.96905992925167095"/>
    <n v="2.99218697845936"/>
    <n v="3.1149567961692801"/>
    <n v="6.2206485271453902"/>
    <n v="31.7600836753845"/>
    <n v="626.79449272155796"/>
    <n v="0.78975788131356195"/>
    <n v="12.517657101154301"/>
    <n v="62.324673652648897"/>
    <n v="816.66234588623001"/>
    <n v="0.88153986260294903"/>
    <n v="0"/>
    <n v="10.4359869360924"/>
    <n v="10.0521659255028"/>
    <n v="10.687669098377199"/>
    <n v="2.22293996810913"/>
    <n v="0"/>
    <n v="66.104196732863798"/>
    <n v="13.9888063669205"/>
    <n v="7.6181424260139501"/>
    <n v="20.5750217437744"/>
    <n v="34.157930612564101"/>
    <n v="16.675755143165599"/>
    <n v="6.42393025755882"/>
    <n v="1.71513523161411"/>
    <n v="10.6993458271027"/>
    <n v="5.3612831830978402"/>
    <n v="1.0796730443835301"/>
    <n v="109.101751327515"/>
    <n v="142.078433036804"/>
    <n v="2.9154045283794399"/>
    <n v="20.170538067817699"/>
    <n v="31.019130945205699"/>
    <n v="40.088707208633402"/>
    <n v="1.95676887780428"/>
    <n v="2377.1072998046898"/>
  </r>
  <r>
    <x v="4"/>
    <s v="Cultivation of crops nec"/>
    <n v="12.490981171200483"/>
    <x v="32"/>
    <n v="2.6629729196429301E-2"/>
    <n v="0"/>
    <n v="3.2907585613429498E-2"/>
    <n v="1.09283711062744E-2"/>
    <n v="0"/>
    <n v="0.39745532721281102"/>
    <n v="2.0415385020896799E-2"/>
    <n v="8.5526628419756903E-2"/>
    <n v="1.5632149414159399E-2"/>
    <n v="8.9081554673612104E-2"/>
    <n v="0.13496071845293001"/>
    <n v="8.4492029855027795E-3"/>
    <n v="3.7984195514582102E-3"/>
    <n v="1.48600789252669E-2"/>
    <n v="1.5719111892394701E-2"/>
    <n v="1.1710555583704299E-2"/>
    <n v="0.32293974235653899"/>
    <n v="0.613379996269941"/>
    <n v="1.6030393599066901E-2"/>
    <n v="2.1125230123288902E-2"/>
    <n v="0.40450194105505899"/>
    <n v="0.33223243802785901"/>
    <n v="1.4531179549521799E-3"/>
    <n v="0"/>
    <n v="4.0526209399104098E-2"/>
    <n v="3.1440954888239503E-2"/>
    <n v="4.0830211713910103E-2"/>
    <n v="8.5445295553654398E-3"/>
    <n v="0"/>
    <n v="0.243373616156532"/>
    <n v="5.7313519995659597E-2"/>
    <n v="2.8809750918299001E-2"/>
    <n v="5.8683806564658901E-2"/>
    <n v="0.1730643697083"/>
    <n v="6.8556091748178005E-2"/>
    <n v="2.1733991568908099E-2"/>
    <n v="7.2146551683545104E-3"/>
    <n v="4.31218864396214E-2"/>
    <n v="1.7669532680884E-2"/>
    <n v="3.6765367840416699E-3"/>
    <n v="0.394823867827654"/>
    <n v="0.54829119890928302"/>
    <n v="1.00132890511304E-2"/>
    <n v="7.7976764179766206E-2"/>
    <n v="0.105404102243483"/>
    <n v="0.15022261627018499"/>
    <n v="6.4552733092568797E-3"/>
    <n v="12.932972073555"/>
  </r>
  <r>
    <x v="4"/>
    <s v="Cultivation of oil seeds"/>
    <n v="96628.659837037369"/>
    <x v="33"/>
    <n v="18.244591355323799"/>
    <n v="0"/>
    <n v="11.3342226743698"/>
    <n v="8.4086170792579704"/>
    <n v="0"/>
    <n v="152.28919792175299"/>
    <n v="19.520751953125"/>
    <n v="61.616610050201402"/>
    <n v="32.026566028594999"/>
    <n v="131.16039180755601"/>
    <n v="293.27173995971702"/>
    <n v="9.9114696383476293"/>
    <n v="6.9049486666917801"/>
    <n v="15.6557215452194"/>
    <n v="5.13519868254662"/>
    <n v="195.60287952423101"/>
    <n v="95.811079025268597"/>
    <n v="1166.20922851563"/>
    <n v="3.5934170186519601"/>
    <n v="12.9128720760345"/>
    <n v="80.285647869110093"/>
    <n v="519.03599166870094"/>
    <n v="2.68556116521358"/>
    <n v="0"/>
    <n v="505.47967147827097"/>
    <n v="423.53220367431601"/>
    <n v="497.06843566894503"/>
    <n v="100.756706237793"/>
    <n v="0"/>
    <n v="2877.1897216141201"/>
    <n v="610.13591766357399"/>
    <n v="371.25145339965798"/>
    <n v="874.32780456543003"/>
    <n v="1787.9688110351599"/>
    <n v="788.82836151123001"/>
    <n v="284.96665382385299"/>
    <n v="80.464858055114703"/>
    <n v="496.88526916503901"/>
    <n v="252.68200302124001"/>
    <n v="60.9774746894836"/>
    <n v="4681.5814514160202"/>
    <n v="5553.2869262695303"/>
    <n v="133.44255924224899"/>
    <n v="901.82099914550804"/>
    <n v="1327.8407897949201"/>
    <n v="1647.2359313964801"/>
    <n v="82.518846988678007"/>
    <n v="75130.033691406294"/>
  </r>
  <r>
    <x v="4"/>
    <s v="Cultivation of paddy rice"/>
    <n v="5.4881821428407411"/>
    <x v="34"/>
    <n v="7.7106222161091899E-3"/>
    <n v="0"/>
    <n v="1.26389565994032E-2"/>
    <n v="1.13821335835382E-2"/>
    <n v="0"/>
    <n v="0.124842711724341"/>
    <n v="9.9530072184279596E-3"/>
    <n v="3.1578178750351099E-2"/>
    <n v="1.30983322742395E-2"/>
    <n v="4.0925294626504197E-2"/>
    <n v="0.116260373033583"/>
    <n v="8.72292451094836E-3"/>
    <n v="3.4593364543980001E-3"/>
    <n v="1.0753612907137699E-2"/>
    <n v="8.8981871231226303E-3"/>
    <n v="1.0880175337661099E-2"/>
    <n v="9.7956028766930103E-2"/>
    <n v="0.38618911104276799"/>
    <n v="4.4152212503831799E-3"/>
    <n v="1.9645439926534902E-2"/>
    <n v="0.68693773075938203"/>
    <n v="7.2874457109719501E-2"/>
    <n v="1.4417130369110999E-3"/>
    <n v="0"/>
    <n v="1.91405171062797E-2"/>
    <n v="1.6653697239234998E-2"/>
    <n v="2.01749475672841E-2"/>
    <n v="4.1717544954735803E-3"/>
    <n v="0"/>
    <n v="0.12000195113614601"/>
    <n v="2.5891875382512801E-2"/>
    <n v="1.3136227265931701E-2"/>
    <n v="3.20782389026135E-2"/>
    <n v="6.4361355267465101E-2"/>
    <n v="3.03015809040517E-2"/>
    <n v="1.1166972573846599E-2"/>
    <n v="3.3275998430326598E-3"/>
    <n v="2.0339555805549001E-2"/>
    <n v="8.8361842208541895E-3"/>
    <n v="1.8970198434544699E-3"/>
    <n v="0.19595484249293799"/>
    <n v="0.24717640504241001"/>
    <n v="5.0719632708933196E-3"/>
    <n v="3.5937675740569802E-2"/>
    <n v="5.1616759039461599E-2"/>
    <n v="6.8970789667218896E-2"/>
    <n v="3.3863827266031898E-3"/>
    <n v="6.16915139555931"/>
  </r>
  <r>
    <x v="4"/>
    <s v="Cultivation of plant-based fibers"/>
    <n v="2566.1287940028069"/>
    <x v="35"/>
    <n v="2.30053618550301"/>
    <n v="0"/>
    <n v="1.0022118091583301"/>
    <n v="2.58892344683409"/>
    <n v="0"/>
    <n v="23.6528303623199"/>
    <n v="2.0685839504003498"/>
    <n v="30.6739307641983"/>
    <n v="5.78074130415916"/>
    <n v="23.930138587951699"/>
    <n v="67.726737499237103"/>
    <n v="0.859110027551651"/>
    <n v="0.624069118872285"/>
    <n v="1.09175001084805"/>
    <n v="7.9344309568405196"/>
    <n v="8.4252756834030205"/>
    <n v="11.819055974483501"/>
    <n v="631.05205345153797"/>
    <n v="0.25121316686272599"/>
    <n v="1.2857186645269401"/>
    <n v="7.6226056814193699"/>
    <n v="9.2792162895202601"/>
    <n v="0.30163803137838802"/>
    <n v="0"/>
    <n v="23.9182484149933"/>
    <n v="20.199590086937"/>
    <n v="28.180816054344199"/>
    <n v="5.6292141973972303"/>
    <n v="0"/>
    <n v="170.34563575265901"/>
    <n v="42.143618345260599"/>
    <n v="15.4203368425369"/>
    <n v="33.355704069137602"/>
    <n v="95.303611755371094"/>
    <n v="36.680049657821698"/>
    <n v="13.244920134544399"/>
    <n v="4.8934551477432304"/>
    <n v="30.301886081695599"/>
    <n v="10.7078391313553"/>
    <n v="1.8027446419000599"/>
    <n v="266.911980628967"/>
    <n v="317.97018241882301"/>
    <n v="6.8508922308683404"/>
    <n v="57.247564077377298"/>
    <n v="72.225831747055096"/>
    <n v="105.05481815338101"/>
    <n v="4.5239692106843004"/>
    <n v="2043.4866561889601"/>
  </r>
  <r>
    <x v="4"/>
    <s v="Cultivation of sugar cane, sugar beet"/>
    <n v="477.11853423516789"/>
    <x v="36"/>
    <n v="0.36263193190097798"/>
    <n v="0"/>
    <n v="2.14838479459286"/>
    <n v="0.46855230815708598"/>
    <n v="0"/>
    <n v="5.6042204499244699"/>
    <n v="0.72481097653508197"/>
    <n v="1.5964054763317099"/>
    <n v="1.5398293137550401"/>
    <n v="2.8764767050743099"/>
    <n v="5.8617911040782902"/>
    <n v="0.55437899008393299"/>
    <n v="0.20949169341474799"/>
    <n v="0.88121609389781996"/>
    <n v="0.22816568985581401"/>
    <n v="0.67612973228096995"/>
    <n v="4.5386576056480399"/>
    <n v="54.224076539278002"/>
    <n v="9.1594789642840596E-2"/>
    <n v="1.6562322825193401"/>
    <n v="5.4860234856605503"/>
    <n v="9.12941271066666"/>
    <n v="7.0279199397191405E-2"/>
    <n v="0"/>
    <n v="2.1243683695793201"/>
    <n v="1.7678862810134901"/>
    <n v="2.1246471256017698"/>
    <n v="0.447263654321432"/>
    <n v="0"/>
    <n v="12.732171317678899"/>
    <n v="2.8074620068073299"/>
    <n v="1.4712236821651501"/>
    <n v="3.2869591414928401"/>
    <n v="7.46197110414505"/>
    <n v="3.4957405328750601"/>
    <n v="1.17554302513599"/>
    <n v="0.378581827506423"/>
    <n v="2.25102131068707"/>
    <n v="0.95800808817148198"/>
    <n v="0.20139461942017101"/>
    <n v="20.524588823318499"/>
    <n v="26.726494550704999"/>
    <n v="0.51849585399031595"/>
    <n v="4.0834572017192796"/>
    <n v="5.6284437775611904"/>
    <n v="7.4120189547538802"/>
    <n v="0.335456806235015"/>
    <n v="468.13409805297903"/>
  </r>
  <r>
    <x v="4"/>
    <s v="Cultivation of vegetables, fruit, nuts"/>
    <n v="16.777771224580633"/>
    <x v="37"/>
    <n v="4.7696553869172903E-2"/>
    <n v="0"/>
    <n v="9.4348891638219398E-2"/>
    <n v="4.2302334215492003E-2"/>
    <n v="0"/>
    <n v="1.64875810593367"/>
    <n v="0.134425373747945"/>
    <n v="0.107417567633092"/>
    <n v="0.120810844004154"/>
    <n v="0.138897011987865"/>
    <n v="0.48464290797710402"/>
    <n v="2.5995114585384699E-2"/>
    <n v="1.8949507037177699E-2"/>
    <n v="4.6213207766413703E-2"/>
    <n v="2.0227246452122899E-2"/>
    <n v="3.7468418246135102E-2"/>
    <n v="0.54583622142672505"/>
    <n v="2.83234605938196"/>
    <n v="1.8195894197560802E-2"/>
    <n v="4.4869710225611897E-2"/>
    <n v="0.79060963168740295"/>
    <n v="1.8337108343839601"/>
    <n v="5.4829787404742101E-3"/>
    <n v="0"/>
    <n v="7.5994955375790596E-2"/>
    <n v="6.6596268210560097E-2"/>
    <n v="7.8095381613820805E-2"/>
    <n v="1.6318250563926998E-2"/>
    <n v="0"/>
    <n v="0.47101544518227501"/>
    <n v="0.101085919886827"/>
    <n v="5.4032318759709597E-2"/>
    <n v="0.13104711193591401"/>
    <n v="0.249081136658788"/>
    <n v="0.12138417083770001"/>
    <n v="4.4889988377690301E-2"/>
    <n v="1.2965725385583901E-2"/>
    <n v="7.9371706582605797E-2"/>
    <n v="3.6525015253573698E-2"/>
    <n v="7.6517920824699104E-3"/>
    <n v="0.77461882680654504"/>
    <n v="0.99778098613023802"/>
    <n v="1.96437991689891E-2"/>
    <n v="0.143794300034642"/>
    <n v="0.214212415739894"/>
    <n v="0.28001396916806698"/>
    <n v="1.3210496515967E-2"/>
    <n v="21.827645659446699"/>
  </r>
  <r>
    <x v="4"/>
    <s v="Cultivation of wheat"/>
    <n v="211.75107549561756"/>
    <x v="38"/>
    <n v="2.0153085663914698"/>
    <n v="0"/>
    <n v="0.84843075275421098"/>
    <n v="1.4632198140025101"/>
    <n v="0"/>
    <n v="15.689882993698101"/>
    <n v="1.8763327896594999"/>
    <n v="3.89602035284042"/>
    <n v="5.0847010016441301"/>
    <n v="9.8183872103691101"/>
    <n v="36.426372408866897"/>
    <n v="0.58246004208922397"/>
    <n v="0.31398314982652697"/>
    <n v="1.1533394828438801"/>
    <n v="0.95229952409863505"/>
    <n v="2.1006917804479599"/>
    <n v="10.241351008415201"/>
    <n v="427.95231199264498"/>
    <n v="0.26463740691542598"/>
    <n v="8.2121481224894506"/>
    <n v="28.5661042928696"/>
    <n v="205.065148115158"/>
    <n v="0.284816321916878"/>
    <n v="0"/>
    <n v="3.7279702872037901"/>
    <n v="3.6696297675371201"/>
    <n v="3.8419985771179199"/>
    <n v="0.78329943865537599"/>
    <n v="0"/>
    <n v="23.337895864271601"/>
    <n v="4.8678822219371796"/>
    <n v="2.7447585761547102"/>
    <n v="7.4214097857475299"/>
    <n v="12.1265376806259"/>
    <n v="5.9450580179691297"/>
    <n v="2.3030726760625799"/>
    <n v="0.60003889352083195"/>
    <n v="3.874522164464"/>
    <n v="1.9158238470554401"/>
    <n v="0.38477315939962897"/>
    <n v="38.797932386398301"/>
    <n v="51.513206720352201"/>
    <n v="1.09826891496778"/>
    <n v="7.1930927038192696"/>
    <n v="10.932187855243701"/>
    <n v="14.512229263782499"/>
    <n v="0.75532521121203899"/>
    <n v="772.212108612061"/>
  </r>
  <r>
    <x v="5"/>
    <s v="Cattle farming"/>
    <n v="4905.9935595076495"/>
    <x v="39"/>
    <n v="2.8955963829357598"/>
    <n v="0"/>
    <n v="4.7769263776717699"/>
    <n v="43.3195225798991"/>
    <n v="257.09944754280099"/>
    <n v="0"/>
    <n v="39.0259539475664"/>
    <n v="12.368762409314501"/>
    <n v="30.4623694755137"/>
    <n v="14.3528630188666"/>
    <n v="28.7196581515018"/>
    <n v="8.0426847417838907"/>
    <n v="11.970976701646601"/>
    <n v="21.9939139680937"/>
    <n v="86.203957967460198"/>
    <n v="82.863751476630597"/>
    <n v="77.005776482168599"/>
    <n v="970.00204806961096"/>
    <n v="10.115844504907701"/>
    <n v="56.952305191196501"/>
    <n v="723.81309846416104"/>
    <n v="569.48255731165398"/>
    <n v="2.766388399672"/>
    <n v="0"/>
    <n v="15.0486731529236"/>
    <n v="17.514074325561499"/>
    <n v="19.446784257888801"/>
    <n v="25.923678159713699"/>
    <n v="94.774682044982896"/>
    <n v="0"/>
    <n v="124.469483375549"/>
    <n v="4.6531912386417398"/>
    <n v="15.7930121421814"/>
    <n v="28.093453884124798"/>
    <n v="15.458951830864001"/>
    <n v="10.8075957298279"/>
    <n v="17.692346453666701"/>
    <n v="32.508923053741498"/>
    <n v="21.1068243980408"/>
    <n v="7.0275941491126996"/>
    <n v="137.40054798126201"/>
    <n v="69.422757148742704"/>
    <n v="21.090388536453201"/>
    <n v="60.457601547241197"/>
    <n v="40.148928642272899"/>
    <n v="83.322572708129897"/>
    <n v="5.27044150233269"/>
    <n v="7092.7954564094498"/>
  </r>
  <r>
    <x v="5"/>
    <s v="Cultivation of cereal grains nec"/>
    <n v="1598.2834564411301"/>
    <x v="40"/>
    <n v="1.7668363518314401"/>
    <n v="0"/>
    <n v="2.5141739609825899"/>
    <n v="18.814575291529799"/>
    <n v="66.104196732863798"/>
    <n v="0"/>
    <n v="27.260525149293201"/>
    <n v="6.94405736829503"/>
    <n v="27.999259703326999"/>
    <n v="8.1129151293716895"/>
    <n v="26.115595458075401"/>
    <n v="3.1953207539918398"/>
    <n v="5.6587244977126803"/>
    <n v="6.3917448684806004"/>
    <n v="26.7273439792916"/>
    <n v="23.411794252926502"/>
    <n v="37.393768631503903"/>
    <n v="488.62485499307502"/>
    <n v="5.1472409208654399"/>
    <n v="67.900785341858906"/>
    <n v="100.73514148034199"/>
    <n v="857.71117848157905"/>
    <n v="1.94585465535056"/>
    <n v="0"/>
    <n v="8.7558888196945208"/>
    <n v="13.8632941842079"/>
    <n v="12.8374426364899"/>
    <n v="15.5831973552704"/>
    <n v="63.267469406127901"/>
    <n v="0"/>
    <n v="116.59248876571699"/>
    <n v="2.9313747286796601"/>
    <n v="9.7216734290123004"/>
    <n v="19.9609068632126"/>
    <n v="10.382811963558201"/>
    <n v="9.2589262723922694"/>
    <n v="10.2630487680435"/>
    <n v="19.7221953868866"/>
    <n v="16.597244262695298"/>
    <n v="5.0538653731346104"/>
    <n v="92.422268390655503"/>
    <n v="49.447710037231403"/>
    <n v="14.906537175178499"/>
    <n v="55.849204063415499"/>
    <n v="30.482342004776001"/>
    <n v="61.188585042953498"/>
    <n v="3.8820102661848099"/>
    <n v="2765.78885924816"/>
  </r>
  <r>
    <x v="5"/>
    <s v="Cultivation of crops nec"/>
    <n v="45.289508669555914"/>
    <x v="41"/>
    <n v="1.20051688842295E-2"/>
    <n v="0"/>
    <n v="2.39901221982564E-2"/>
    <n v="6.9677585961471805E-2"/>
    <n v="0.243373616156532"/>
    <n v="0"/>
    <n v="0.13536223034134301"/>
    <n v="4.1178812094358398E-2"/>
    <n v="2.8029992682149899E-2"/>
    <n v="2.7217032326689199E-2"/>
    <n v="4.4607158742110201E-2"/>
    <n v="1.42976315694341E-2"/>
    <n v="3.7976949762423801E-2"/>
    <n v="2.4263190286092098E-2"/>
    <n v="0.127285044757627"/>
    <n v="5.0959494835296902E-2"/>
    <n v="0.37780666835351401"/>
    <n v="0.47250288948635"/>
    <n v="8.2096466064285806E-2"/>
    <n v="0.134511246960756"/>
    <n v="0.59853295474386004"/>
    <n v="0.44714444849523699"/>
    <n v="3.7070047800540399E-3"/>
    <n v="0"/>
    <n v="8.5086208768188995E-2"/>
    <n v="7.3647467419505105E-2"/>
    <n v="0.10850547533482301"/>
    <n v="0.15500401519238899"/>
    <n v="0.39745532721281102"/>
    <n v="0"/>
    <n v="0.73733019828796398"/>
    <n v="2.62377234175801E-2"/>
    <n v="6.2766064889728995E-2"/>
    <n v="0.16589947044849401"/>
    <n v="7.9991808161139502E-2"/>
    <n v="4.1636335197836202E-2"/>
    <n v="0.122923664748669"/>
    <n v="0.187110425904393"/>
    <n v="0.10862098168581701"/>
    <n v="3.43404728919268E-2"/>
    <n v="0.59657987579703298"/>
    <n v="0.34781021624803499"/>
    <n v="0.148265504278243"/>
    <n v="0.30690138787031201"/>
    <n v="0.16441779024899"/>
    <n v="0.55081889405846596"/>
    <n v="2.5015471503138501E-2"/>
    <n v="43.759669599472502"/>
  </r>
  <r>
    <x v="5"/>
    <s v="Cultivation of oil seeds"/>
    <n v="1297.1848414519973"/>
    <x v="42"/>
    <n v="9.4884234667988494"/>
    <n v="0"/>
    <n v="10.052149415598301"/>
    <n v="48.282289318274699"/>
    <n v="2877.1897216141201"/>
    <n v="0"/>
    <n v="91.182968783192294"/>
    <n v="35.194383762194803"/>
    <n v="59.267690353095503"/>
    <n v="40.5077328085899"/>
    <n v="77.977898045442998"/>
    <n v="13.851259090937701"/>
    <n v="113.33750421449101"/>
    <n v="34.717507191468002"/>
    <n v="44.963877368485598"/>
    <n v="1781.98453260213"/>
    <n v="104.612706907559"/>
    <n v="1095.1723188087301"/>
    <n v="24.743404739419901"/>
    <n v="66.221702881623102"/>
    <n v="124.815442120656"/>
    <n v="576.52989669144199"/>
    <n v="6.5511631486588202"/>
    <n v="0"/>
    <n v="22.681632876396201"/>
    <n v="23.771279096603401"/>
    <n v="26.482382774352999"/>
    <n v="39.819465398788502"/>
    <n v="152.28919792175299"/>
    <n v="0"/>
    <n v="191.86044216156"/>
    <n v="7.3537462353706404"/>
    <n v="22.849836587905902"/>
    <n v="40.559792280197101"/>
    <n v="23.8318691253662"/>
    <n v="15.108195543289201"/>
    <n v="31.684021234512301"/>
    <n v="60.392139911651597"/>
    <n v="33.493772029876702"/>
    <n v="12.781473755836499"/>
    <n v="201.54350090026901"/>
    <n v="120.37566280365"/>
    <n v="40.166079521179199"/>
    <n v="82.3825426101685"/>
    <n v="57.8456101417542"/>
    <n v="130.28451919555701"/>
    <n v="8.4062368869781494"/>
    <n v="7187.8660157918903"/>
  </r>
  <r>
    <x v="5"/>
    <s v="Cultivation of paddy rice"/>
    <n v="8.7275625862185287"/>
    <x v="43"/>
    <n v="3.72472433775783E-3"/>
    <n v="0"/>
    <n v="1.19201984006168E-2"/>
    <n v="7.7950046298838102E-2"/>
    <n v="0.12000195113614601"/>
    <n v="0"/>
    <n v="5.5040214178461597E-2"/>
    <n v="1.8035911151344002E-2"/>
    <n v="2.33610492421121E-2"/>
    <n v="1.20405691947667E-2"/>
    <n v="2.9876192486881298E-2"/>
    <n v="1.3741059680000899E-2"/>
    <n v="3.5861806484831497E-2"/>
    <n v="1.76058343099612E-2"/>
    <n v="6.5815287493933297E-2"/>
    <n v="3.7476355171293101E-2"/>
    <n v="0.10470260563079101"/>
    <n v="0.340396849691388"/>
    <n v="2.9063469219181601E-2"/>
    <n v="0.12866017711712599"/>
    <n v="1.43378151150682"/>
    <n v="0.152198191390198"/>
    <n v="3.6342411286511798E-3"/>
    <n v="0"/>
    <n v="2.1815576357767E-2"/>
    <n v="2.3168277926742999E-2"/>
    <n v="2.6590650901198401E-2"/>
    <n v="3.2988450722768903E-2"/>
    <n v="0.124842711724341"/>
    <n v="0"/>
    <n v="0.203749164938927"/>
    <n v="7.3073691455647297E-3"/>
    <n v="1.9571659853681901E-2"/>
    <n v="3.9561051875352901E-2"/>
    <n v="2.1373952738940698E-2"/>
    <n v="1.33506075944752E-2"/>
    <n v="2.67519529443234E-2"/>
    <n v="4.5652346219867503E-2"/>
    <n v="2.5004331953823601E-2"/>
    <n v="1.01254011387937E-2"/>
    <n v="0.17278598528355399"/>
    <n v="0.106316008605063"/>
    <n v="3.06891247164458E-2"/>
    <n v="8.1690089311450706E-2"/>
    <n v="5.4007760714739603E-2"/>
    <n v="0.117267943918705"/>
    <n v="7.9191531985998206E-3"/>
    <n v="10.229921259684501"/>
  </r>
  <r>
    <x v="5"/>
    <s v="Cultivation of plant-based fibers"/>
    <n v="93.931596529496119"/>
    <x v="44"/>
    <n v="1.1853206287050899"/>
    <n v="0"/>
    <n v="0.97455458882905099"/>
    <n v="13.5696843764454"/>
    <n v="170.34563575265901"/>
    <n v="0"/>
    <n v="9.8624471670482308"/>
    <n v="36.901929244631901"/>
    <n v="10.5354989077605"/>
    <n v="7.2177762436331196"/>
    <n v="27.069510272471199"/>
    <n v="1.26137780869612"/>
    <n v="3.0879364294814899"/>
    <n v="2.5091565356997299"/>
    <n v="123.956553996308"/>
    <n v="45.187226369744202"/>
    <n v="14.758011968282499"/>
    <n v="525.83003659732606"/>
    <n v="2.8449685501982498"/>
    <n v="10.1298937516694"/>
    <n v="12.6156635817606"/>
    <n v="19.2855278239585"/>
    <n v="0.72545999457361199"/>
    <n v="0"/>
    <n v="2.9590792059898399"/>
    <n v="3.5102487653493899"/>
    <n v="4.1638395637273797"/>
    <n v="6.9316706657409703"/>
    <n v="23.6528303623199"/>
    <n v="0"/>
    <n v="27.3907518386841"/>
    <n v="1.0365803688764601"/>
    <n v="3.8695662021636998"/>
    <n v="6.0064627528190604"/>
    <n v="3.6423927694559102"/>
    <n v="2.5184822678566001"/>
    <n v="4.0400966107845298"/>
    <n v="8.6235039234161395"/>
    <n v="5.3939706981182098"/>
    <n v="1.6570792645215999"/>
    <n v="33.646171450614901"/>
    <n v="17.520015597343399"/>
    <n v="5.7281395494937897"/>
    <n v="14.3645935058594"/>
    <n v="9.1360123753547704"/>
    <n v="18.889035940170299"/>
    <n v="1.2314140349626499"/>
    <n v="927.87382940575503"/>
  </r>
  <r>
    <x v="5"/>
    <s v="Cultivation of sugar cane, sugar beet"/>
    <n v="163.91877797073806"/>
    <x v="45"/>
    <n v="0.18215026851066801"/>
    <n v="0"/>
    <n v="2.2060400718764899"/>
    <n v="2.1722394017342599"/>
    <n v="12.732171317678899"/>
    <n v="0"/>
    <n v="3.4636263268766898"/>
    <n v="1.0059941617218999"/>
    <n v="2.9906392348348199"/>
    <n v="0.83847965649329104"/>
    <n v="1.43718382529914"/>
    <n v="0.86075797523517406"/>
    <n v="1.45457172104943"/>
    <n v="1.6779009294696201"/>
    <n v="2.08085275968187"/>
    <n v="3.1166511956107601"/>
    <n v="5.24107472997275"/>
    <n v="45.765145638666603"/>
    <n v="0.76958244104753204"/>
    <n v="12.156177614000599"/>
    <n v="8.0417892676196097"/>
    <n v="23.379151721950599"/>
    <n v="0.168652520084834"/>
    <n v="0"/>
    <n v="0.78968738764524504"/>
    <n v="0.93476230651140202"/>
    <n v="0.996577568352222"/>
    <n v="1.4048968181014101"/>
    <n v="5.6042204499244699"/>
    <n v="0"/>
    <n v="5.96441745758057"/>
    <n v="0.27192382141947702"/>
    <n v="0.98496226966381095"/>
    <n v="1.7178267985582401"/>
    <n v="0.87722297757863998"/>
    <n v="0.59174188971519504"/>
    <n v="1.14812802523375"/>
    <n v="1.9796180427074399"/>
    <n v="1.22382472455502"/>
    <n v="0.41290941834449801"/>
    <n v="7.7378760576248196"/>
    <n v="3.9107743203640002"/>
    <n v="1.2012537941336601"/>
    <n v="3.19732773303986"/>
    <n v="2.2272913902998002"/>
    <n v="4.5668057203292802"/>
    <n v="0.30260437168180898"/>
    <n v="247.61295740678901"/>
  </r>
  <r>
    <x v="5"/>
    <s v="Cultivation of vegetables, fruit, nuts"/>
    <n v="191.1668864012006"/>
    <x v="46"/>
    <n v="1.8669915553118699E-2"/>
    <n v="0"/>
    <n v="9.8712104837431994E-2"/>
    <n v="0.334673010611368"/>
    <n v="0.47101544518227501"/>
    <n v="0"/>
    <n v="1.1035280003561601"/>
    <n v="6.1554447377147901E-2"/>
    <n v="0.21132741388464599"/>
    <n v="4.1618890329573298E-2"/>
    <n v="0.162355658825618"/>
    <n v="4.2491030319183699E-2"/>
    <n v="0.20026983127718301"/>
    <n v="7.8707580183618106E-2"/>
    <n v="0.154278866548339"/>
    <n v="0.140746454724649"/>
    <n v="0.49445401301636599"/>
    <n v="2.1048754551739002"/>
    <n v="0.12855258872696099"/>
    <n v="0.25776109206344699"/>
    <n v="1.3322368284716499"/>
    <n v="2.1505050003470401"/>
    <n v="1.4812762875976699E-2"/>
    <n v="0"/>
    <n v="0.252050001174212"/>
    <n v="0.36063018999993801"/>
    <n v="0.31215737946331501"/>
    <n v="0.40394284762442101"/>
    <n v="1.64875810593367"/>
    <n v="0"/>
    <n v="3.1332143843173998"/>
    <n v="7.6179562136530904E-2"/>
    <n v="0.15947386063635299"/>
    <n v="0.455789258703589"/>
    <n v="0.23254607804119601"/>
    <n v="0.149975393898785"/>
    <n v="0.38605129718780501"/>
    <n v="0.55078957974910703"/>
    <n v="0.26140454038977601"/>
    <n v="0.170698299072683"/>
    <n v="1.7758452296256999"/>
    <n v="1.4653186798095701"/>
    <n v="0.36151627078652399"/>
    <n v="1.26784837990999"/>
    <n v="0.72041077166795697"/>
    <n v="1.5337643250823001"/>
    <n v="9.0511268470436307E-2"/>
    <n v="185.00115708820499"/>
  </r>
  <r>
    <x v="5"/>
    <s v="Cultivation of wheat"/>
    <n v="82.962500540866699"/>
    <x v="47"/>
    <n v="0.83622825529164402"/>
    <n v="0"/>
    <n v="0.81962608392495895"/>
    <n v="7.7926228957512604"/>
    <n v="23.337895864271601"/>
    <n v="0"/>
    <n v="9.10961890098406"/>
    <n v="2.2331634308211501"/>
    <n v="9.1231293282471597"/>
    <n v="2.7975358829862702"/>
    <n v="8.0048952843062597"/>
    <n v="0.87320144806653799"/>
    <n v="1.9312312221300101"/>
    <n v="2.3597923494817201"/>
    <n v="8.1727408850856609"/>
    <n v="7.94368723296793"/>
    <n v="12.9013306876295"/>
    <n v="298.690081920708"/>
    <n v="1.5705277411470899"/>
    <n v="32.532184673298602"/>
    <n v="62.250432768836603"/>
    <n v="244.724134227261"/>
    <n v="0.63285689686381397"/>
    <n v="0"/>
    <n v="2.2178327441215502"/>
    <n v="2.6851003319025"/>
    <n v="2.8323224484920502"/>
    <n v="4.1575595736503601"/>
    <n v="15.689882993698101"/>
    <n v="0"/>
    <n v="17.2725268602371"/>
    <n v="0.778297118842602"/>
    <n v="2.8125895410776098"/>
    <n v="4.1231196522712699"/>
    <n v="2.39217913150787"/>
    <n v="1.70536474138498"/>
    <n v="2.7123143076896699"/>
    <n v="5.5069295763969404"/>
    <n v="3.6805427670478799"/>
    <n v="1.1372481808066399"/>
    <n v="22.263157129287698"/>
    <n v="11.674708545208"/>
    <n v="3.6523060798645002"/>
    <n v="9.5081483721733093"/>
    <n v="6.4569310545921299"/>
    <n v="13.7017108201981"/>
    <n v="0.88035687059164003"/>
    <n v="683.75828967988502"/>
  </r>
  <r>
    <x v="6"/>
    <s v="Cattle farming"/>
    <n v="459.7966833421965"/>
    <x v="48"/>
    <n v="0.86194293200969696"/>
    <n v="0"/>
    <n v="1.09152616560459"/>
    <n v="5.2626086473465001"/>
    <n v="55.377131223678603"/>
    <n v="124.469483375549"/>
    <n v="0"/>
    <n v="2.04059594869614"/>
    <n v="7.0925150513648996"/>
    <n v="2.8800336867570899"/>
    <n v="5.3641499876976004"/>
    <n v="1.44096734374762"/>
    <n v="1.5034153014421501"/>
    <n v="2.6402885615825702"/>
    <n v="16.6294448971748"/>
    <n v="15.966489672660799"/>
    <n v="16.8449324369431"/>
    <n v="111.92910170555101"/>
    <n v="0.85565435886383101"/>
    <n v="5.4940741360187504"/>
    <n v="86.964102029800401"/>
    <n v="99.545660972595201"/>
    <n v="0.75253038480877898"/>
    <n v="0"/>
    <n v="1.8677452504634899"/>
    <n v="1.1721516028046599"/>
    <n v="2.0291975587606399"/>
    <n v="1.39252110570669"/>
    <n v="8.1369028687477094"/>
    <n v="39.0259539475664"/>
    <n v="0"/>
    <n v="0.34592379815876501"/>
    <n v="1.7589898407459299"/>
    <n v="2.23470714688301"/>
    <n v="1.32341999560595"/>
    <n v="0.67294330894947096"/>
    <n v="1.2519920915365199"/>
    <n v="1.71943555772305"/>
    <n v="1.3034462779760401"/>
    <n v="0.61831534281373002"/>
    <n v="18.127949953079199"/>
    <n v="7.8680443763732901"/>
    <n v="0.90398263931274403"/>
    <n v="3.1794583499431601"/>
    <n v="3.2281465530395499"/>
    <n v="8.6187282204628008"/>
    <n v="0.62773886322975203"/>
    <n v="917.39563751220703"/>
  </r>
  <r>
    <x v="6"/>
    <s v="Cultivation of cereal grains nec"/>
    <n v="76.097020766697142"/>
    <x v="49"/>
    <n v="0.54156706854700998"/>
    <n v="0"/>
    <n v="0.57654988765716597"/>
    <n v="2.2184976041316999"/>
    <n v="13.9888063669205"/>
    <n v="116.59248876571699"/>
    <n v="0"/>
    <n v="1.06646790355444"/>
    <n v="6.5125348567962602"/>
    <n v="1.6687906831502901"/>
    <n v="4.9908774197101602"/>
    <n v="0.58127602189779304"/>
    <n v="0.77302622795105003"/>
    <n v="0.74731645733118102"/>
    <n v="5.0590080916881597"/>
    <n v="4.7139555811882001"/>
    <n v="8.4100759625434893"/>
    <n v="71.871789455413804"/>
    <n v="0.45942734554409997"/>
    <n v="6.9784566164016697"/>
    <n v="14.2004451155663"/>
    <n v="157.72657966613801"/>
    <n v="0.50906845182180405"/>
    <n v="0"/>
    <n v="1.2845396026969"/>
    <n v="0.79888932406902302"/>
    <n v="1.4229913130402601"/>
    <n v="0.941765636205673"/>
    <n v="5.4562463760376003"/>
    <n v="27.260525149293201"/>
    <n v="0"/>
    <n v="0.232920236885548"/>
    <n v="1.20396760106087"/>
    <n v="1.5057635903358499"/>
    <n v="0.86976101249456395"/>
    <n v="0.45894473046064399"/>
    <n v="0.84988822788000096"/>
    <n v="1.12579110264778"/>
    <n v="0.86088055372238204"/>
    <n v="0.41214086860418297"/>
    <n v="12.395947456359901"/>
    <n v="5.3147776126861599"/>
    <n v="0.61685116961598396"/>
    <n v="2.19228754937649"/>
    <n v="2.18756395578384"/>
    <n v="5.8367330133914903"/>
    <n v="0.43232215754687803"/>
    <n v="422.62252807617199"/>
  </r>
  <r>
    <x v="6"/>
    <s v="Cultivation of crops nec"/>
    <n v="2.9468646899749711"/>
    <x v="50"/>
    <n v="4.2459688556846197E-3"/>
    <n v="0"/>
    <n v="5.3542148671112998E-3"/>
    <n v="7.9579231096431596E-3"/>
    <n v="5.7313519995659597E-2"/>
    <n v="0.73733019828796398"/>
    <n v="0"/>
    <n v="5.4103622387629002E-3"/>
    <n v="7.00842525111511E-3"/>
    <n v="5.5700041993986798E-3"/>
    <n v="8.1298342556692695E-3"/>
    <n v="2.6303186459699598E-3"/>
    <n v="4.56321783713065E-3"/>
    <n v="2.9029096767772002E-3"/>
    <n v="2.2689277073368399E-2"/>
    <n v="9.9656496895477193E-3"/>
    <n v="8.9322270825505298E-2"/>
    <n v="6.4464222639799104E-2"/>
    <n v="7.1689994365442501E-3"/>
    <n v="1.4125294750556299E-2"/>
    <n v="6.7979770712554496E-2"/>
    <n v="8.0561100039631101E-2"/>
    <n v="1.0607263029669401E-3"/>
    <n v="0"/>
    <n v="7.1371410740539397E-3"/>
    <n v="3.3204931824002402E-3"/>
    <n v="6.4179882756434398E-3"/>
    <n v="3.7733702920377298E-3"/>
    <n v="2.0415385020896799E-2"/>
    <n v="0.13536223034134301"/>
    <n v="0"/>
    <n v="1.0294433232047599E-3"/>
    <n v="5.09262917330489E-3"/>
    <n v="6.5495668677613096E-3"/>
    <n v="4.5917801617179101E-3"/>
    <n v="2.2114684397820401E-3"/>
    <n v="3.8539149099960902E-3"/>
    <n v="5.5434421519748901E-3"/>
    <n v="4.1869126434903601E-3"/>
    <n v="1.6641004185657901E-3"/>
    <n v="4.6635418199002701E-2"/>
    <n v="2.3116663098335301E-2"/>
    <n v="2.90767438127659E-3"/>
    <n v="8.8747263653203793E-3"/>
    <n v="9.4835196505300701E-3"/>
    <n v="2.35691838897765E-2"/>
    <n v="2.0527154410956401E-3"/>
    <n v="3.8248291313648202"/>
  </r>
  <r>
    <x v="6"/>
    <s v="Cultivation of oil seeds"/>
    <n v="17.93077107798058"/>
    <x v="51"/>
    <n v="2.85018283128738"/>
    <n v="0"/>
    <n v="2.36079481244087"/>
    <n v="5.5215889215469396"/>
    <n v="610.13591766357399"/>
    <n v="191.86044216156"/>
    <n v="0"/>
    <n v="4.7370716184377697"/>
    <n v="14.3737527132034"/>
    <n v="8.2784761190414393"/>
    <n v="14.4786233901978"/>
    <n v="2.4083385467529301"/>
    <n v="7.7445397228002504"/>
    <n v="3.73711213469505"/>
    <n v="8.3588049411773699"/>
    <n v="306.01808738708502"/>
    <n v="25.721663236617999"/>
    <n v="172.159901618958"/>
    <n v="2.2042546868324302"/>
    <n v="6.9533993005752599"/>
    <n v="16.127745628356902"/>
    <n v="100.81716728210399"/>
    <n v="1.66744728386402"/>
    <n v="0"/>
    <n v="4.5068941414356196"/>
    <n v="2.6989964544773102"/>
    <n v="4.7837127745151502"/>
    <n v="3.2302616834640498"/>
    <n v="19.520751953125"/>
    <n v="91.182968783192294"/>
    <n v="0"/>
    <n v="0.78073955327272404"/>
    <n v="4.0892848968505904"/>
    <n v="5.3134552240371704"/>
    <n v="3.2408408820629102"/>
    <n v="1.6177255213260699"/>
    <n v="3.1070076823234598"/>
    <n v="4.2479009330272701"/>
    <n v="3.0968654155731201"/>
    <n v="1.5883385390043301"/>
    <n v="42.099335670471199"/>
    <n v="19.389280319213899"/>
    <n v="1.9848840832710299"/>
    <n v="7.1943404078483599"/>
    <n v="7.1951941251754796"/>
    <n v="21.040337562561"/>
    <n v="1.4959966242313401"/>
    <n v="1273.0409698486301"/>
  </r>
  <r>
    <x v="6"/>
    <s v="Cultivation of paddy rice"/>
    <n v="0.78474456832600803"/>
    <x v="52"/>
    <n v="1.17092810978647E-3"/>
    <n v="0"/>
    <n v="2.7092998789157701E-3"/>
    <n v="9.0730211813934095E-3"/>
    <n v="2.5891875382512801E-2"/>
    <n v="0.203749164938927"/>
    <n v="0"/>
    <n v="2.1591859549516799E-3"/>
    <n v="5.9131678426638202E-3"/>
    <n v="2.4255659809568901E-3"/>
    <n v="5.2338414534460797E-3"/>
    <n v="2.3999893019208702E-3"/>
    <n v="4.0058415615931197E-3"/>
    <n v="2.0490474271355201E-3"/>
    <n v="1.2224406527821001E-2"/>
    <n v="8.0135929165407998E-3"/>
    <n v="2.6222330983728202E-2"/>
    <n v="4.4035721104592099E-2"/>
    <n v="2.6187722542090298E-3"/>
    <n v="1.4588115620426801E-2"/>
    <n v="0.157583286054432"/>
    <n v="2.4030762724578401E-2"/>
    <n v="8.93446802365361E-4"/>
    <n v="0"/>
    <n v="3.1467164371861102E-3"/>
    <n v="1.68182152265217E-3"/>
    <n v="3.1386264017783101E-3"/>
    <n v="1.76348054083064E-3"/>
    <n v="9.9530072184279596E-3"/>
    <n v="5.5040214178461597E-2"/>
    <n v="0"/>
    <n v="4.3031101449741998E-4"/>
    <n v="2.5256591034121798E-3"/>
    <n v="3.0231048003770398E-3"/>
    <n v="1.7988876934396101E-3"/>
    <n v="9.8250784503761701E-4"/>
    <n v="1.7672065587248701E-3"/>
    <n v="2.22056134953164E-3"/>
    <n v="1.5882933657849201E-3"/>
    <n v="7.6606436050496995E-4"/>
    <n v="2.2723513422533901E-2"/>
    <n v="1.0153364564757799E-2"/>
    <n v="1.14048495743191E-3"/>
    <n v="3.89873018139042E-3"/>
    <n v="4.3135185842402297E-3"/>
    <n v="1.0610365250613501E-2"/>
    <n v="9.2482612672029096E-4"/>
    <n v="1.19814466685057"/>
  </r>
  <r>
    <x v="6"/>
    <s v="Cultivation of plant-based fibers"/>
    <n v="-10.493061350891907"/>
    <x v="1"/>
    <n v="0.384966291487217"/>
    <n v="0"/>
    <n v="0.22900902852416"/>
    <n v="1.53120686858892"/>
    <n v="42.143618345260599"/>
    <n v="27.3907518386841"/>
    <n v="0"/>
    <n v="7.09052926301956"/>
    <n v="2.5444812476635001"/>
    <n v="1.4829311966896099"/>
    <n v="5.9843896925449398"/>
    <n v="0.21795712225139099"/>
    <n v="0.45259586162865201"/>
    <n v="0.27815793082118001"/>
    <n v="25.850387156009699"/>
    <n v="10.871760904788999"/>
    <n v="3.3936788290739099"/>
    <n v="63.559188365936301"/>
    <n v="0.18909333832562"/>
    <n v="0.96877995878458001"/>
    <n v="1.7044449299573901"/>
    <n v="4.0205510556697801"/>
    <n v="0.21152852941304401"/>
    <n v="10.493061350891907"/>
    <n v="0.43099094927310899"/>
    <n v="0.27399460971355399"/>
    <n v="0.47358908876776701"/>
    <n v="0.36095540598034898"/>
    <n v="2.0685839504003498"/>
    <n v="9.8624471670482308"/>
    <n v="0"/>
    <n v="8.7528821546584396E-2"/>
    <n v="0.43048529885709302"/>
    <n v="0.556660436093807"/>
    <n v="0.326822744682431"/>
    <n v="0.160015552304685"/>
    <n v="0.311873529106379"/>
    <n v="0.45217295363545401"/>
    <n v="0.34195081144571299"/>
    <n v="0.16090537142008501"/>
    <n v="4.4928091168403599"/>
    <n v="2.0950612425804098"/>
    <n v="0.22425683587789499"/>
    <n v="0.81099946796894096"/>
    <n v="0.77579947561025597"/>
    <n v="2.2996594905853298"/>
    <n v="0.14289753511548001"/>
    <n v="162.86648654937699"/>
  </r>
  <r>
    <x v="6"/>
    <s v="Cultivation of sugar cane, sugar beet"/>
    <n v="23.7366478800541"/>
    <x v="53"/>
    <n v="5.4905513301491703E-2"/>
    <n v="0"/>
    <n v="0.52206893265247301"/>
    <n v="0.26893879100680401"/>
    <n v="2.8074620068073299"/>
    <n v="5.96441745758057"/>
    <n v="0"/>
    <n v="0.15843226946890401"/>
    <n v="0.829021476209164"/>
    <n v="0.16859318688511801"/>
    <n v="0.26600315980613198"/>
    <n v="0.15058817807585001"/>
    <n v="0.176257411949337"/>
    <n v="0.18492781650275"/>
    <n v="0.39556619711220298"/>
    <n v="0.61016430333256699"/>
    <n v="1.20495750010014"/>
    <n v="5.2824578061699903"/>
    <n v="6.1053602490574101E-2"/>
    <n v="1.5316937789320899"/>
    <n v="1.01852584630251"/>
    <n v="3.4227498173713702"/>
    <n v="4.4494055677205303E-2"/>
    <n v="0"/>
    <n v="0.167160877026618"/>
    <n v="0.104418283328414"/>
    <n v="0.18861643411219101"/>
    <n v="0.123090844601393"/>
    <n v="0.72481097653508197"/>
    <n v="3.4636263268766898"/>
    <n v="0"/>
    <n v="3.1692035496234901E-2"/>
    <n v="0.17284547537565201"/>
    <n v="0.20046141929924499"/>
    <n v="0.122034394182265"/>
    <n v="6.11633323132992E-2"/>
    <n v="0.111088033765554"/>
    <n v="0.15035651158541399"/>
    <n v="0.115483072586358"/>
    <n v="5.3922196384519297E-2"/>
    <n v="1.5651179477572399"/>
    <n v="0.71410667151212703"/>
    <n v="7.9542452935129404E-2"/>
    <n v="0.27306501194834698"/>
    <n v="0.28477897681295899"/>
    <n v="0.77772424370050397"/>
    <n v="5.82550023682415E-2"/>
    <n v="39.316566467285199"/>
  </r>
  <r>
    <x v="6"/>
    <s v="Cultivation of vegetables, fruit, nuts"/>
    <n v="77.791526045708423"/>
    <x v="54"/>
    <n v="6.2666386365890503E-3"/>
    <n v="0"/>
    <n v="2.5339534040540498E-2"/>
    <n v="4.10169479437172E-2"/>
    <n v="0.101085919886827"/>
    <n v="3.1332143843173998"/>
    <n v="0"/>
    <n v="7.89522548438981E-3"/>
    <n v="5.6239812169224003E-2"/>
    <n v="8.5080474964342994E-3"/>
    <n v="2.9331070370972202E-2"/>
    <n v="9.3712498783133907E-3"/>
    <n v="2.2881153505295501E-2"/>
    <n v="1.0374578007031199E-2"/>
    <n v="2.8834139695391101E-2"/>
    <n v="2.8701987816020801E-2"/>
    <n v="0.14524787757545701"/>
    <n v="0.318797077983618"/>
    <n v="1.20019289897755E-2"/>
    <n v="2.9384699417278198E-2"/>
    <n v="0.193699516355991"/>
    <n v="0.39141092821955698"/>
    <n v="4.7153277555480599E-3"/>
    <n v="0"/>
    <n v="4.9590846057981301E-2"/>
    <n v="2.33486464712769E-2"/>
    <n v="5.0041661132126998E-2"/>
    <n v="2.35692517599091E-2"/>
    <n v="0.134425373747945"/>
    <n v="1.1035280003561601"/>
    <n v="0"/>
    <n v="5.9616714133880998E-3"/>
    <n v="3.5186555003747302E-2"/>
    <n v="4.5595041243359398E-2"/>
    <n v="2.9099934501573398E-2"/>
    <n v="1.8961460213176899E-2"/>
    <n v="3.1840868061408401E-2"/>
    <n v="3.0835757963359401E-2"/>
    <n v="2.22814253065735E-2"/>
    <n v="1.1782257410232E-2"/>
    <n v="0.32860325463116202"/>
    <n v="0.17567317001521601"/>
    <n v="1.9337652949616299E-2"/>
    <n v="6.7860875278711305E-2"/>
    <n v="7.7224816195666804E-2"/>
    <n v="0.189514697529376"/>
    <n v="1.6375147388316701E-2"/>
    <n v="79.905205726623507"/>
  </r>
  <r>
    <x v="6"/>
    <s v="Cultivation of wheat"/>
    <n v="33.809173468675397"/>
    <x v="55"/>
    <n v="0.29911877959966698"/>
    <n v="0"/>
    <n v="0.188790397718549"/>
    <n v="0.84232112765312195"/>
    <n v="4.8678822219371796"/>
    <n v="17.2725268602371"/>
    <n v="0"/>
    <n v="0.35822744295001002"/>
    <n v="2.1320991665124902"/>
    <n v="0.56286421045660995"/>
    <n v="1.53196893632412"/>
    <n v="0.14997783489525299"/>
    <n v="0.27478670328855498"/>
    <n v="0.288968751206994"/>
    <n v="1.55744448304176"/>
    <n v="1.57866966724396"/>
    <n v="2.7962904125452002"/>
    <n v="52.213610470295002"/>
    <n v="0.14115221239626399"/>
    <n v="3.6219211444258699"/>
    <n v="10.0313382968307"/>
    <n v="48.293139040470102"/>
    <n v="0.168588882312179"/>
    <n v="0"/>
    <n v="0.44393236190080598"/>
    <n v="0.288105944171548"/>
    <n v="0.48178385570645299"/>
    <n v="0.34202347882091999"/>
    <n v="1.8763327896594999"/>
    <n v="9.10961890098406"/>
    <n v="0"/>
    <n v="8.6605523247271804E-2"/>
    <n v="0.41414829716086399"/>
    <n v="0.52998983114957798"/>
    <n v="0.30536284856498203"/>
    <n v="0.15740625932812699"/>
    <n v="0.30100763216614701"/>
    <n v="0.44719754345715002"/>
    <n v="0.30898521654307798"/>
    <n v="0.14696038048714399"/>
    <n v="4.3255240619182604"/>
    <n v="1.90095663070679"/>
    <n v="0.22829545754939301"/>
    <n v="0.81079414114355997"/>
    <n v="0.79087291657924697"/>
    <n v="2.0663914531469301"/>
    <n v="0.152248763479292"/>
    <n v="157.46631622314499"/>
  </r>
  <r>
    <x v="7"/>
    <s v="Cattle farming"/>
    <n v="253.58848952036328"/>
    <x v="56"/>
    <n v="0.85300017893314395"/>
    <n v="0"/>
    <n v="0.21410943008959299"/>
    <n v="0.51862145215272903"/>
    <n v="27.964610219001798"/>
    <n v="4.6531912386417398"/>
    <n v="0.34592379815876501"/>
    <n v="0"/>
    <n v="3.05698853731155"/>
    <n v="2.49760702252388"/>
    <n v="5.6432034969329798"/>
    <n v="0.22632248327136001"/>
    <n v="0.119437080342323"/>
    <n v="0.60150814428925503"/>
    <n v="1.18053171783686"/>
    <n v="13.7729780673981"/>
    <n v="3.1803619861602801"/>
    <n v="241.89951038360601"/>
    <n v="0.12643538974225499"/>
    <n v="1.39864081516862"/>
    <n v="17.183690369129199"/>
    <n v="36.2476966381073"/>
    <n v="7.9607247840613099E-2"/>
    <n v="0"/>
    <n v="2.1951121240854299"/>
    <n v="1.8819100409746199"/>
    <n v="1.49120849370956"/>
    <n v="0.384281842038035"/>
    <n v="18.270111382007599"/>
    <n v="12.368762409314501"/>
    <n v="2.04059594869614"/>
    <n v="0"/>
    <n v="6.1629410088062304"/>
    <n v="8.4360182285308802"/>
    <n v="3.7206703871488598"/>
    <n v="0.84099547192454305"/>
    <n v="0.26126455701887602"/>
    <n v="1.2656566053628899"/>
    <n v="2.1038399040699001"/>
    <n v="1.28509336709976"/>
    <n v="21.074864029884299"/>
    <n v="29.5701920986176"/>
    <n v="0.43355366960167901"/>
    <n v="4.0559089779853803"/>
    <n v="3.3093368858099002"/>
    <n v="9.1133388280868495"/>
    <n v="0.27771166618913401"/>
    <n v="484.80909729003901"/>
  </r>
  <r>
    <x v="7"/>
    <s v="Cultivation of cereal grains nec"/>
    <n v="346.63699769679789"/>
    <x v="57"/>
    <n v="0.49581893905997299"/>
    <n v="0"/>
    <n v="0.108847755938768"/>
    <n v="0.18428958952426899"/>
    <n v="7.6181424260139501"/>
    <n v="2.9313747286796601"/>
    <n v="0.232920236885548"/>
    <n v="0"/>
    <n v="2.8435491025447801"/>
    <n v="1.38331715762615"/>
    <n v="5.7185215950012198"/>
    <n v="7.5223903637379394E-2"/>
    <n v="6.2329017790034399E-2"/>
    <n v="0.151013060472906"/>
    <n v="0.30719128064811202"/>
    <n v="3.3343721330165899"/>
    <n v="1.71918302029371"/>
    <n v="124.03294944763201"/>
    <n v="7.4457145296037197E-2"/>
    <n v="1.34096456691623"/>
    <n v="4.6466262340545699"/>
    <n v="67.788477420806899"/>
    <n v="6.1592143960297101E-2"/>
    <n v="0"/>
    <n v="1.47412764281034"/>
    <n v="0.86834023147821404"/>
    <n v="0.80129807069897696"/>
    <n v="0.21349429897964001"/>
    <n v="11.1693318486214"/>
    <n v="6.94405736829503"/>
    <n v="1.06646790355444"/>
    <n v="0"/>
    <n v="3.9804976284503901"/>
    <n v="4.2194145321845999"/>
    <n v="1.8270728439092601"/>
    <n v="0.49121181294322003"/>
    <n v="0.14683082047849899"/>
    <n v="0.85689327493309997"/>
    <n v="0.90404080227017403"/>
    <n v="0.93875953555107094"/>
    <n v="10.538623690605201"/>
    <n v="21.900540947914099"/>
    <n v="0.27165399119257899"/>
    <n v="2.6162745803594598"/>
    <n v="1.73033666610718"/>
    <n v="5.3308793008327502"/>
    <n v="0.16115679126232901"/>
    <n v="493.29685401916498"/>
  </r>
  <r>
    <x v="7"/>
    <s v="Cultivation of crops nec"/>
    <n v="1.7559989291219149"/>
    <x v="58"/>
    <n v="2.3915558849694199E-3"/>
    <n v="0"/>
    <n v="1.2435569515218999E-3"/>
    <n v="7.4561630390235201E-4"/>
    <n v="2.8809750918299001E-2"/>
    <n v="2.62377234175801E-2"/>
    <n v="1.0294433232047599E-3"/>
    <n v="0"/>
    <n v="2.7386157744331298E-3"/>
    <n v="4.7172529157251102E-3"/>
    <n v="6.7970455856993803E-3"/>
    <n v="3.3461120256106402E-4"/>
    <n v="4.2595534068823299E-4"/>
    <n v="9.4999654538696599E-4"/>
    <n v="1.6322050942108E-3"/>
    <n v="8.6874363478273205E-3"/>
    <n v="2.19953875057399E-2"/>
    <n v="0.11150692822411699"/>
    <n v="1.2140124090365099E-3"/>
    <n v="2.9663906170753801E-3"/>
    <n v="1.6019717440940402E-2"/>
    <n v="3.0271578812971701E-2"/>
    <n v="1.07143749119132E-4"/>
    <n v="0"/>
    <n v="8.2091537769883906E-3"/>
    <n v="4.8038577951956497E-3"/>
    <n v="4.3906593346036997E-3"/>
    <n v="1.0241263298666999E-3"/>
    <n v="8.5526628419756903E-2"/>
    <n v="4.1178812094358398E-2"/>
    <n v="5.4103622387629002E-3"/>
    <n v="0"/>
    <n v="2.7596531319431999E-2"/>
    <n v="2.0244124694727399E-2"/>
    <n v="1.0058880841825201E-2"/>
    <n v="3.1289805338019501E-3"/>
    <n v="7.6759880175814E-4"/>
    <n v="5.2823129226453602E-3"/>
    <n v="5.1437043002806604E-3"/>
    <n v="6.2663399148732398E-3"/>
    <n v="5.0577782792970503E-2"/>
    <n v="0.163519068621099"/>
    <n v="1.78225389390718E-3"/>
    <n v="1.9091085763648201E-2"/>
    <n v="1.02189090102911E-2"/>
    <n v="3.3022963209077702E-2"/>
    <n v="1.19752035243437E-3"/>
    <n v="1.5183791965246201"/>
  </r>
  <r>
    <x v="7"/>
    <s v="Cultivation of oil seeds"/>
    <n v="272.83485822321359"/>
    <x v="59"/>
    <n v="2.14132957160473"/>
    <n v="0"/>
    <n v="0.43458395823836299"/>
    <n v="0.50646522641181901"/>
    <n v="371.25145339965798"/>
    <n v="7.3537462353706404"/>
    <n v="0.78073955327272404"/>
    <n v="0"/>
    <n v="5.8242888450622603"/>
    <n v="7.1671792268753096"/>
    <n v="11.6075392961502"/>
    <n v="0.31503084301948497"/>
    <n v="0.55219451058655999"/>
    <n v="0.91786136478185698"/>
    <n v="0.51101786270737604"/>
    <n v="335.57818984985403"/>
    <n v="4.1235988736152596"/>
    <n v="273.57307434082003"/>
    <n v="0.35896023921668502"/>
    <n v="1.1863993406295801"/>
    <n v="4.7954581677913701"/>
    <n v="41.186647415161097"/>
    <n v="0.18904531467706001"/>
    <n v="0"/>
    <n v="4.46052181720734"/>
    <n v="4.1342734247446096"/>
    <n v="2.6525934487581302"/>
    <n v="0.92792758718132995"/>
    <n v="61.616610050201402"/>
    <n v="35.194383762194803"/>
    <n v="4.7370716184377697"/>
    <n v="0"/>
    <n v="37.8250652551651"/>
    <n v="16.613156318664601"/>
    <n v="7.0953293144702902"/>
    <n v="1.77150116115808"/>
    <n v="0.57838671281933796"/>
    <n v="5.5244877934455898"/>
    <n v="3.13732957839966"/>
    <n v="5.3764129281043997"/>
    <n v="39.651379585266099"/>
    <n v="61.129078388214097"/>
    <n v="2.1051097922027102"/>
    <n v="19.577865600585898"/>
    <n v="7.6024290621280697"/>
    <n v="27.3090337514877"/>
    <n v="1.13210179284215"/>
    <n v="993.03761291503895"/>
  </r>
  <r>
    <x v="7"/>
    <s v="Cultivation of paddy rice"/>
    <n v="0.58338882930905855"/>
    <x v="60"/>
    <n v="8.4700565639650395E-4"/>
    <n v="0"/>
    <n v="5.1531943972804605E-4"/>
    <n v="7.9441265916102598E-4"/>
    <n v="1.3136227265931701E-2"/>
    <n v="7.3073691455647297E-3"/>
    <n v="4.3031101449741998E-4"/>
    <n v="0"/>
    <n v="2.2270727495197198E-3"/>
    <n v="2.1627193491440301E-3"/>
    <n v="4.8890411853790301E-3"/>
    <n v="3.5877857226296301E-4"/>
    <n v="3.5058843059232502E-4"/>
    <n v="4.5853831397835198E-4"/>
    <n v="1.10237719309225E-3"/>
    <n v="5.4700790205970398E-3"/>
    <n v="5.5699613294564196E-3"/>
    <n v="8.2241223077289802E-2"/>
    <n v="4.6240255323937201E-4"/>
    <n v="2.6927783037535799E-3"/>
    <n v="2.6481194654479599E-2"/>
    <n v="7.5987660675309598E-3"/>
    <n v="9.5591764420532895E-5"/>
    <n v="0"/>
    <n v="2.0057095098309202E-3"/>
    <n v="2.0730138130602401E-3"/>
    <n v="1.27667615743121E-3"/>
    <n v="4.4066473310522302E-4"/>
    <n v="3.1578178750351099E-2"/>
    <n v="1.8035911151344002E-2"/>
    <n v="2.1591859549516799E-3"/>
    <n v="0"/>
    <n v="2.1491238847374899E-2"/>
    <n v="7.1707781462464499E-3"/>
    <n v="3.3700432686600799E-3"/>
    <n v="8.4760908794123701E-4"/>
    <n v="2.7262741241429499E-4"/>
    <n v="2.8787114497390602E-3"/>
    <n v="1.53526882786537E-3"/>
    <n v="2.9357051680563E-3"/>
    <n v="1.9019798492081502E-2"/>
    <n v="2.9657264705747401E-2"/>
    <n v="1.0957486156257801E-3"/>
    <n v="1.03272581472993E-2"/>
    <n v="3.6896684468956699E-3"/>
    <n v="1.3986119010951399E-2"/>
    <n v="5.5116180556069605E-4"/>
    <n v="0.57218224555254005"/>
  </r>
  <r>
    <x v="7"/>
    <s v="Cultivation of plant-based fibers"/>
    <n v="813.49657606799099"/>
    <x v="61"/>
    <n v="0.29894675686955502"/>
    <n v="0"/>
    <n v="4.1696052066981799E-2"/>
    <n v="0.12412685342132999"/>
    <n v="15.4203368425369"/>
    <n v="1.0365803688764601"/>
    <n v="8.7528821546584396E-2"/>
    <n v="0"/>
    <n v="0.93658043816685699"/>
    <n v="1.29463180154562"/>
    <n v="10.3045049905777"/>
    <n v="3.1932548386976102E-2"/>
    <n v="3.50415837019682E-2"/>
    <n v="5.9483589604496998E-2"/>
    <n v="0.776943014934659"/>
    <n v="5.7566905021667498"/>
    <n v="0.51732493191957496"/>
    <n v="131.54529523849499"/>
    <n v="2.3641367675736501E-2"/>
    <n v="0.179337871260941"/>
    <n v="0.375496026128531"/>
    <n v="0.89376922696828798"/>
    <n v="2.15013704728335E-2"/>
    <n v="0"/>
    <n v="4.6983776986599004"/>
    <n v="8.6307483315467799"/>
    <n v="5.59202960133553"/>
    <n v="1.12926237285137"/>
    <n v="30.6739307641983"/>
    <n v="36.901929244631901"/>
    <n v="7.09052926301956"/>
    <n v="0"/>
    <n v="7.62773397564888"/>
    <n v="28.640945434570298"/>
    <n v="14.933341145515399"/>
    <n v="2.37373678386211"/>
    <n v="0.83898843824863401"/>
    <n v="2.7114648222923301"/>
    <n v="10.421119809150699"/>
    <n v="1.75397250801325"/>
    <n v="83.640307903289795"/>
    <n v="49.276088476181002"/>
    <n v="0.89940109848976102"/>
    <n v="7.4838522076606804"/>
    <n v="10.1947005391121"/>
    <n v="26.219997167587302"/>
    <n v="0.55477122217416797"/>
    <n v="640.97073745727505"/>
  </r>
  <r>
    <x v="7"/>
    <s v="Cultivation of sugar cane, sugar beet"/>
    <n v="66.438386263136579"/>
    <x v="62"/>
    <n v="4.9052611691877197E-2"/>
    <n v="0"/>
    <n v="9.5118905883282395E-2"/>
    <n v="2.3286057403311099E-2"/>
    <n v="1.4712236821651501"/>
    <n v="0.27192382141947702"/>
    <n v="3.1692035496234901E-2"/>
    <n v="0"/>
    <n v="0.273296853527427"/>
    <n v="0.159415095113218"/>
    <n v="0.274306556209922"/>
    <n v="2.2038992610759998E-2"/>
    <n v="1.1970211751759101E-2"/>
    <n v="3.8356451550498598E-2"/>
    <n v="2.3151795263402199E-2"/>
    <n v="0.50520334020256996"/>
    <n v="0.233370861038566"/>
    <n v="11.438565313816101"/>
    <n v="9.5787595491856302E-3"/>
    <n v="0.184717927128077"/>
    <n v="0.22439124248921899"/>
    <n v="0.99051034450530995"/>
    <n v="5.1364636456128201E-3"/>
    <n v="0"/>
    <n v="0.225375426933169"/>
    <n v="0.127434117719531"/>
    <n v="0.134364952333272"/>
    <n v="3.06668183766305E-2"/>
    <n v="1.5964054763317099"/>
    <n v="1.0059941617218999"/>
    <n v="0.15843226946890401"/>
    <n v="0"/>
    <n v="0.44456222280859897"/>
    <n v="0.69355498999357201"/>
    <n v="0.284755889326334"/>
    <n v="7.5153989251702996E-2"/>
    <n v="2.1535308798775101E-2"/>
    <n v="0.11734010186046399"/>
    <n v="0.133458506315947"/>
    <n v="0.139969056472182"/>
    <n v="1.8394719064235701"/>
    <n v="3.6575116515159598"/>
    <n v="3.6369163077324601E-2"/>
    <n v="0.36248222365975402"/>
    <n v="0.23500694520771501"/>
    <n v="0.80057740211486805"/>
    <n v="2.29862921405584E-2"/>
    <n v="70.631284713745103"/>
  </r>
  <r>
    <x v="7"/>
    <s v="Cultivation of vegetables, fruit, nuts"/>
    <n v="2.4102269711515878"/>
    <x v="63"/>
    <n v="4.3968878162559096E-3"/>
    <n v="0"/>
    <n v="3.7633515894412999E-3"/>
    <n v="3.1858833535807199E-3"/>
    <n v="5.4032318759709597E-2"/>
    <n v="7.6179562136530904E-2"/>
    <n v="5.9616714133880998E-3"/>
    <n v="0"/>
    <n v="2.3908278089947999E-2"/>
    <n v="8.2024200237356092E-3"/>
    <n v="2.2667513228952899E-2"/>
    <n v="8.7687647464918005E-4"/>
    <n v="2.2393311737687301E-3"/>
    <n v="2.0697944128187399E-3"/>
    <n v="2.1145683131180699E-3"/>
    <n v="2.1779089234769299E-2"/>
    <n v="4.12077542860061E-2"/>
    <n v="0.49392376188188802"/>
    <n v="1.94943997485097E-3"/>
    <n v="5.2725949790328698E-3"/>
    <n v="3.2605720683932297E-2"/>
    <n v="0.16445992514491101"/>
    <n v="3.84016908355989E-4"/>
    <n v="0"/>
    <n v="8.2375162164680694E-3"/>
    <n v="7.2236440901178901E-3"/>
    <n v="4.9979448085650802E-3"/>
    <n v="1.5856748577789399E-3"/>
    <n v="0.107417567633092"/>
    <n v="6.1554447377147901E-2"/>
    <n v="7.89522548438981E-3"/>
    <n v="0"/>
    <n v="6.5066417446360006E-2"/>
    <n v="2.7705283602699599E-2"/>
    <n v="1.2589938356541101E-2"/>
    <n v="3.3159296290250499E-3"/>
    <n v="1.0110116199939501E-3"/>
    <n v="9.3669434427283704E-3"/>
    <n v="5.7238748413510603E-3"/>
    <n v="9.7473690402693994E-3"/>
    <n v="7.1495171869173604E-2"/>
    <n v="0.12345533166080699"/>
    <n v="3.4493685816414702E-3"/>
    <n v="3.2609133515506997E-2"/>
    <n v="1.3287314504850699E-2"/>
    <n v="4.8104991437867298E-2"/>
    <n v="1.8202869978267699E-3"/>
    <n v="2.7537473440170301"/>
  </r>
  <r>
    <x v="7"/>
    <s v="Cultivation of wheat"/>
    <n v="24.542238947003639"/>
    <x v="64"/>
    <n v="0.25031664688140198"/>
    <n v="0"/>
    <n v="3.5729870665818501E-2"/>
    <n v="7.31312553398311E-2"/>
    <n v="2.7447585761547102"/>
    <n v="0.778297118842602"/>
    <n v="8.6605523247271804E-2"/>
    <n v="0"/>
    <n v="0.96230592206120502"/>
    <n v="0.51668891683220897"/>
    <n v="2.1317799054086199"/>
    <n v="2.29987761704251E-2"/>
    <n v="2.03429766697809E-2"/>
    <n v="6.4882633276283699E-2"/>
    <n v="9.8016034346073894E-2"/>
    <n v="1.14603258669376"/>
    <n v="0.50618581101298299"/>
    <n v="82.748075902462006"/>
    <n v="2.2950390120968198E-2"/>
    <n v="0.78407853143289696"/>
    <n v="4.90713424235582"/>
    <n v="23.235029876232101"/>
    <n v="2.2826308151707098E-2"/>
    <n v="0"/>
    <n v="0.44865753874182701"/>
    <n v="0.30002526566386201"/>
    <n v="0.27692186087369902"/>
    <n v="6.8342456594109494E-2"/>
    <n v="3.89602035284042"/>
    <n v="2.2331634308211501"/>
    <n v="0.35822744295001002"/>
    <n v="0"/>
    <n v="1.14380896836519"/>
    <n v="1.6199045851826701"/>
    <n v="0.66283425316214595"/>
    <n v="0.16450950410217"/>
    <n v="4.71382047981024E-2"/>
    <n v="0.24080216512083999"/>
    <n v="0.29174884408712398"/>
    <n v="0.27497339062392701"/>
    <n v="3.6434011757373801"/>
    <n v="6.6976791024208104"/>
    <n v="8.5815713740885299E-2"/>
    <n v="0.76112717390060403"/>
    <n v="0.57746830210089695"/>
    <n v="1.7025141566991799"/>
    <n v="6.0368181439116597E-2"/>
    <n v="120.144954681396"/>
  </r>
  <r>
    <x v="8"/>
    <s v="Cattle farming"/>
    <n v="248.81091553531496"/>
    <x v="65"/>
    <n v="1.16090999543667"/>
    <n v="0"/>
    <n v="0.67862117290496804"/>
    <n v="1.82509297132492"/>
    <n v="69.808177709579496"/>
    <n v="15.7930121421814"/>
    <n v="1.7589898407459299"/>
    <n v="6.1629410088062304"/>
    <n v="0"/>
    <n v="3.7256264686584499"/>
    <n v="10.158895075321199"/>
    <n v="0.89405480772256896"/>
    <n v="0.335562968626618"/>
    <n v="2.2429912686348001"/>
    <n v="3.5088784024119399"/>
    <n v="16.9026570320129"/>
    <n v="9.4804389476776105"/>
    <n v="259.82283043861401"/>
    <n v="0.38797664642334001"/>
    <n v="15.1300594210625"/>
    <n v="56.267862081527703"/>
    <n v="208.74277114868201"/>
    <n v="0.57239722087979295"/>
    <n v="0"/>
    <n v="2.92460866272449"/>
    <n v="5.90907979011536"/>
    <n v="3.28650595247746"/>
    <n v="1.2447538599371899"/>
    <n v="17.491340398788498"/>
    <n v="30.4623694755137"/>
    <n v="7.0925150513648996"/>
    <n v="3.05698853731155"/>
    <n v="0"/>
    <n v="5.1446453630924198"/>
    <n v="2.9852139204740502"/>
    <n v="2.3932960033416699"/>
    <n v="0.57768167555332195"/>
    <n v="2.9818538427352901"/>
    <n v="3.9745047688484201"/>
    <n v="0.91702286154031798"/>
    <n v="42.415348529815702"/>
    <n v="41.067735433578498"/>
    <n v="1.51965626329184"/>
    <n v="19.151697635650599"/>
    <n v="11.551097154617301"/>
    <n v="36.4837515354156"/>
    <n v="2.1859001293778402"/>
    <n v="689.35409545898403"/>
  </r>
  <r>
    <x v="8"/>
    <s v="Cultivation of cereal grains nec"/>
    <n v="236.70901580574036"/>
    <x v="66"/>
    <n v="0.65864834934473004"/>
    <n v="0"/>
    <n v="0.33084742911159998"/>
    <n v="0.69682196527719498"/>
    <n v="20.5750217437744"/>
    <n v="9.7216734290123004"/>
    <n v="1.20396760106087"/>
    <n v="3.9804976284503901"/>
    <n v="0"/>
    <n v="1.9984740838408499"/>
    <n v="7.9542732238769496"/>
    <n v="0.30406197253614697"/>
    <n v="0.160053388215601"/>
    <n v="0.64485213533043895"/>
    <n v="0.97050692141056105"/>
    <n v="7.8749576807022104"/>
    <n v="4.7897372692823401"/>
    <n v="126.122360706329"/>
    <n v="0.25570938177406799"/>
    <n v="10.3809510469437"/>
    <n v="10.9977118372917"/>
    <n v="371.87544250488298"/>
    <n v="0.43727709539234599"/>
    <n v="0"/>
    <n v="2.6835501492023499"/>
    <n v="5.6297630369663203"/>
    <n v="3.0674977153539702"/>
    <n v="1.15654745697975"/>
    <n v="16.185320734977701"/>
    <n v="27.999259703326999"/>
    <n v="6.5125348567962602"/>
    <n v="2.8435491025447801"/>
    <n v="0"/>
    <n v="4.6874324679374704"/>
    <n v="2.7034960240125701"/>
    <n v="2.2192588299512899"/>
    <n v="0.52286593616008803"/>
    <n v="2.7924095988273598"/>
    <n v="3.6321081221103699"/>
    <n v="0.83361311256885495"/>
    <n v="39.799288034439101"/>
    <n v="38.539157629013097"/>
    <n v="1.42637923359871"/>
    <n v="17.716818094253501"/>
    <n v="10.910376906394999"/>
    <n v="33.831005334854098"/>
    <n v="2.0579271093010898"/>
    <n v="590.89270401000999"/>
  </r>
  <r>
    <x v="8"/>
    <s v="Cultivation of crops nec"/>
    <n v="0.76369049854883875"/>
    <x v="67"/>
    <n v="2.8542964428197601E-3"/>
    <n v="0"/>
    <n v="3.1317782122641802E-3"/>
    <n v="2.8327722684480198E-3"/>
    <n v="5.8683806564658901E-2"/>
    <n v="6.2766064889728995E-2"/>
    <n v="5.09262917330489E-3"/>
    <n v="2.7596531319431999E-2"/>
    <n v="0"/>
    <n v="6.6560627019498497E-3"/>
    <n v="1.4047710923478E-2"/>
    <n v="1.2287393619771999E-3"/>
    <n v="7.51065435906639E-4"/>
    <n v="2.4977188732009398E-3"/>
    <n v="4.3548326939344397E-3"/>
    <n v="1.2004914227873101E-2"/>
    <n v="4.1871641995385303E-2"/>
    <n v="0.1352025186643"/>
    <n v="3.8251272053457801E-3"/>
    <n v="2.5329085532575801E-2"/>
    <n v="5.65224434249103E-2"/>
    <n v="0.162887593731284"/>
    <n v="7.2771922350511897E-4"/>
    <n v="0"/>
    <n v="2.8310406341915998E-3"/>
    <n v="4.7468238044530197E-3"/>
    <n v="3.1063046480994702E-3"/>
    <n v="1.19461788563058E-3"/>
    <n v="1.5632149414159399E-2"/>
    <n v="2.8029992682149899E-2"/>
    <n v="7.00842525111511E-3"/>
    <n v="2.7386157744331298E-3"/>
    <n v="0"/>
    <n v="4.9357335665263201E-3"/>
    <n v="2.8579093341249999E-3"/>
    <n v="2.06160590460058E-3"/>
    <n v="6.7571268300525801E-4"/>
    <n v="2.8666732541751099E-3"/>
    <n v="3.4300451225135501E-3"/>
    <n v="8.9960688637802399E-4"/>
    <n v="3.6422256147489E-2"/>
    <n v="3.6305644549429403E-2"/>
    <n v="1.3290363276610201E-3"/>
    <n v="1.72602325910702E-2"/>
    <n v="9.3876132741570507E-3"/>
    <n v="3.6752420244738501E-2"/>
    <n v="1.8675700994208501E-3"/>
    <n v="1.1722155213356"/>
  </r>
  <r>
    <x v="8"/>
    <s v="Cultivation of oil seeds"/>
    <n v="634.70764377340856"/>
    <x v="68"/>
    <n v="3.2141577303409599"/>
    <n v="0"/>
    <n v="1.20571843534708"/>
    <n v="1.91676989197731"/>
    <n v="874.32780456543003"/>
    <n v="22.849836587905902"/>
    <n v="4.0892848968505904"/>
    <n v="37.8250652551651"/>
    <n v="0"/>
    <n v="9.6432325243949908"/>
    <n v="26.7251570224762"/>
    <n v="1.5685219764709499"/>
    <n v="1.47633805498481"/>
    <n v="3.1306043565273298"/>
    <n v="1.6012193709611899"/>
    <n v="181.51754570007299"/>
    <n v="13.7066321372986"/>
    <n v="289.11290550231899"/>
    <n v="1.21402676403522"/>
    <n v="7.0580537915229797"/>
    <n v="23.643187284469601"/>
    <n v="248.40537452697799"/>
    <n v="1.31089573353529"/>
    <n v="0"/>
    <n v="5.7436365485191301"/>
    <n v="9.7474122047424299"/>
    <n v="6.3568019866943404"/>
    <n v="2.4150797426700601"/>
    <n v="32.026566028594999"/>
    <n v="59.267690353095503"/>
    <n v="14.3737527132034"/>
    <n v="5.8242888450622603"/>
    <n v="0"/>
    <n v="10.099051475524901"/>
    <n v="5.8111031055450404"/>
    <n v="4.5753915607929203"/>
    <n v="1.2416149526834499"/>
    <n v="5.7333072423934901"/>
    <n v="6.9662897586822501"/>
    <n v="1.88042472302914"/>
    <n v="75.832855224609403"/>
    <n v="75.260233879089398"/>
    <n v="2.7152739763259901"/>
    <n v="37.140080928802497"/>
    <n v="20.1089541912079"/>
    <n v="79.415124416351304"/>
    <n v="4.0382536947727203"/>
    <n v="1923.6767883300799"/>
  </r>
  <r>
    <x v="8"/>
    <s v="Cultivation of paddy rice"/>
    <n v="0.89247105667777382"/>
    <x v="69"/>
    <n v="9.51393602008466E-4"/>
    <n v="0"/>
    <n v="1.26700435794191E-3"/>
    <n v="2.6017461059382198E-3"/>
    <n v="3.20782389026135E-2"/>
    <n v="1.9571659853681901E-2"/>
    <n v="2.5256591034121798E-3"/>
    <n v="2.1491238847374899E-2"/>
    <n v="0"/>
    <n v="3.18502179288771E-3"/>
    <n v="1.1105386307463E-2"/>
    <n v="1.5640617857570799E-3"/>
    <n v="6.0076327281422003E-4"/>
    <n v="1.63017360318918E-3"/>
    <n v="2.4902713339543E-3"/>
    <n v="1.04950248496607E-2"/>
    <n v="1.3896391435992E-2"/>
    <n v="8.78803965169936E-2"/>
    <n v="1.5715755143901301E-3"/>
    <n v="3.0395438196137499E-2"/>
    <n v="0.102140074595809"/>
    <n v="4.1282417252659798E-2"/>
    <n v="6.6719490496325296E-4"/>
    <n v="0"/>
    <n v="2.3226996272569501E-3"/>
    <n v="3.77393027883954E-3"/>
    <n v="2.6233120152028299E-3"/>
    <n v="9.8042687022825703E-4"/>
    <n v="1.30983322742395E-2"/>
    <n v="2.33610492421121E-2"/>
    <n v="5.9131678426638202E-3"/>
    <n v="2.2270727495197198E-3"/>
    <n v="0"/>
    <n v="4.1277539567090597E-3"/>
    <n v="2.4428489705314899E-3"/>
    <n v="1.6433200871688301E-3"/>
    <n v="5.8594578149495603E-4"/>
    <n v="2.360570433666E-3"/>
    <n v="2.6753420388558901E-3"/>
    <n v="7.6568830991163796E-4"/>
    <n v="2.8834233409725098E-2"/>
    <n v="2.9012849205173601E-2"/>
    <n v="1.09616418922087E-3"/>
    <n v="1.4670022763311899E-2"/>
    <n v="7.2378037730231898E-3"/>
    <n v="3.1579111935570801E-2"/>
    <n v="1.54432716954034E-3"/>
    <n v="1.0989862158894499"/>
  </r>
  <r>
    <x v="8"/>
    <s v="Cultivation of plant-based fibers"/>
    <n v="99.650562394614099"/>
    <x v="70"/>
    <n v="0.47006594017148001"/>
    <n v="0"/>
    <n v="0.144774710759521"/>
    <n v="0.46914209425449399"/>
    <n v="33.355704069137602"/>
    <n v="3.8695662021636998"/>
    <n v="0.43048529885709302"/>
    <n v="7.62773397564888"/>
    <n v="0"/>
    <n v="1.8240070790052401"/>
    <n v="6.9146426320075998"/>
    <n v="0.13994229026138799"/>
    <n v="0.105696356622502"/>
    <n v="0.27167539298534399"/>
    <n v="2.4336974285543"/>
    <n v="11.058837473392501"/>
    <n v="2.1158446744084398"/>
    <n v="138.87327837943999"/>
    <n v="7.3151040356606203E-2"/>
    <n v="1.75071374326944"/>
    <n v="1.39410948753357"/>
    <n v="5.0461940765380904"/>
    <n v="0.157104631885886"/>
    <n v="0"/>
    <n v="0.95848369598388705"/>
    <n v="1.84702938050032"/>
    <n v="1.17336615175009"/>
    <n v="0.41111817583441701"/>
    <n v="5.78074130415916"/>
    <n v="10.5354989077605"/>
    <n v="2.5444812476635001"/>
    <n v="0.93658043816685699"/>
    <n v="0"/>
    <n v="1.6331371627747999"/>
    <n v="0.98303491994738601"/>
    <n v="0.78617431595921505"/>
    <n v="0.212731577921659"/>
    <n v="0.93724950402975105"/>
    <n v="1.23818496987224"/>
    <n v="0.28557584527879998"/>
    <n v="14.626626491546601"/>
    <n v="13.336422979831701"/>
    <n v="0.48415959440171702"/>
    <n v="6.19896176457405"/>
    <n v="3.9219803884625399"/>
    <n v="11.4402421414852"/>
    <n v="0.69610300380736601"/>
    <n v="237.20904541015599"/>
  </r>
  <r>
    <x v="8"/>
    <s v="Cultivation of sugar cane, sugar beet"/>
    <n v="250.20224284642615"/>
    <x v="71"/>
    <n v="6.32848737295717E-2"/>
    <n v="0"/>
    <n v="0.19505152292549599"/>
    <n v="0.117353861220181"/>
    <n v="3.2869591414928401"/>
    <n v="0.98496226966381095"/>
    <n v="0.17284547537565201"/>
    <n v="0.44456222280859897"/>
    <n v="0"/>
    <n v="0.23547144141048201"/>
    <n v="0.56390495598316204"/>
    <n v="9.6813311334699406E-2"/>
    <n v="4.00406343396753E-2"/>
    <n v="0.134914173744619"/>
    <n v="7.2634469717740999E-2"/>
    <n v="0.81126391515135798"/>
    <n v="0.71916692331433296"/>
    <n v="12.2054616957903"/>
    <n v="2.9458893463015601E-2"/>
    <n v="1.33357505500317"/>
    <n v="0.90020643174648296"/>
    <n v="5.3705624043941498"/>
    <n v="3.7773111951537403E-2"/>
    <n v="0"/>
    <n v="0.31483726482838398"/>
    <n v="0.47228768654167702"/>
    <n v="0.36456794384866997"/>
    <n v="0.128034775145352"/>
    <n v="1.5398293137550401"/>
    <n v="2.9906392348348199"/>
    <n v="0.829021476209164"/>
    <n v="0.273296853527427"/>
    <n v="0"/>
    <n v="0.49958964250981802"/>
    <n v="0.27960713207721699"/>
    <n v="0.21106447745114601"/>
    <n v="9.9041345994919497E-2"/>
    <n v="0.339971464127302"/>
    <n v="0.33991620875895001"/>
    <n v="8.4069140255451202E-2"/>
    <n v="3.6977851539850199"/>
    <n v="3.7261627763509799"/>
    <n v="0.14046988170593999"/>
    <n v="1.7597863599657999"/>
    <n v="0.91526549682021097"/>
    <n v="3.3688138276338599"/>
    <n v="0.184958537574857"/>
    <n v="255.45949363708499"/>
  </r>
  <r>
    <x v="8"/>
    <s v="Cultivation of vegetables, fruit, nuts"/>
    <n v="26.527407030707735"/>
    <x v="72"/>
    <n v="5.1812044694088399E-3"/>
    <n v="0"/>
    <n v="4.0943442145362503E-2"/>
    <n v="1.00185523042455E-2"/>
    <n v="0.13104711193591401"/>
    <n v="0.15947386063635299"/>
    <n v="3.5186555003747302E-2"/>
    <n v="6.5066417446360006E-2"/>
    <n v="0"/>
    <n v="1.15697610308416E-2"/>
    <n v="5.0757848192006301E-2"/>
    <n v="3.2962405821308498E-3"/>
    <n v="3.9815039199311304E-3"/>
    <n v="7.5163267902098596E-3"/>
    <n v="6.2117757915984796E-3"/>
    <n v="4.2349495459347998E-2"/>
    <n v="6.5322020556777702E-2"/>
    <n v="0.60007047466933705"/>
    <n v="7.3488323832862096E-3"/>
    <n v="4.1037373710423701E-2"/>
    <n v="0.132814411073923"/>
    <n v="0.87382788211107298"/>
    <n v="2.6446971896802998E-3"/>
    <n v="0"/>
    <n v="2.4960829992778599E-2"/>
    <n v="2.7860922738909701E-2"/>
    <n v="2.89130576420575E-2"/>
    <n v="8.4340514731593395E-3"/>
    <n v="0.120810844004154"/>
    <n v="0.21132741388464599"/>
    <n v="5.6239812169224003E-2"/>
    <n v="2.3908278089947999E-2"/>
    <n v="0"/>
    <n v="4.1845090920105597E-2"/>
    <n v="2.4011846515349999E-2"/>
    <n v="1.43518654513173E-2"/>
    <n v="9.5788618491496908E-3"/>
    <n v="2.99980913987383E-2"/>
    <n v="2.3870618781074899E-2"/>
    <n v="9.1222025221213698E-3"/>
    <n v="0.32830012403428599"/>
    <n v="0.31520810164511198"/>
    <n v="1.00093582295813E-2"/>
    <n v="0.12586287735030099"/>
    <n v="5.9503297321498401E-2"/>
    <n v="0.27567793428897902"/>
    <n v="1.23065355001017E-2"/>
    <n v="27.0409708023071"/>
  </r>
  <r>
    <x v="8"/>
    <s v="Cultivation of wheat"/>
    <n v="62.843388258013846"/>
    <x v="73"/>
    <n v="0.31859809067100298"/>
    <n v="0"/>
    <n v="0.110051499679685"/>
    <n v="0.284678984433413"/>
    <n v="7.4214097857475299"/>
    <n v="2.8125895410776098"/>
    <n v="0.41414829716086399"/>
    <n v="1.14380896836519"/>
    <n v="0"/>
    <n v="0.779413651674986"/>
    <n v="2.9666743129491802"/>
    <n v="9.9209223873913302E-2"/>
    <n v="5.8149237185716601E-2"/>
    <n v="0.24942734651267501"/>
    <n v="0.289799596183002"/>
    <n v="2.7731048464775099"/>
    <n v="1.7039881646633099"/>
    <n v="78.108844608068495"/>
    <n v="7.5066294055432095E-2"/>
    <n v="4.3899192921817303"/>
    <n v="6.2690952271223104"/>
    <n v="99.035783767700195"/>
    <n v="0.147376277018338"/>
    <n v="0"/>
    <n v="0.90598134323954604"/>
    <n v="1.8233272358775101"/>
    <n v="1.0067424513399601"/>
    <n v="0.40305896103382099"/>
    <n v="5.0847010016441301"/>
    <n v="9.1231293282471597"/>
    <n v="2.1320991665124902"/>
    <n v="0.96230592206120502"/>
    <n v="0"/>
    <n v="1.56351348012686"/>
    <n v="0.90422624722123102"/>
    <n v="0.71905383840203296"/>
    <n v="0.17347989510744799"/>
    <n v="0.97500100359320596"/>
    <n v="1.2245968803763401"/>
    <n v="0.27775615919381402"/>
    <n v="12.576941788196599"/>
    <n v="12.495526432990999"/>
    <n v="0.474591385573149"/>
    <n v="5.7601259648799896"/>
    <n v="3.6299575120210599"/>
    <n v="11.3791526556015"/>
    <n v="0.66481180861592304"/>
    <n v="198.03444480895999"/>
  </r>
  <r>
    <x v="9"/>
    <s v="Cattle farming"/>
    <n v="1047.8511250312395"/>
    <x v="74"/>
    <n v="2.1587369441986102"/>
    <n v="0"/>
    <n v="2.1819962114095701"/>
    <n v="3.9936980605125401"/>
    <n v="146.46959114074701"/>
    <n v="28.093453884124798"/>
    <n v="2.23470714688301"/>
    <n v="8.4360182285308802"/>
    <n v="5.1446453630924198"/>
    <n v="0"/>
    <n v="25.796975135803201"/>
    <n v="1.99507008492947"/>
    <n v="0.59543148055672601"/>
    <n v="2.5697434097528502"/>
    <n v="3.2492715716362"/>
    <n v="80.894583702087402"/>
    <n v="25.5269312858582"/>
    <n v="350.78686046600302"/>
    <n v="0.30576369725167801"/>
    <n v="3.0976852998137501"/>
    <n v="139.97120809555099"/>
    <n v="84.653563976287799"/>
    <n v="0.60657441988587402"/>
    <n v="0"/>
    <n v="2.9268245100975001"/>
    <n v="1.7351487874984699"/>
    <n v="2.44787973165512"/>
    <n v="0.66561162471771196"/>
    <n v="47.9320614337921"/>
    <n v="14.3528630188666"/>
    <n v="2.8800336867570899"/>
    <n v="2.49760702252388"/>
    <n v="3.7256264686584499"/>
    <n v="0"/>
    <n v="9.4454839229583705"/>
    <n v="1.64691513776779"/>
    <n v="0.42099912092089697"/>
    <n v="1.9268180280923799"/>
    <n v="0.92896911501884505"/>
    <n v="2.6932334154844302"/>
    <n v="30.243439435958901"/>
    <n v="38.431345701217701"/>
    <n v="0.44804787263274198"/>
    <n v="2.4838675558566998"/>
    <n v="4.7591810822486904"/>
    <n v="9.1125494837760908"/>
    <n v="0.31235723942518201"/>
    <n v="1784.5967712402301"/>
  </r>
  <r>
    <x v="9"/>
    <s v="Cultivation of cereal grains nec"/>
    <n v="1477.2595663275258"/>
    <x v="75"/>
    <n v="1.2499283179640801"/>
    <n v="0"/>
    <n v="1.16907402873039"/>
    <n v="1.5728223621845201"/>
    <n v="34.157930612564101"/>
    <n v="19.9609068632126"/>
    <n v="1.5057635903358499"/>
    <n v="4.2194145321845999"/>
    <n v="4.6874324679374704"/>
    <n v="0"/>
    <n v="35.162937879562399"/>
    <n v="1.13953728973866"/>
    <n v="0.32892775535583502"/>
    <n v="0.73091262206435204"/>
    <n v="0.78604573011398304"/>
    <n v="13.2863632440567"/>
    <n v="13.0383511781693"/>
    <n v="212.182297706604"/>
    <n v="0.17205910198390501"/>
    <n v="3.3737355917692202"/>
    <n v="24.214268207549999"/>
    <n v="138.139904022217"/>
    <n v="0.45765655860304799"/>
    <n v="0"/>
    <n v="1.82486848533154"/>
    <n v="0.94703029841184605"/>
    <n v="1.48670912533998"/>
    <n v="0.395871512591839"/>
    <n v="26.183516025543199"/>
    <n v="8.1129151293716895"/>
    <n v="1.6687906831502901"/>
    <n v="1.38331715762615"/>
    <n v="1.9984740838408499"/>
    <n v="0"/>
    <n v="5.7947417199611699"/>
    <n v="0.89914574474096298"/>
    <n v="0.25700897350907298"/>
    <n v="1.0684054642915699"/>
    <n v="0.49378040805459"/>
    <n v="1.5742332190275199"/>
    <n v="17.730776190757801"/>
    <n v="26.158202409744302"/>
    <n v="0.248443873599172"/>
    <n v="1.3257345780730201"/>
    <n v="2.5598623305559198"/>
    <n v="4.9436909258365596"/>
    <n v="0.166617699898779"/>
    <n v="1881.5736999511701"/>
  </r>
  <r>
    <x v="9"/>
    <s v="Cultivation of crops nec"/>
    <n v="7.7532132318053746"/>
    <x v="76"/>
    <n v="1.29236784996465E-2"/>
    <n v="0"/>
    <n v="2.2454698570072699E-2"/>
    <n v="1.7920573707670001E-2"/>
    <n v="0.1730643697083"/>
    <n v="0.16589947044849401"/>
    <n v="6.5495668677613096E-3"/>
    <n v="2.0244124694727399E-2"/>
    <n v="4.9357335665263201E-3"/>
    <n v="0"/>
    <n v="4.5304535189643502E-2"/>
    <n v="9.75457258755341E-3"/>
    <n v="2.2824948391644301E-3"/>
    <n v="5.4368677665479499E-3"/>
    <n v="6.9068800657987603E-3"/>
    <n v="3.9086177945137003E-2"/>
    <n v="0.18353771977126601"/>
    <n v="0.18805653229355801"/>
    <n v="3.2255618134513502E-3"/>
    <n v="6.9974374200683096E-3"/>
    <n v="0.12639829609543099"/>
    <n v="7.16709960252047E-2"/>
    <n v="8.80393163242843E-4"/>
    <n v="0"/>
    <n v="5.1931492052972299E-3"/>
    <n v="3.2340100151486699E-3"/>
    <n v="4.5252304698806299E-3"/>
    <n v="1.3250374177005101E-3"/>
    <n v="8.9081554673612104E-2"/>
    <n v="2.7217032326689199E-2"/>
    <n v="5.5700041993986798E-3"/>
    <n v="4.7172529157251102E-3"/>
    <n v="6.6560627019498497E-3"/>
    <n v="0"/>
    <n v="1.8652756232768301E-2"/>
    <n v="2.7248234546277698E-3"/>
    <n v="7.9805140558164599E-4"/>
    <n v="3.3694670128170401E-3"/>
    <n v="1.6226426814682799E-3"/>
    <n v="5.3556063503492598E-3"/>
    <n v="5.3679765434935703E-2"/>
    <n v="8.2366131246089894E-2"/>
    <n v="9.3398254830390204E-4"/>
    <n v="4.5709178375545898E-3"/>
    <n v="8.4344352362677507E-3"/>
    <n v="1.5894710435531999E-2"/>
    <n v="5.5350444745272398E-4"/>
    <n v="8.5202677845954895"/>
  </r>
  <r>
    <x v="9"/>
    <s v="Cultivation of oil seeds"/>
    <n v="307.47801632806386"/>
    <x v="77"/>
    <n v="6.3465583920478803"/>
    <n v="0"/>
    <n v="5.2046667337417603"/>
    <n v="3.8807137608528102"/>
    <n v="1787.9688110351599"/>
    <n v="40.559792280197101"/>
    <n v="5.3134552240371704"/>
    <n v="16.613156318664601"/>
    <n v="10.099051475524901"/>
    <n v="0"/>
    <n v="62.109961032867403"/>
    <n v="2.9776795059442498"/>
    <n v="3.7943072170019101"/>
    <n v="3.9905561208724998"/>
    <n v="1.35556423664093"/>
    <n v="2415.9519805908199"/>
    <n v="33.564071655273402"/>
    <n v="460.537944793701"/>
    <n v="0.81163623929023698"/>
    <n v="3.08905053138733"/>
    <n v="22.898158550262501"/>
    <n v="92.420111179351807"/>
    <n v="1.49780954420567"/>
    <n v="0"/>
    <n v="9.5093188881874102"/>
    <n v="5.1145277619361904"/>
    <n v="7.6873291134834298"/>
    <n v="1.85950031876564"/>
    <n v="131.16039180755601"/>
    <n v="40.5077328085899"/>
    <n v="8.2784761190414393"/>
    <n v="7.1671792268753096"/>
    <n v="9.6432325243949908"/>
    <n v="0"/>
    <n v="25.045166730880698"/>
    <n v="5.3186568021774301"/>
    <n v="1.3035503029823301"/>
    <n v="6.6845193505287197"/>
    <n v="2.8187378644943202"/>
    <n v="8.0693032741546595"/>
    <n v="95.741997718811007"/>
    <n v="112.607305526733"/>
    <n v="1.2558086290955499"/>
    <n v="7.1543552875518799"/>
    <n v="14.953140735626199"/>
    <n v="29.8548471927643"/>
    <n v="0.90909658744931199"/>
    <n v="4755.8188781738299"/>
  </r>
  <r>
    <x v="9"/>
    <s v="Cultivation of paddy rice"/>
    <n v="2.2580669119058161"/>
    <x v="78"/>
    <n v="2.4538480065530201E-3"/>
    <n v="0"/>
    <n v="7.0033518131822304E-3"/>
    <n v="5.8237676857970698E-3"/>
    <n v="6.4361355267465101E-2"/>
    <n v="3.9561051875352901E-2"/>
    <n v="3.0231048003770398E-3"/>
    <n v="7.1707781462464499E-3"/>
    <n v="4.1277539567090597E-3"/>
    <n v="0"/>
    <n v="2.4647161364555401E-2"/>
    <n v="3.1358648702735099E-3"/>
    <n v="2.2825676496722701E-3"/>
    <n v="2.35986533516552E-3"/>
    <n v="3.6261139612179202E-3"/>
    <n v="2.51300409436226E-2"/>
    <n v="4.0051575982943198E-2"/>
    <n v="0.124306770274416"/>
    <n v="1.07919466972817E-3"/>
    <n v="7.8549546306021494E-3"/>
    <n v="0.25059122778475301"/>
    <n v="2.17349722515792E-2"/>
    <n v="7.4259703615098304E-4"/>
    <n v="0"/>
    <n v="2.4755482590990102E-3"/>
    <n v="1.4818575582467E-3"/>
    <n v="2.1499723079614298E-3"/>
    <n v="5.60651893465547E-4"/>
    <n v="4.0925294626504197E-2"/>
    <n v="1.20405691947667E-2"/>
    <n v="2.4255659809568901E-3"/>
    <n v="2.1627193491440301E-3"/>
    <n v="3.18502179288771E-3"/>
    <n v="0"/>
    <n v="8.5144977201707696E-3"/>
    <n v="1.3668272949871601E-3"/>
    <n v="3.8367372326319999E-4"/>
    <n v="1.66901545890141E-3"/>
    <n v="7.6189692481420902E-4"/>
    <n v="2.37071720766835E-3"/>
    <n v="2.4847266613505802E-2"/>
    <n v="3.30613243859261E-2"/>
    <n v="4.0096126213029498E-4"/>
    <n v="2.10598901321646E-3"/>
    <n v="3.8126608415041102E-3"/>
    <n v="7.56659195758402E-3"/>
    <n v="2.8513332290458498E-4"/>
    <n v="2.74458107352257"/>
  </r>
  <r>
    <x v="9"/>
    <s v="Cultivation of plant-based fibers"/>
    <n v="90.882482275424536"/>
    <x v="79"/>
    <n v="0.820735342800617"/>
    <n v="0"/>
    <n v="0.39089573174714998"/>
    <n v="1.13828276470304"/>
    <n v="95.303611755371094"/>
    <n v="6.0064627528190604"/>
    <n v="0.556660436093807"/>
    <n v="28.640945434570298"/>
    <n v="1.6331371627747999"/>
    <n v="0"/>
    <n v="15.5301047563553"/>
    <n v="0.26921115256846001"/>
    <n v="0.169329663738608"/>
    <n v="0.26440834067761898"/>
    <n v="2.3252729550004001"/>
    <n v="24.883288264274601"/>
    <n v="4.3403113484382603"/>
    <n v="187.52293968200701"/>
    <n v="6.3776555471122306E-2"/>
    <n v="0.39178046770393798"/>
    <n v="2.47282890975475"/>
    <n v="2.5102503597736399"/>
    <n v="0.18294689152389801"/>
    <n v="0"/>
    <n v="1.3674498647451401"/>
    <n v="0.81874579191207897"/>
    <n v="1.20535035431385"/>
    <n v="0.31312151625752399"/>
    <n v="23.930138587951699"/>
    <n v="7.2177762436331196"/>
    <n v="1.4829311966896099"/>
    <n v="1.29463180154562"/>
    <n v="1.8240070790052401"/>
    <n v="0"/>
    <n v="4.1304161250591296"/>
    <n v="0.80156666040420499"/>
    <n v="0.193801699206233"/>
    <n v="1.0600855946540799"/>
    <n v="0.48115457221865698"/>
    <n v="1.2381232753396001"/>
    <n v="14.895704030990601"/>
    <n v="19.675794601440401"/>
    <n v="0.23356244899332501"/>
    <n v="1.4157749414444001"/>
    <n v="2.4163300395011902"/>
    <n v="5.36534559726715"/>
    <n v="0.15732958819717199"/>
    <n v="374.78052139282198"/>
  </r>
  <r>
    <x v="9"/>
    <s v="Cultivation of sugar cane, sugar beet"/>
    <n v="26.505632280837673"/>
    <x v="80"/>
    <n v="0.12374894320964799"/>
    <n v="0"/>
    <n v="1.27110615372658"/>
    <n v="0.191276850178838"/>
    <n v="7.46197110414505"/>
    <n v="1.7178267985582401"/>
    <n v="0.20046141929924499"/>
    <n v="0.69355498999357201"/>
    <n v="0.49958964250981802"/>
    <n v="0"/>
    <n v="1.06754060834646"/>
    <n v="0.191585453227162"/>
    <n v="5.52093065343797E-2"/>
    <n v="0.184856843203306"/>
    <n v="6.1303250957280397E-2"/>
    <n v="2.4358561187982599"/>
    <n v="1.81947141885757"/>
    <n v="16.2027633339167"/>
    <n v="2.1826159441843601E-2"/>
    <n v="0.70893918722867999"/>
    <n v="1.50145748257637"/>
    <n v="3.30827501416206"/>
    <n v="3.67375598289073E-2"/>
    <n v="0"/>
    <n v="0.17631931509822599"/>
    <n v="0.10345203708857301"/>
    <n v="0.14333673287182999"/>
    <n v="3.8180881878361099E-2"/>
    <n v="2.8764767050743099"/>
    <n v="0.83847965649329104"/>
    <n v="0.16859318688511801"/>
    <n v="0.159415095113218"/>
    <n v="0.23547144141048201"/>
    <n v="0"/>
    <n v="0.527719955891371"/>
    <n v="0.102832448668778"/>
    <n v="2.4145241244696102E-2"/>
    <n v="0.115976099856198"/>
    <n v="5.7600739877671003E-2"/>
    <n v="0.15362784639000901"/>
    <n v="1.81460510194302"/>
    <n v="2.1261747330427201"/>
    <n v="2.6411317521706199E-2"/>
    <n v="0.15203414577990801"/>
    <n v="0.29170018807053599"/>
    <n v="0.56529191508889198"/>
    <n v="2.0063850679434801E-2"/>
    <n v="55.5430812835693"/>
  </r>
  <r>
    <x v="9"/>
    <s v="Cultivation of vegetables, fruit, nuts"/>
    <n v="8.0995537670937825"/>
    <x v="81"/>
    <n v="1.4327222597785299E-2"/>
    <n v="0"/>
    <n v="4.4161603786051301E-2"/>
    <n v="2.27605465333909E-2"/>
    <n v="0.249081136658788"/>
    <n v="0.455789258703589"/>
    <n v="4.5595041243359398E-2"/>
    <n v="2.7705283602699599E-2"/>
    <n v="4.1845090920105597E-2"/>
    <n v="0"/>
    <n v="0.15571770630776899"/>
    <n v="1.7733410117216401E-2"/>
    <n v="1.3151868362911E-2"/>
    <n v="1.0886585572734499E-2"/>
    <n v="6.4244767709169502E-3"/>
    <n v="8.7572128511965303E-2"/>
    <n v="0.260671757161617"/>
    <n v="0.92027664557099298"/>
    <n v="4.5405090786516701E-3"/>
    <n v="1.5385254053399E-2"/>
    <n v="0.23728862963616801"/>
    <n v="0.32700118049979199"/>
    <n v="3.0705982062500001E-3"/>
    <n v="0"/>
    <n v="9.2725671129301208E-3"/>
    <n v="5.1848251023329803E-3"/>
    <n v="7.5818556360900402E-3"/>
    <n v="1.95049901958555E-3"/>
    <n v="0.138897011987865"/>
    <n v="4.1618890329573298E-2"/>
    <n v="8.5080474964342994E-3"/>
    <n v="8.2024200237356092E-3"/>
    <n v="1.15697610308416E-2"/>
    <n v="0"/>
    <n v="2.96859149821103E-2"/>
    <n v="5.0493057060521096E-3"/>
    <n v="1.4636716077802701E-3"/>
    <n v="6.0044091660529401E-3"/>
    <n v="2.7879861008841501E-3"/>
    <n v="8.2377556245773996E-3"/>
    <n v="8.7456483393907505E-2"/>
    <n v="0.111826886422932"/>
    <n v="1.35281676193699E-3"/>
    <n v="7.5008235871791796E-3"/>
    <n v="1.4125636662356601E-2"/>
    <n v="2.7566252276301401E-2"/>
    <n v="9.7472245397511902E-4"/>
    <n v="10.5237211585045"/>
  </r>
  <r>
    <x v="9"/>
    <s v="Cultivation of wheat"/>
    <n v="44.253297288858732"/>
    <x v="82"/>
    <n v="0.66985512711107698"/>
    <n v="0"/>
    <n v="0.36769137158989901"/>
    <n v="0.66749370098114003"/>
    <n v="12.1265376806259"/>
    <n v="4.1231196522712699"/>
    <n v="0.52998983114957798"/>
    <n v="1.6199045851826701"/>
    <n v="1.56351348012686"/>
    <n v="0"/>
    <n v="14.2665439546108"/>
    <n v="0.20066353213042001"/>
    <n v="0.11747583467513301"/>
    <n v="0.28521782159805298"/>
    <n v="0.25579574424773499"/>
    <n v="4.1581513583660099"/>
    <n v="4.0384399592876399"/>
    <n v="152.38238459825499"/>
    <n v="5.3291307529434603E-2"/>
    <n v="1.9214596617966899"/>
    <n v="12.254081517457999"/>
    <n v="38.468801766634002"/>
    <n v="0.17545842006802601"/>
    <n v="0"/>
    <n v="0.55678807199001301"/>
    <n v="0.347980150952935"/>
    <n v="0.48099237494170699"/>
    <n v="0.122475787997246"/>
    <n v="9.8183872103691101"/>
    <n v="2.7975358829862702"/>
    <n v="0.56286421045660995"/>
    <n v="0.51668891683220897"/>
    <n v="0.779413651674986"/>
    <n v="0"/>
    <n v="1.84475713968277"/>
    <n v="0.32701836898922898"/>
    <n v="7.5401267502456903E-2"/>
    <n v="0.381086321547627"/>
    <n v="0.17996783368289501"/>
    <n v="0.52650094777345702"/>
    <n v="5.9658060967922202"/>
    <n v="7.3666884899139404"/>
    <n v="9.5391181064769598E-2"/>
    <n v="0.500117732211947"/>
    <n v="0.89274536818265904"/>
    <n v="1.80155661702156"/>
    <n v="7.3629167629405898E-2"/>
    <n v="258.48537540435802"/>
  </r>
  <r>
    <x v="10"/>
    <s v="Cattle farming"/>
    <n v="985.81003435817468"/>
    <x v="83"/>
    <n v="1.11545826494694"/>
    <n v="0"/>
    <n v="0.74724310636520397"/>
    <n v="1.60616629570723"/>
    <n v="62.618818521499598"/>
    <n v="15.458951830864001"/>
    <n v="1.32341999560595"/>
    <n v="3.7206703871488598"/>
    <n v="2.9852139204740502"/>
    <n v="9.4454839229583705"/>
    <n v="0"/>
    <n v="0.743669793009758"/>
    <n v="0.48575250804424303"/>
    <n v="2.25723984837532"/>
    <n v="3.9094536602497101"/>
    <n v="39.339328050613403"/>
    <n v="12.467878103256201"/>
    <n v="119.663307666779"/>
    <n v="0.22620284184813499"/>
    <n v="1.7454236894846"/>
    <n v="54.965478181839003"/>
    <n v="54.774937152862499"/>
    <n v="0.163296441547573"/>
    <n v="0"/>
    <n v="5.6609331965446499"/>
    <n v="4.6051841974258396"/>
    <n v="4.7402097880840302"/>
    <n v="0.98263963311910596"/>
    <n v="111.924446105957"/>
    <n v="28.7196581515018"/>
    <n v="5.3641499876976004"/>
    <n v="5.6432034969329798"/>
    <n v="10.158895075321199"/>
    <n v="25.796975135803201"/>
    <n v="0"/>
    <n v="3.2632645368576001"/>
    <n v="1.2899775207042701"/>
    <n v="6.1029198169708296"/>
    <n v="3.6879445016384098"/>
    <n v="6.9169474244117701"/>
    <n v="48.7499613761902"/>
    <n v="89.653566360473604"/>
    <n v="1.1551181450486201"/>
    <n v="7.2775726318359402"/>
    <n v="12.530096411704999"/>
    <n v="22.528544902801499"/>
    <n v="0.65708135068416595"/>
    <n v="968.16413879394497"/>
  </r>
  <r>
    <x v="10"/>
    <s v="Cultivation of cereal grains nec"/>
    <n v="1773.8943214886799"/>
    <x v="84"/>
    <n v="0.62692397087812402"/>
    <n v="0"/>
    <n v="0.407810159027576"/>
    <n v="0.55894224718213104"/>
    <n v="16.675755143165599"/>
    <n v="10.382811963558201"/>
    <n v="0.86976101249456395"/>
    <n v="1.8270728439092601"/>
    <n v="2.7034960240125701"/>
    <n v="5.7947417199611699"/>
    <n v="0"/>
    <n v="0.35724011622369301"/>
    <n v="0.25224504061043301"/>
    <n v="0.64048711955547299"/>
    <n v="0.66278445720672596"/>
    <n v="6.7807921767234802"/>
    <n v="6.9519228339195296"/>
    <n v="71.176738023757906"/>
    <n v="0.119504088535905"/>
    <n v="2.0522316396236402"/>
    <n v="13.243895173072801"/>
    <n v="88.321295738220201"/>
    <n v="0.120859547983855"/>
    <n v="0"/>
    <n v="6.1474130749702498"/>
    <n v="3.8770530819892901"/>
    <n v="5.0916841626167297"/>
    <n v="1.02767602726817"/>
    <n v="101.005107879639"/>
    <n v="26.115595458075401"/>
    <n v="4.9908774197101602"/>
    <n v="5.7185215950012198"/>
    <n v="7.9542732238769496"/>
    <n v="35.162937879562399"/>
    <n v="0"/>
    <n v="2.7551354020834"/>
    <n v="1.44970498979092"/>
    <n v="8.0120257735252398"/>
    <n v="2.7884957492351501"/>
    <n v="8.0990790128707904"/>
    <n v="44.537660837173497"/>
    <n v="85.213360309600802"/>
    <n v="1.0395128354430201"/>
    <n v="6.0093019604682896"/>
    <n v="10.3696331381798"/>
    <n v="20.203616857528701"/>
    <n v="0.61033585481345698"/>
    <n v="1616.2426300048801"/>
  </r>
  <r>
    <x v="10"/>
    <s v="Cultivation of crops nec"/>
    <n v="3.0553180643137248"/>
    <x v="85"/>
    <n v="4.9539098690729597E-3"/>
    <n v="0"/>
    <n v="6.4364170539192899E-3"/>
    <n v="2.486843673978E-3"/>
    <n v="6.8556091748178005E-2"/>
    <n v="7.9991808161139502E-2"/>
    <n v="4.5917801617179101E-3"/>
    <n v="1.0058880841825201E-2"/>
    <n v="2.8579093341249999E-3"/>
    <n v="1.8652756232768301E-2"/>
    <n v="0"/>
    <n v="2.1863728688913402E-3"/>
    <n v="1.49428051372524E-3"/>
    <n v="4.6909253578633096E-3"/>
    <n v="3.7864072946831601E-3"/>
    <n v="1.8898367416113601E-2"/>
    <n v="9.3299083411693601E-2"/>
    <n v="7.2509269230067702E-2"/>
    <n v="2.7102161984657899E-3"/>
    <n v="4.1187868046108599E-3"/>
    <n v="5.7050898671150201E-2"/>
    <n v="4.2638830142095699E-2"/>
    <n v="2.1666585962520899E-4"/>
    <n v="0"/>
    <n v="8.8533543166704493E-3"/>
    <n v="6.7229046835564103E-3"/>
    <n v="7.1586018311791096E-3"/>
    <n v="1.85414035513531E-3"/>
    <n v="0.13496071845293001"/>
    <n v="4.4607158742110201E-2"/>
    <n v="8.1298342556692695E-3"/>
    <n v="6.7970455856993803E-3"/>
    <n v="1.4047710923478E-2"/>
    <n v="4.5304535189643502E-2"/>
    <n v="0"/>
    <n v="4.6874198305886204E-3"/>
    <n v="2.4423709837719798E-3"/>
    <n v="9.1434211935847998E-3"/>
    <n v="4.5747472322545902E-3"/>
    <n v="8.7657296098768694E-3"/>
    <n v="6.4610053319483995E-2"/>
    <n v="0.11501739639788899"/>
    <n v="1.9484912336338301E-3"/>
    <n v="1.03626367636025E-2"/>
    <n v="1.7260723863728299E-2"/>
    <n v="4.0403118822723599E-2"/>
    <n v="9.6407819728483403E-4"/>
    <n v="2.9988883733749399"/>
  </r>
  <r>
    <x v="10"/>
    <s v="Cultivation of oil seeds"/>
    <n v="1370.0701073743389"/>
    <x v="86"/>
    <n v="3.1571387648582498"/>
    <n v="0"/>
    <n v="1.81392261385918"/>
    <n v="1.6004882156848901"/>
    <n v="788.82836151123001"/>
    <n v="23.8318691253662"/>
    <n v="3.2408408820629102"/>
    <n v="7.0953293144702902"/>
    <n v="5.8111031055450404"/>
    <n v="25.045166730880698"/>
    <n v="0"/>
    <n v="1.34801275283098"/>
    <n v="2.7650107070803598"/>
    <n v="4.1281882822513598"/>
    <n v="1.06069462746382"/>
    <n v="1143.07492828369"/>
    <n v="18.6773297786713"/>
    <n v="153.00680065155001"/>
    <n v="0.52816233411431301"/>
    <n v="1.82617904245853"/>
    <n v="11.9875145554543"/>
    <n v="58.449487686157198"/>
    <n v="0.40225477423518902"/>
    <n v="0"/>
    <n v="14.325109124183699"/>
    <n v="14.2111077308655"/>
    <n v="12.9686077833176"/>
    <n v="2.7274846136569999"/>
    <n v="293.27173995971702"/>
    <n v="77.977898045442998"/>
    <n v="14.4786233901978"/>
    <n v="11.6075392961502"/>
    <n v="26.7251570224762"/>
    <n v="62.109961032867403"/>
    <n v="0"/>
    <n v="9.5303350687026995"/>
    <n v="3.6663375496864301"/>
    <n v="16.164788722991901"/>
    <n v="9.2998362779617292"/>
    <n v="18.148380160331701"/>
    <n v="139.10969352722199"/>
    <n v="246.93894195556601"/>
    <n v="3.1898564249277102"/>
    <n v="18.9074302911758"/>
    <n v="33.557867288589499"/>
    <n v="60.764545917511001"/>
    <n v="1.77816018462181"/>
    <n v="2536.2894897460901"/>
  </r>
  <r>
    <x v="10"/>
    <s v="Cultivation of paddy rice"/>
    <n v="1.0523294137492483"/>
    <x v="87"/>
    <n v="1.1561119754332999E-3"/>
    <n v="0"/>
    <n v="2.45375736267306E-3"/>
    <n v="2.37733955145814E-3"/>
    <n v="3.03015809040517E-2"/>
    <n v="2.1373952738940698E-2"/>
    <n v="1.7988876934396101E-3"/>
    <n v="3.3700432686600799E-3"/>
    <n v="2.4428489705314899E-3"/>
    <n v="8.5144977201707696E-3"/>
    <n v="0"/>
    <n v="1.2316080901655401E-3"/>
    <n v="1.3365229133341901E-3"/>
    <n v="3.1589505088049901E-3"/>
    <n v="2.2265675797825701E-3"/>
    <n v="1.29688098095357E-2"/>
    <n v="2.2462923778221001E-2"/>
    <n v="4.2157850111834698E-2"/>
    <n v="7.0158904418349299E-4"/>
    <n v="4.9613577139098197E-3"/>
    <n v="0.139731015544385"/>
    <n v="1.24840743374079E-2"/>
    <n v="1.9791134127444799E-4"/>
    <n v="0"/>
    <n v="5.1546791801229102E-3"/>
    <n v="4.8221957113128199E-3"/>
    <n v="4.7293413663282999E-3"/>
    <n v="1.0221064148936399E-3"/>
    <n v="0.116260373033583"/>
    <n v="2.9876192486881298E-2"/>
    <n v="5.2338414534460797E-3"/>
    <n v="4.8890411853790301E-3"/>
    <n v="1.1105386307463E-2"/>
    <n v="2.4647161364555401E-2"/>
    <n v="0"/>
    <n v="3.3233436697628301E-3"/>
    <n v="1.3262734210002199E-3"/>
    <n v="5.4411750170402203E-3"/>
    <n v="3.6569661751855199E-3"/>
    <n v="6.4331166504416597E-3"/>
    <n v="4.6839381335303201E-2"/>
    <n v="8.5684632416814593E-2"/>
    <n v="1.31242095812922E-3"/>
    <n v="7.5100733665749396E-3"/>
    <n v="1.1858935467898801E-2"/>
    <n v="2.1527865668758701E-2"/>
    <n v="7.3894923480111196E-4"/>
    <n v="0.96634416282177005"/>
  </r>
  <r>
    <x v="10"/>
    <s v="Cultivation of plant-based fibers"/>
    <n v="800.52105223131343"/>
    <x v="88"/>
    <n v="0.46627248823642697"/>
    <n v="0"/>
    <n v="0.14562718942761399"/>
    <n v="0.37303420156240502"/>
    <n v="36.680049657821698"/>
    <n v="3.6423927694559102"/>
    <n v="0.326822744682431"/>
    <n v="14.933341145515399"/>
    <n v="0.98303491994738601"/>
    <n v="4.1304161250591296"/>
    <n v="0"/>
    <n v="0.11884416546672601"/>
    <n v="0.14101242087781399"/>
    <n v="0.21784294396638901"/>
    <n v="1.43794648721814"/>
    <n v="9.8608764410018903"/>
    <n v="2.1549888551235199"/>
    <n v="63.327174663543701"/>
    <n v="4.7170659061521299E-2"/>
    <n v="0.22764250356703999"/>
    <n v="1.16292109340429"/>
    <n v="1.4172481894493101"/>
    <n v="4.4410761445760699E-2"/>
    <n v="0"/>
    <n v="4.0008612275123596"/>
    <n v="3.63342353701591"/>
    <n v="4.2307705581188202"/>
    <n v="0.80978146940469697"/>
    <n v="67.726737499237103"/>
    <n v="27.069510272471199"/>
    <n v="5.9843896925449398"/>
    <n v="10.3045049905777"/>
    <n v="6.9146426320075998"/>
    <n v="15.5301047563553"/>
    <n v="0"/>
    <n v="2.8343361318111402"/>
    <n v="0.85954356938600496"/>
    <n v="5.0177196562290201"/>
    <n v="4.1707028746604902"/>
    <n v="3.7776603102683999"/>
    <n v="45.779635906219497"/>
    <n v="96.985693931579604"/>
    <n v="1.0618365481495899"/>
    <n v="7.1371750235557601"/>
    <n v="14.441250681877101"/>
    <n v="24.443896412849401"/>
    <n v="0.51228179782629002"/>
    <n v="589.13366317749001"/>
  </r>
  <r>
    <x v="10"/>
    <s v="Cultivation of sugar cane, sugar beet"/>
    <n v="34.645821104873932"/>
    <x v="89"/>
    <n v="7.2213807143270997E-2"/>
    <n v="0"/>
    <n v="0.54603965207934402"/>
    <n v="6.7939171567559201E-2"/>
    <n v="3.4957405328750601"/>
    <n v="0.87722297757863998"/>
    <n v="0.122034394182265"/>
    <n v="0.284755889326334"/>
    <n v="0.27960713207721699"/>
    <n v="0.527719955891371"/>
    <n v="0"/>
    <n v="7.7553662005811902E-2"/>
    <n v="4.9776865635067197E-2"/>
    <n v="0.28035112097859399"/>
    <n v="4.6299394918605699E-2"/>
    <n v="1.24777353554964"/>
    <n v="0.97645518183708202"/>
    <n v="5.5123257040977496"/>
    <n v="1.5533767524175301E-2"/>
    <n v="0.42836292833089801"/>
    <n v="0.80227115377783798"/>
    <n v="1.6995327174663499"/>
    <n v="1.0870261816307901E-2"/>
    <n v="0"/>
    <n v="0.273904604837298"/>
    <n v="0.24074580147862401"/>
    <n v="0.22511370293796101"/>
    <n v="4.5588084962219E-2"/>
    <n v="5.8617911040782902"/>
    <n v="1.43718382529914"/>
    <n v="0.26600315980613198"/>
    <n v="0.274306556209922"/>
    <n v="0.56390495598316204"/>
    <n v="1.06754060834646"/>
    <n v="0"/>
    <n v="0.17241623066365699"/>
    <n v="6.0861772391945103E-2"/>
    <n v="0.26798270456492901"/>
    <n v="0.19858013466000601"/>
    <n v="0.326915483921766"/>
    <n v="2.4865212142467499"/>
    <n v="4.4487326741218602"/>
    <n v="5.8268658816814402E-2"/>
    <n v="0.384748104959726"/>
    <n v="0.65637470781803098"/>
    <n v="1.1599622294306799"/>
    <n v="3.4453568514436497E-2"/>
    <n v="31.554301023483301"/>
  </r>
  <r>
    <x v="10"/>
    <s v="Cultivation of vegetables, fruit, nuts"/>
    <n v="12.063339316124283"/>
    <x v="90"/>
    <n v="6.2313537928275799E-3"/>
    <n v="0"/>
    <n v="1.6029613441787698E-2"/>
    <n v="9.9486928666010499E-3"/>
    <n v="0.12138417083770001"/>
    <n v="0.23254607804119601"/>
    <n v="2.9099934501573398E-2"/>
    <n v="1.2589938356541101E-2"/>
    <n v="2.4011846515349999E-2"/>
    <n v="2.96859149821103E-2"/>
    <n v="0"/>
    <n v="4.93334632483311E-3"/>
    <n v="7.7700712135992901E-3"/>
    <n v="1.2097262195311501E-2"/>
    <n v="4.5755630126223003E-3"/>
    <n v="4.6411628369242001E-2"/>
    <n v="0.17195541970431799"/>
    <n v="0.32944175507873302"/>
    <n v="2.89527881250251E-3"/>
    <n v="9.90351208020002E-3"/>
    <n v="0.12542019970714999"/>
    <n v="0.21297979913651899"/>
    <n v="8.3811644799425299E-4"/>
    <n v="0"/>
    <n v="2.8908402658999001E-2"/>
    <n v="2.41862805560231E-2"/>
    <n v="2.6043299352750199E-2"/>
    <n v="6.7736729106400197E-3"/>
    <n v="0.48464290797710402"/>
    <n v="0.162355658825618"/>
    <n v="2.9331070370972202E-2"/>
    <n v="2.2667513228952899E-2"/>
    <n v="5.0757848192006301E-2"/>
    <n v="0.15571770630776899"/>
    <n v="0"/>
    <n v="1.7271719407290199E-2"/>
    <n v="9.0458050253800996E-3"/>
    <n v="3.0356557574123099E-2"/>
    <n v="1.6545264050364501E-2"/>
    <n v="3.0251290882006301E-2"/>
    <n v="0.226610021665692"/>
    <n v="0.384581563994288"/>
    <n v="6.8103294470347499E-3"/>
    <n v="3.61460691783577E-2"/>
    <n v="6.15390655584633E-2"/>
    <n v="0.10654040612280399"/>
    <n v="3.38184749125503E-3"/>
    <n v="11.553624510765101"/>
  </r>
  <r>
    <x v="10"/>
    <s v="Cultivation of wheat"/>
    <n v="617.207852678373"/>
    <x v="91"/>
    <n v="0.31315610185265502"/>
    <n v="0"/>
    <n v="0.12861711345613"/>
    <n v="0.217658589594066"/>
    <n v="5.9450580179691297"/>
    <n v="2.39217913150787"/>
    <n v="0.30536284856498203"/>
    <n v="0.66283425316214595"/>
    <n v="0.90422624722123102"/>
    <n v="1.84475713968277"/>
    <n v="0"/>
    <n v="8.2408402115106597E-2"/>
    <n v="8.7553227320313495E-2"/>
    <n v="0.22794062178582"/>
    <n v="0.192114750854671"/>
    <n v="2.1625747084617601"/>
    <n v="2.0036609321832701"/>
    <n v="49.886798530817003"/>
    <n v="3.7550587439909598E-2"/>
    <n v="1.011190706864"/>
    <n v="6.2427614480256999"/>
    <n v="26.453439116477998"/>
    <n v="3.9808600908145302E-2"/>
    <n v="0"/>
    <n v="2.2065237611532198"/>
    <n v="1.2998439110815501"/>
    <n v="1.75110216066241"/>
    <n v="0.25051704701036198"/>
    <n v="36.426372408866897"/>
    <n v="8.0048952843062597"/>
    <n v="1.53196893632412"/>
    <n v="2.1317799054086199"/>
    <n v="2.9666743129491802"/>
    <n v="14.2665439546108"/>
    <n v="0"/>
    <n v="0.94383430108428001"/>
    <n v="0.41992830112576501"/>
    <n v="2.69243314117193"/>
    <n v="0.98325740918517102"/>
    <n v="2.6864186227321598"/>
    <n v="15.957189798355101"/>
    <n v="32.052511692047098"/>
    <n v="0.32323369197547402"/>
    <n v="2.07923745363951"/>
    <n v="3.52628301084042"/>
    <n v="7.3567560613155401"/>
    <n v="0.26967346901074102"/>
    <n v="578.22252511978104"/>
  </r>
  <r>
    <x v="11"/>
    <s v="Cattle farming"/>
    <n v="233.25824378197973"/>
    <x v="92"/>
    <n v="0.16708612255752101"/>
    <n v="0"/>
    <n v="1.7204428315162701"/>
    <n v="0.980642229318619"/>
    <n v="23.190193772316"/>
    <n v="10.8075957298279"/>
    <n v="0.67294330894947096"/>
    <n v="0.84099547192454305"/>
    <n v="2.3932960033416699"/>
    <n v="1.64691513776779"/>
    <n v="3.2632645368576001"/>
    <n v="0"/>
    <n v="0.13111743843182899"/>
    <n v="0.54538916423916795"/>
    <n v="0.94924370571970895"/>
    <n v="6.8920609951019296"/>
    <n v="46.755362510681202"/>
    <n v="35.600542008876801"/>
    <n v="0.102135099470615"/>
    <n v="1.0245468541979801"/>
    <n v="134.76666831970201"/>
    <n v="19.661051511764501"/>
    <n v="8.1785984337329906E-2"/>
    <n v="0"/>
    <n v="0.81118591874837898"/>
    <n v="3.7393610179424299"/>
    <n v="5.9533118009567296"/>
    <n v="0.72866950556635901"/>
    <n v="5.1375602185726201"/>
    <n v="8.0426847417838907"/>
    <n v="1.44096734374762"/>
    <n v="0.22632248327136001"/>
    <n v="0.89405480772256896"/>
    <n v="1.99507008492947"/>
    <n v="0.743669793009758"/>
    <n v="0"/>
    <n v="0.159384651109576"/>
    <n v="0.510228557512164"/>
    <n v="0.53329188749194101"/>
    <n v="0.40334131196141199"/>
    <n v="94.7206325531006"/>
    <n v="3.70159819722176"/>
    <n v="0.177152829244733"/>
    <n v="0.79399785399436995"/>
    <n v="25.9914792776108"/>
    <n v="2.51613925397396"/>
    <n v="0.13328152755275399"/>
    <n v="366.09813690185501"/>
  </r>
  <r>
    <x v="11"/>
    <s v="Cultivation of cereal grains nec"/>
    <n v="160.65815312429885"/>
    <x v="93"/>
    <n v="9.3961734324693694E-2"/>
    <n v="0"/>
    <n v="0.90128431096673001"/>
    <n v="0.38153424113988899"/>
    <n v="6.42393025755882"/>
    <n v="9.2589262723922694"/>
    <n v="0.45894473046064399"/>
    <n v="0.49121181294322003"/>
    <n v="2.2192588299512899"/>
    <n v="0.89914574474096298"/>
    <n v="2.7551354020834"/>
    <n v="0"/>
    <n v="6.3986450899392394E-2"/>
    <n v="0.12957973871380099"/>
    <n v="0.328400328755379"/>
    <n v="2.3100346475839602"/>
    <n v="24.3225418329239"/>
    <n v="18.9942780137062"/>
    <n v="5.5975826457142802E-2"/>
    <n v="1.21162220090628"/>
    <n v="17.2961699962616"/>
    <n v="30.9003329277039"/>
    <n v="5.8485682355240001E-2"/>
    <n v="0"/>
    <n v="0.33884325623512301"/>
    <n v="1.1269685402512599"/>
    <n v="2.6558471024036399"/>
    <n v="0.17647138610482199"/>
    <n v="1.96378602087498"/>
    <n v="3.1953207539918398"/>
    <n v="0.58127602189779304"/>
    <n v="7.5223903637379394E-2"/>
    <n v="0.30406197253614697"/>
    <n v="1.13953728973866"/>
    <n v="0.35724011622369301"/>
    <n v="0"/>
    <n v="6.4428290817886605E-2"/>
    <n v="0.183078500442207"/>
    <n v="0.16546460893005099"/>
    <n v="0.160541613586247"/>
    <n v="45.897360563278198"/>
    <n v="1.42220123112202"/>
    <n v="6.9982125191017999E-2"/>
    <n v="0.31607300974428698"/>
    <n v="10.8703811764717"/>
    <n v="0.942187160253525"/>
    <n v="6.2027178239077302E-2"/>
    <n v="208.14459228515599"/>
  </r>
  <r>
    <x v="11"/>
    <s v="Cultivation of crops nec"/>
    <n v="1.423442998239123"/>
    <x v="94"/>
    <n v="5.4222182370722305E-4"/>
    <n v="0"/>
    <n v="1.03201643796638E-2"/>
    <n v="1.19839479157235E-3"/>
    <n v="2.1733991568908099E-2"/>
    <n v="4.1636335197836202E-2"/>
    <n v="2.2114684397820401E-3"/>
    <n v="3.1289805338019501E-3"/>
    <n v="2.06160590460058E-3"/>
    <n v="2.7248234546277698E-3"/>
    <n v="4.6874198305886204E-3"/>
    <n v="0"/>
    <n v="4.16646391386166E-4"/>
    <n v="6.3552384744980405E-4"/>
    <n v="1.57274532830343E-3"/>
    <n v="4.5786999980919098E-3"/>
    <n v="0.264768086373806"/>
    <n v="1.9258801941759902E-2"/>
    <n v="8.2599896995816401E-4"/>
    <n v="2.2852447873447099E-3"/>
    <n v="9.8786513321101693E-2"/>
    <n v="1.57508619595319E-2"/>
    <n v="1.0938016202999301E-4"/>
    <n v="0"/>
    <n v="1.3702809519600099E-3"/>
    <n v="4.7363006160594497E-3"/>
    <n v="1.3308124733157499E-2"/>
    <n v="8.9266677241539604E-4"/>
    <n v="8.4492029855027795E-3"/>
    <n v="1.42976315694341E-2"/>
    <n v="2.6303186459699598E-3"/>
    <n v="3.3461120256106402E-4"/>
    <n v="1.2287393619771999E-3"/>
    <n v="9.75457258755341E-3"/>
    <n v="2.1863728688913402E-3"/>
    <n v="0"/>
    <n v="2.6343274475948398E-4"/>
    <n v="9.4273049035109601E-4"/>
    <n v="7.2489737067371596E-4"/>
    <n v="7.0947635686025002E-4"/>
    <n v="0.20983835216611599"/>
    <n v="6.6314354771748203E-3"/>
    <n v="2.817489021254E-4"/>
    <n v="1.2502929894253601E-3"/>
    <n v="4.1482686996460003E-2"/>
    <n v="4.1782775952015098E-3"/>
    <n v="2.2021576296538101E-4"/>
    <n v="1.59696453809738"/>
  </r>
  <r>
    <x v="11"/>
    <s v="Cultivation of oil seeds"/>
    <n v="208.62573248241142"/>
    <x v="95"/>
    <n v="0.52732125297188803"/>
    <n v="0"/>
    <n v="3.74538713693619"/>
    <n v="0.93529085069894802"/>
    <n v="284.96665382385299"/>
    <n v="15.108195543289201"/>
    <n v="1.6177255213260699"/>
    <n v="1.77150116115808"/>
    <n v="4.5753915607929203"/>
    <n v="5.3186568021774301"/>
    <n v="9.5303350687026995"/>
    <n v="0"/>
    <n v="0.70343262236565396"/>
    <n v="0.63448711112141598"/>
    <n v="0.57512164488434803"/>
    <n v="127.366606712341"/>
    <n v="75.904866695404095"/>
    <n v="49.338069200515697"/>
    <n v="0.26832512021064803"/>
    <n v="1.02593621611595"/>
    <n v="24.5275492668152"/>
    <n v="21.535050988197298"/>
    <n v="0.224167357198894"/>
    <n v="0"/>
    <n v="1.61478208005428"/>
    <n v="4.8434837162494704"/>
    <n v="13.8637067079544"/>
    <n v="0.60627470165491104"/>
    <n v="9.9114696383476293"/>
    <n v="13.851259090937701"/>
    <n v="2.4083385467529301"/>
    <n v="0.31503084301948497"/>
    <n v="1.5685219764709499"/>
    <n v="2.9776795059442498"/>
    <n v="1.34801275283098"/>
    <n v="0"/>
    <n v="0.32482887990772702"/>
    <n v="0.90222074091434501"/>
    <n v="0.73967804759740796"/>
    <n v="0.79705698788166002"/>
    <n v="226.29993629455601"/>
    <n v="7.5081019997596696"/>
    <n v="0.29084199853241399"/>
    <n v="1.07794515043497"/>
    <n v="26.797881364822398"/>
    <n v="4.88521856069565"/>
    <n v="0.27567566744983202"/>
    <n v="515.61785888671898"/>
  </r>
  <r>
    <x v="11"/>
    <s v="Cultivation of paddy rice"/>
    <n v="0.54456807129406559"/>
    <x v="96"/>
    <n v="1.72312427821453E-4"/>
    <n v="0"/>
    <n v="4.6050864330027296E-3"/>
    <n v="1.4343214425025499E-3"/>
    <n v="1.1166972573846599E-2"/>
    <n v="1.33506075944752E-2"/>
    <n v="9.8250784503761701E-4"/>
    <n v="8.4760908794123701E-4"/>
    <n v="1.6433200871688301E-3"/>
    <n v="1.3668272949871601E-3"/>
    <n v="3.3233436697628301E-3"/>
    <n v="0"/>
    <n v="3.1284164560929601E-4"/>
    <n v="3.1278550159186098E-4"/>
    <n v="8.7978478950390105E-4"/>
    <n v="3.4229740267619499E-3"/>
    <n v="7.6619454193860306E-2"/>
    <n v="1.3022093859035499E-2"/>
    <n v="3.3722179432516003E-4"/>
    <n v="2.9188017797423501E-3"/>
    <n v="0.321348471567035"/>
    <n v="4.8589695943519499E-3"/>
    <n v="9.9153154906161904E-5"/>
    <n v="0"/>
    <n v="1.2263791068107799E-3"/>
    <n v="5.9460627380758498E-3"/>
    <n v="9.79667413048446E-3"/>
    <n v="8.8609465456102E-4"/>
    <n v="8.72292451094836E-3"/>
    <n v="1.3741059680000899E-2"/>
    <n v="2.3999893019208702E-3"/>
    <n v="3.5877857226296301E-4"/>
    <n v="1.5640617857570799E-3"/>
    <n v="3.1358648702735099E-3"/>
    <n v="1.2316080901655401E-3"/>
    <n v="0"/>
    <n v="2.52793257459416E-4"/>
    <n v="7.8750463580945496E-4"/>
    <n v="8.5261355707189101E-4"/>
    <n v="6.3544264048687204E-4"/>
    <n v="0.153218845836818"/>
    <n v="6.0709553363267298E-3"/>
    <n v="3.4245062670379401E-4"/>
    <n v="1.29145018581767E-3"/>
    <n v="3.83257139474154E-2"/>
    <n v="4.0151930006686598E-3"/>
    <n v="2.7669022983900499E-4"/>
    <n v="0.75251438096165701"/>
  </r>
  <r>
    <x v="11"/>
    <s v="Cultivation of plant-based fibers"/>
    <n v="14.411834488215391"/>
    <x v="97"/>
    <n v="6.8637856282293797E-2"/>
    <n v="0"/>
    <n v="0.359333271160722"/>
    <n v="0.28283174335956601"/>
    <n v="13.244920134544399"/>
    <n v="2.5184822678566001"/>
    <n v="0.160015552304685"/>
    <n v="2.37373678386211"/>
    <n v="0.78617431595921505"/>
    <n v="0.80156666040420499"/>
    <n v="2.8343361318111402"/>
    <n v="0"/>
    <n v="3.6945524509064902E-2"/>
    <n v="4.9104137811809799E-2"/>
    <n v="1.17245269939303"/>
    <n v="3.8913065344095199"/>
    <n v="9.1694539785385096"/>
    <n v="19.7685514688492"/>
    <n v="2.2263508406467701E-2"/>
    <n v="0.14609053265303401"/>
    <n v="2.95890909433365"/>
    <n v="0.66709967330098197"/>
    <n v="2.2128320182673598E-2"/>
    <n v="0"/>
    <n v="0.132553245872259"/>
    <n v="0.50518358126282703"/>
    <n v="1.21731673181057"/>
    <n v="6.8536004517227397E-2"/>
    <n v="0.859110027551651"/>
    <n v="1.26137780869612"/>
    <n v="0.21795712225139099"/>
    <n v="3.1932548386976102E-2"/>
    <n v="0.13994229026138799"/>
    <n v="0.26921115256846001"/>
    <n v="0.11884416546672601"/>
    <n v="0"/>
    <n v="2.8183928458020101E-2"/>
    <n v="7.8923133201897103E-2"/>
    <n v="7.0811010897159604E-2"/>
    <n v="6.7401685751974597E-2"/>
    <n v="19.875585675239599"/>
    <n v="0.61615405231714204"/>
    <n v="2.7801899588666901E-2"/>
    <n v="0.106538688763976"/>
    <n v="3.2132698893547098"/>
    <n v="0.41955223307013501"/>
    <n v="2.44823745451868E-2"/>
    <n v="46.395505428314202"/>
  </r>
  <r>
    <x v="11"/>
    <s v="Cultivation of sugar cane, sugar beet"/>
    <n v="30.937931890548413"/>
    <x v="98"/>
    <n v="9.9139699013903702E-3"/>
    <n v="0"/>
    <n v="0.96511924266815197"/>
    <n v="4.6225459082052098E-2"/>
    <n v="1.17554302513599"/>
    <n v="0.59174188971519504"/>
    <n v="6.11633323132992E-2"/>
    <n v="7.5153989251702996E-2"/>
    <n v="0.21106447745114601"/>
    <n v="0.102832448668778"/>
    <n v="0.17241623066365699"/>
    <n v="0"/>
    <n v="1.5861248946748702E-2"/>
    <n v="2.4887353647500301E-2"/>
    <n v="2.6372190099209498E-2"/>
    <n v="0.28855500929057598"/>
    <n v="3.6397689580917398"/>
    <n v="1.7033700924366699"/>
    <n v="7.8620314016006904E-3"/>
    <n v="0.26815026625990901"/>
    <n v="1.64751408994198"/>
    <n v="0.62832032889127698"/>
    <n v="5.1856547070201504E-3"/>
    <n v="0"/>
    <n v="7.98023059032857E-2"/>
    <n v="0.36626332998275801"/>
    <n v="0.65170469880104098"/>
    <n v="5.4668825585395098E-2"/>
    <n v="0.55437899008393299"/>
    <n v="0.86075797523517406"/>
    <n v="0.15058817807585001"/>
    <n v="2.2038992610759998E-2"/>
    <n v="9.6813311334699406E-2"/>
    <n v="0.191585453227162"/>
    <n v="7.7553662005811902E-2"/>
    <n v="0"/>
    <n v="1.6522108227945899E-2"/>
    <n v="4.9404029268771403E-2"/>
    <n v="5.2262494806200301E-2"/>
    <n v="4.1117470944300301E-2"/>
    <n v="10.0883603096008"/>
    <n v="0.38112740777432902"/>
    <n v="2.03018017346039E-2"/>
    <n v="7.8213330358266803E-2"/>
    <n v="2.3879175335168799"/>
    <n v="0.258232427760959"/>
    <n v="1.6829955391585799E-2"/>
    <n v="26.108508586883499"/>
  </r>
  <r>
    <x v="11"/>
    <s v="Cultivation of vegetables, fruit, nuts"/>
    <n v="4.8311734848213064"/>
    <x v="99"/>
    <n v="8.4765898645855497E-4"/>
    <n v="0"/>
    <n v="2.5057146325707401E-2"/>
    <n v="5.0241915741935398E-3"/>
    <n v="4.4889988377690301E-2"/>
    <n v="0.149975393898785"/>
    <n v="1.8961460213176899E-2"/>
    <n v="3.3159296290250499E-3"/>
    <n v="1.43518654513173E-2"/>
    <n v="5.0493057060521096E-3"/>
    <n v="1.7271719407290199E-2"/>
    <n v="0"/>
    <n v="2.3064421329763701E-3"/>
    <n v="1.69138370256405E-3"/>
    <n v="2.1277353807818101E-3"/>
    <n v="1.3710091821849299E-2"/>
    <n v="0.48911211639642699"/>
    <n v="7.9984346404671697E-2"/>
    <n v="1.4459260710282299E-3"/>
    <n v="5.2340945112519001E-3"/>
    <n v="0.219435680657625"/>
    <n v="7.6460427604615702E-2"/>
    <n v="4.07330444431864E-4"/>
    <n v="0"/>
    <n v="5.9740685101132797E-3"/>
    <n v="1.2625461560674E-2"/>
    <n v="3.54400004725903E-2"/>
    <n v="1.9503664952935701E-3"/>
    <n v="2.5995114585384699E-2"/>
    <n v="4.2491030319183699E-2"/>
    <n v="9.3712498783133907E-3"/>
    <n v="8.7687647464918005E-4"/>
    <n v="3.2962405821308498E-3"/>
    <n v="1.7733410117216401E-2"/>
    <n v="4.93334632483311E-3"/>
    <n v="0"/>
    <n v="9.4038102542981505E-4"/>
    <n v="2.5739477714523699E-3"/>
    <n v="1.88754187547602E-3"/>
    <n v="2.3824104864615899E-3"/>
    <n v="0.69995761662721601"/>
    <n v="1.8208275432698401E-2"/>
    <n v="1.0641830085660301E-3"/>
    <n v="4.1186332528013701E-3"/>
    <n v="0.14652750361710801"/>
    <n v="1.19514439138584E-2"/>
    <n v="9.9126100758439905E-4"/>
    <n v="4.9565433561801902"/>
  </r>
  <r>
    <x v="11"/>
    <s v="Cultivation of wheat"/>
    <n v="8.8275028015523418"/>
    <x v="100"/>
    <n v="4.29469866212457E-2"/>
    <n v="0"/>
    <n v="0.290348885580897"/>
    <n v="0.157456883229315"/>
    <n v="2.3030726760625799"/>
    <n v="1.70536474138498"/>
    <n v="0.15740625932812699"/>
    <n v="0.16450950410217"/>
    <n v="0.71905383840203296"/>
    <n v="0.32701836898922898"/>
    <n v="0.94383430108428001"/>
    <n v="0"/>
    <n v="2.0351326791569601E-2"/>
    <n v="5.3999402327463003E-2"/>
    <n v="9.8833822179585695E-2"/>
    <n v="0.80614667385816596"/>
    <n v="7.5833412706852004"/>
    <n v="10.7592787817121"/>
    <n v="1.70451217563823E-2"/>
    <n v="0.61583765130490098"/>
    <n v="10.417620420455901"/>
    <n v="9.4531516656279599"/>
    <n v="2.1743757999502102E-2"/>
    <n v="0"/>
    <n v="9.0358044952154201E-2"/>
    <n v="0.36317700706422301"/>
    <n v="0.73553783074021295"/>
    <n v="5.6826384272426402E-2"/>
    <n v="0.58246004208922397"/>
    <n v="0.87320144806653799"/>
    <n v="0.14997783489525299"/>
    <n v="2.29987761704251E-2"/>
    <n v="9.9209223873913302E-2"/>
    <n v="0.20066353213042001"/>
    <n v="8.2408402115106597E-2"/>
    <n v="0"/>
    <n v="1.8382574780844201E-2"/>
    <n v="5.5424404796212898E-2"/>
    <n v="5.3555338643491303E-2"/>
    <n v="4.5507700648158803E-2"/>
    <n v="11.487543523311601"/>
    <n v="0.41672549769282302"/>
    <n v="2.00360275339335E-2"/>
    <n v="8.3046155981719494E-2"/>
    <n v="2.29169012606144"/>
    <n v="0.27851390838623002"/>
    <n v="1.7078750475775499E-2"/>
    <n v="37.461542606353802"/>
  </r>
  <r>
    <x v="12"/>
    <s v="Cattle farming"/>
    <n v="84.721583723731356"/>
    <x v="101"/>
    <n v="8.8509497698396403E-2"/>
    <n v="0"/>
    <n v="0.17109549511224001"/>
    <n v="0.83462768793106101"/>
    <n v="6.78757667541504"/>
    <n v="17.692346453666701"/>
    <n v="1.2519920915365199"/>
    <n v="0.26126455701887602"/>
    <n v="0.57768167555332195"/>
    <n v="0.42099912092089697"/>
    <n v="1.2899775207042701"/>
    <n v="0.159384651109576"/>
    <n v="0"/>
    <n v="0.780516367405653"/>
    <n v="1.0022803395986599"/>
    <n v="3.1063506603240998"/>
    <n v="1.7206218987703299"/>
    <n v="17.877952575683601"/>
    <n v="0.22617425769567501"/>
    <n v="0.71933688223362002"/>
    <n v="12.6258782446384"/>
    <n v="9.5254542231559807"/>
    <n v="0.12035266542807201"/>
    <n v="0"/>
    <n v="0.225263874046504"/>
    <n v="0.29393524304032298"/>
    <n v="0.274831557646394"/>
    <n v="0.20091710332781099"/>
    <n v="1.92545689642429"/>
    <n v="11.970976701646601"/>
    <n v="1.5034153014421501"/>
    <n v="0.119437080342323"/>
    <n v="0.335562968626618"/>
    <n v="0.59543148055672601"/>
    <n v="0.48575250804424303"/>
    <n v="0.13111743843182899"/>
    <n v="0"/>
    <n v="0.656715597957373"/>
    <n v="0.32981983013451099"/>
    <n v="0.153788494877517"/>
    <n v="1.89974549412727"/>
    <n v="1.3315801396966001"/>
    <n v="0.29308537580072902"/>
    <n v="0.61382953450083699"/>
    <n v="0.50915962457656905"/>
    <n v="0.88179939985275302"/>
    <n v="7.5807956047356101E-2"/>
    <n v="137.154527664185"/>
  </r>
  <r>
    <x v="12"/>
    <s v="Cultivation of cereal grains nec"/>
    <n v="71.440737187804203"/>
    <x v="102"/>
    <n v="5.4981549503281699E-2"/>
    <n v="0"/>
    <n v="8.6532830260693999E-2"/>
    <n v="0.27186778187751798"/>
    <n v="1.71513523161411"/>
    <n v="10.2630487680435"/>
    <n v="0.84988822788000096"/>
    <n v="0.14683082047849899"/>
    <n v="0.52286593616008803"/>
    <n v="0.25700897350907298"/>
    <n v="1.44970498979092"/>
    <n v="6.4428290817886605E-2"/>
    <n v="0"/>
    <n v="0.192069072276354"/>
    <n v="0.3724928162992"/>
    <n v="0.62351556867361102"/>
    <n v="0.89441357925534204"/>
    <n v="9.4975006282329595"/>
    <n v="0.13603057805448801"/>
    <n v="0.92509383708238602"/>
    <n v="2.0850837081670801"/>
    <n v="9.4696051478385908"/>
    <n v="5.2950330544263097E-2"/>
    <n v="0"/>
    <n v="0.113111312966794"/>
    <n v="0.14403017982840499"/>
    <n v="0.140407077036798"/>
    <n v="8.5995332337915897E-2"/>
    <n v="0.96905992925167095"/>
    <n v="5.6587244977126803"/>
    <n v="0.77302622795105003"/>
    <n v="6.2329017790034399E-2"/>
    <n v="0.160053388215601"/>
    <n v="0.32892775535583502"/>
    <n v="0.25224504061043301"/>
    <n v="6.3986450899392394E-2"/>
    <n v="0"/>
    <n v="0.38929296657443002"/>
    <n v="0.175068374723196"/>
    <n v="7.8495041467249393E-2"/>
    <n v="0.95447627454996098"/>
    <n v="0.68562087044119802"/>
    <n v="0.16189384274184701"/>
    <n v="0.29659013636410198"/>
    <n v="0.249108126387"/>
    <n v="0.45086155831813801"/>
    <n v="3.8976589450612699E-2"/>
    <n v="99.139505863189697"/>
  </r>
  <r>
    <x v="12"/>
    <s v="Cultivation of crops nec"/>
    <n v="1.5124768210046142"/>
    <x v="103"/>
    <n v="3.5023174132220398E-4"/>
    <n v="0"/>
    <n v="7.5714214472100095E-4"/>
    <n v="1.5078299184097001E-3"/>
    <n v="7.2146551683545104E-3"/>
    <n v="0.122923664748669"/>
    <n v="3.8539149099960902E-3"/>
    <n v="7.6759880175814E-4"/>
    <n v="6.7571268300525801E-4"/>
    <n v="7.9805140558164599E-4"/>
    <n v="2.4423709837719798E-3"/>
    <n v="2.6343274475948398E-4"/>
    <n v="0"/>
    <n v="9.6095135813811805E-4"/>
    <n v="2.1269271965138601E-3"/>
    <n v="1.5030115464469401E-3"/>
    <n v="9.4896759837865795E-3"/>
    <n v="8.7962963734753395E-3"/>
    <n v="2.4611973640276102E-3"/>
    <n v="1.78180580405751E-3"/>
    <n v="1.20092497672886E-2"/>
    <n v="6.1850711354054502E-3"/>
    <n v="1.14405765089032E-4"/>
    <n v="0"/>
    <n v="8.1333845810149796E-4"/>
    <n v="8.2720771752065004E-4"/>
    <n v="1.0041798304882799E-3"/>
    <n v="5.8244983665645101E-4"/>
    <n v="3.7984195514582102E-3"/>
    <n v="3.7976949762423801E-2"/>
    <n v="4.56321783713065E-3"/>
    <n v="4.2595534068823299E-4"/>
    <n v="7.51065435906639E-4"/>
    <n v="2.2824948391644301E-3"/>
    <n v="1.49428051372524E-3"/>
    <n v="4.16646391386166E-4"/>
    <n v="0"/>
    <n v="3.4214618062833298E-3"/>
    <n v="1.0482108773430801E-3"/>
    <n v="4.6266009303508299E-4"/>
    <n v="5.38601184962317E-3"/>
    <n v="3.5233804665040199E-3"/>
    <n v="1.2079220759915201E-3"/>
    <n v="1.3983341123093901E-3"/>
    <n v="1.18943444977049E-3"/>
    <n v="2.4494543904438602E-3"/>
    <n v="2.9684422224818301E-4"/>
    <n v="1.62414009869099"/>
  </r>
  <r>
    <x v="12"/>
    <s v="Cultivation of oil seeds"/>
    <n v="301.09679891995665"/>
    <x v="104"/>
    <n v="0.332249721512198"/>
    <n v="0"/>
    <n v="0.37983347848057702"/>
    <n v="0.80424749851226796"/>
    <n v="80.464858055114703"/>
    <n v="31.684021234512301"/>
    <n v="3.1070076823234598"/>
    <n v="0.57838671281933796"/>
    <n v="1.2416149526834499"/>
    <n v="1.3035503029823301"/>
    <n v="3.6663375496864301"/>
    <n v="0.32482887990772702"/>
    <n v="0"/>
    <n v="1.18416637927294"/>
    <n v="0.68260381370782897"/>
    <n v="83.063197135925293"/>
    <n v="3.0014184415340401"/>
    <n v="24.4876033067703"/>
    <n v="0.62850670516490903"/>
    <n v="0.92860237136483204"/>
    <n v="2.3866440802812598"/>
    <n v="7.1040318012237504"/>
    <n v="0.184982910752296"/>
    <n v="0"/>
    <n v="1.4668116234242901"/>
    <n v="1.69013361260295"/>
    <n v="1.6576054394245101"/>
    <n v="1.92104803211987"/>
    <n v="6.9049486666917801"/>
    <n v="113.33750421449101"/>
    <n v="7.7445397228002504"/>
    <n v="0.55219451058655999"/>
    <n v="1.47633805498481"/>
    <n v="3.7943072170019101"/>
    <n v="2.7650107070803598"/>
    <n v="0.70343262236565396"/>
    <n v="0"/>
    <n v="5.6763162389397603"/>
    <n v="1.4887265898287301"/>
    <n v="0.87154979538172495"/>
    <n v="11.126978397369401"/>
    <n v="6.48214167356491"/>
    <n v="1.74446165189147"/>
    <n v="2.8421737551689099"/>
    <n v="2.4770466201007402"/>
    <n v="4.3182627707719803"/>
    <n v="0.39520284626632901"/>
    <n v="367.19875717163097"/>
  </r>
  <r>
    <x v="12"/>
    <s v="Cultivation of paddy rice"/>
    <n v="1.1829325876525458"/>
    <x v="105"/>
    <n v="1.2808205929104599E-4"/>
    <n v="0"/>
    <n v="3.87937085179146E-4"/>
    <n v="1.4659310763818201E-3"/>
    <n v="3.3275998430326598E-3"/>
    <n v="2.67519529443234E-2"/>
    <n v="1.7672065587248701E-3"/>
    <n v="2.7262741241429499E-4"/>
    <n v="5.8594578149495603E-4"/>
    <n v="3.8367372326319999E-4"/>
    <n v="1.3262734210002199E-3"/>
    <n v="2.52793257459416E-4"/>
    <n v="0"/>
    <n v="9.5971996051957798E-4"/>
    <n v="1.3515714745153699E-3"/>
    <n v="1.19627961976221E-3"/>
    <n v="2.6420977956149701E-3"/>
    <n v="6.7842715943697797E-3"/>
    <n v="1.0254838052787801E-3"/>
    <n v="2.7077582417405202E-3"/>
    <n v="2.0478488993831E-2"/>
    <n v="3.1292417697841302E-3"/>
    <n v="1.02472492017114E-4"/>
    <n v="0"/>
    <n v="6.5960620122495995E-4"/>
    <n v="6.8620946331066101E-4"/>
    <n v="8.1163049253518704E-4"/>
    <n v="4.92227974973503E-4"/>
    <n v="3.4593364543980001E-3"/>
    <n v="3.5861806484831497E-2"/>
    <n v="4.0058415615931197E-3"/>
    <n v="3.5058843059232502E-4"/>
    <n v="6.0076327281422003E-4"/>
    <n v="2.2825676496722701E-3"/>
    <n v="1.3365229133341901E-3"/>
    <n v="3.1284164560929601E-4"/>
    <n v="0"/>
    <n v="3.5547018087527201E-3"/>
    <n v="9.984266034734901E-4"/>
    <n v="4.1353777305630501E-4"/>
    <n v="4.8566827317699799E-3"/>
    <n v="3.3743968670023601E-3"/>
    <n v="1.1536809361132299E-3"/>
    <n v="1.1791577999247199E-3"/>
    <n v="9.8298038210486993E-4"/>
    <n v="2.3512435145676101E-3"/>
    <n v="2.32540630349831E-4"/>
    <n v="1.1900027049705399"/>
  </r>
  <r>
    <x v="12"/>
    <s v="Cultivation of plant-based fibers"/>
    <n v="4.9104664708138372"/>
    <x v="106"/>
    <n v="3.71350913774222E-2"/>
    <n v="0"/>
    <n v="3.3817189047113103E-2"/>
    <n v="0.16647810488939299"/>
    <n v="4.8934551477432304"/>
    <n v="4.0400966107845298"/>
    <n v="0.311873529106379"/>
    <n v="0.83898843824863401"/>
    <n v="0.212731577921659"/>
    <n v="0.193801699206233"/>
    <n v="0.85954356938600496"/>
    <n v="2.8183928458020101E-2"/>
    <n v="0"/>
    <n v="5.91166839003563E-2"/>
    <n v="1.37178379297256"/>
    <n v="1.2955924719572101"/>
    <n v="0.34083468839526199"/>
    <n v="9.6706575155258196"/>
    <n v="4.76017149630934E-2"/>
    <n v="0.106408579740673"/>
    <n v="0.28322734311223002"/>
    <n v="0.28700369037687801"/>
    <n v="2.0523875602520999E-2"/>
    <n v="0"/>
    <n v="6.1669578310102197E-2"/>
    <n v="8.7439836934208898E-2"/>
    <n v="7.8116428805515198E-2"/>
    <n v="4.58572201896459E-2"/>
    <n v="0.624069118872285"/>
    <n v="3.0879364294814899"/>
    <n v="0.45259586162865201"/>
    <n v="3.50415837019682E-2"/>
    <n v="0.105696356622502"/>
    <n v="0.169329663738608"/>
    <n v="0.14101242087781399"/>
    <n v="3.6945524509064902E-2"/>
    <n v="0"/>
    <n v="0.151968942023814"/>
    <n v="9.6601589582860498E-2"/>
    <n v="4.5131880557164501E-2"/>
    <n v="0.55882945097982895"/>
    <n v="0.40662192180752799"/>
    <n v="8.4224433405324803E-2"/>
    <n v="0.19499493576586199"/>
    <n v="0.155876473058015"/>
    <n v="0.26896190922707303"/>
    <n v="2.1115981391631101E-2"/>
    <n v="23.099284172058098"/>
  </r>
  <r>
    <x v="12"/>
    <s v="Cultivation of sugar cane, sugar beet"/>
    <n v="5.613631109205012"/>
    <x v="107"/>
    <n v="6.0920776741113496E-3"/>
    <n v="0"/>
    <n v="6.6297955345362397E-2"/>
    <n v="3.1187271466478698E-2"/>
    <n v="0.378581827506423"/>
    <n v="1.14812802523375"/>
    <n v="0.111088033765554"/>
    <n v="2.1535308798775101E-2"/>
    <n v="9.9041345994919497E-2"/>
    <n v="2.4145241244696102E-2"/>
    <n v="6.0861772391945103E-2"/>
    <n v="1.6522108227945899E-2"/>
    <n v="0"/>
    <n v="8.8089649565517902E-2"/>
    <n v="2.90890764445066E-2"/>
    <n v="0.101953508332372"/>
    <n v="0.13174831308424501"/>
    <n v="0.84852959029376496"/>
    <n v="1.8931762082502201E-2"/>
    <n v="0.26922292076051202"/>
    <n v="0.14672723226249201"/>
    <n v="0.446129780262709"/>
    <n v="5.1665274368133396E-3"/>
    <n v="0"/>
    <n v="2.45478360448033E-2"/>
    <n v="3.0904532643035099E-2"/>
    <n v="3.0343840830028099E-2"/>
    <n v="3.4915514290332801E-2"/>
    <n v="0.20949169341474799"/>
    <n v="1.45457172104943"/>
    <n v="0.176257411949337"/>
    <n v="1.1970211751759101E-2"/>
    <n v="4.00406343396753E-2"/>
    <n v="5.52093065343797E-2"/>
    <n v="4.9776865635067197E-2"/>
    <n v="1.5861248946748702E-2"/>
    <n v="0"/>
    <n v="6.1372113414108802E-2"/>
    <n v="4.0099615231156301E-2"/>
    <n v="1.52317514875904E-2"/>
    <n v="0.23681402578949901"/>
    <n v="0.14513271022588001"/>
    <n v="3.2611793605610701E-2"/>
    <n v="7.5958071742206798E-2"/>
    <n v="6.1022775713354301E-2"/>
    <n v="0.114964675158262"/>
    <n v="9.3379183672368492E-3"/>
    <n v="6.7362641692161596"/>
  </r>
  <r>
    <x v="12"/>
    <s v="Cultivation of vegetables, fruit, nuts"/>
    <n v="11.464993876625122"/>
    <x v="108"/>
    <n v="6.5952027216553699E-4"/>
    <n v="0"/>
    <n v="3.4862221509683899E-3"/>
    <n v="7.3525373591110102E-3"/>
    <n v="1.2965725385583901E-2"/>
    <n v="0.38605129718780501"/>
    <n v="3.1840868061408401E-2"/>
    <n v="1.0110116199939501E-3"/>
    <n v="9.5788618491496908E-3"/>
    <n v="1.4636716077802701E-3"/>
    <n v="9.0458050253800996E-3"/>
    <n v="9.4038102542981505E-4"/>
    <n v="0"/>
    <n v="4.0527803648728903E-3"/>
    <n v="2.6042672543553601E-3"/>
    <n v="4.1923229873646103E-3"/>
    <n v="1.6116740647703399E-2"/>
    <n v="4.2593193007633097E-2"/>
    <n v="4.2024539143312696E-3"/>
    <n v="4.9488410440972101E-3"/>
    <n v="2.6751675410196199E-2"/>
    <n v="2.8898411197587799E-2"/>
    <n v="4.5008036613580798E-4"/>
    <n v="0"/>
    <n v="4.5525895402533899E-3"/>
    <n v="4.3123348150402299E-3"/>
    <n v="5.21846947958693E-3"/>
    <n v="3.66308068623766E-3"/>
    <n v="1.8949507037177699E-2"/>
    <n v="0.20026983127718301"/>
    <n v="2.2881153505295501E-2"/>
    <n v="2.2393311737687301E-3"/>
    <n v="3.9815039199311304E-3"/>
    <n v="1.3151868362911E-2"/>
    <n v="7.7700712135992901E-3"/>
    <n v="2.3064421329763701E-3"/>
    <n v="0"/>
    <n v="1.63498604670167E-2"/>
    <n v="7.0834029465913799E-3"/>
    <n v="2.4475551181239999E-3"/>
    <n v="3.1573195708915598E-2"/>
    <n v="1.7715965746901902E-2"/>
    <n v="6.4858765108510904E-3"/>
    <n v="7.0031543727964198E-3"/>
    <n v="6.1960608873050703E-3"/>
    <n v="1.3153651845641399E-2"/>
    <n v="1.6179777230718199E-3"/>
    <n v="11.665277659893"/>
  </r>
  <r>
    <x v="12"/>
    <s v="Cultivation of wheat"/>
    <n v="6.8261063327809097"/>
    <x v="109"/>
    <n v="2.3496078327298199E-2"/>
    <n v="0"/>
    <n v="2.97714830376208E-2"/>
    <n v="0.101181928068399"/>
    <n v="0.60003889352083195"/>
    <n v="2.7123143076896699"/>
    <n v="0.30100763216614701"/>
    <n v="4.71382047981024E-2"/>
    <n v="0.17347989510744799"/>
    <n v="7.5401267502456903E-2"/>
    <n v="0.41992830112576501"/>
    <n v="1.8382574780844201E-2"/>
    <n v="0"/>
    <n v="7.4502713512629298E-2"/>
    <n v="0.12439162423834201"/>
    <n v="0.20027318596839899"/>
    <n v="0.287860522046685"/>
    <n v="5.7682983875274703"/>
    <n v="3.6679191049188403E-2"/>
    <n v="0.49651127168908699"/>
    <n v="1.5819042753428201"/>
    <n v="2.99120561592281"/>
    <n v="1.8982022767886499E-2"/>
    <n v="0"/>
    <n v="3.6139449570327997E-2"/>
    <n v="4.9139057751744999E-2"/>
    <n v="4.67126865405589E-2"/>
    <n v="2.7349976589903201E-2"/>
    <n v="0.31398314982652697"/>
    <n v="1.9312312221300101"/>
    <n v="0.27478670328855498"/>
    <n v="2.03429766697809E-2"/>
    <n v="5.8149237185716601E-2"/>
    <n v="0.11747583467513301"/>
    <n v="8.7553227320313495E-2"/>
    <n v="2.0351326791569601E-2"/>
    <n v="0"/>
    <n v="0.112024656496942"/>
    <n v="6.7240096163004595E-2"/>
    <n v="2.42492757970467E-2"/>
    <n v="0.34779687784612201"/>
    <n v="0.23421666212379899"/>
    <n v="6.4304914791136994E-2"/>
    <n v="0.109595094807446"/>
    <n v="7.8680159058421906E-2"/>
    <n v="0.15595213510096101"/>
    <n v="1.2433902302291199E-2"/>
    <n v="18.719147086143501"/>
  </r>
  <r>
    <x v="13"/>
    <s v="Cattle farming"/>
    <n v="6384.4755263039806"/>
    <x v="110"/>
    <n v="0.29637061618268501"/>
    <n v="0"/>
    <n v="0.428726736456156"/>
    <n v="2.3054220676422101"/>
    <n v="43.823432683944702"/>
    <n v="32.508923053741498"/>
    <n v="1.71943555772305"/>
    <n v="1.2656566053628899"/>
    <n v="2.9818538427352901"/>
    <n v="1.9268180280923799"/>
    <n v="6.1029198169708296"/>
    <n v="0.510228557512164"/>
    <n v="0.656715597957373"/>
    <n v="0"/>
    <n v="12.882905751466801"/>
    <n v="17.433584570884701"/>
    <n v="4.6715433597564697"/>
    <n v="54.803105354309103"/>
    <n v="7.2583699226379403"/>
    <n v="1.9379761368036299"/>
    <n v="155.533136606216"/>
    <n v="87.999126195907607"/>
    <n v="0.14901004172861601"/>
    <n v="0"/>
    <n v="0.95023975148797002"/>
    <n v="1.12995693087578"/>
    <n v="1.0551379472017299"/>
    <n v="0.93398325145244598"/>
    <n v="9.7720711231231707"/>
    <n v="21.9939139680937"/>
    <n v="2.6402885615825702"/>
    <n v="0.60150814428925503"/>
    <n v="2.2429912686348001"/>
    <n v="2.5697434097528502"/>
    <n v="2.25723984837532"/>
    <n v="0.54538916423916795"/>
    <n v="0.780516367405653"/>
    <n v="0"/>
    <n v="3.0199869275093101"/>
    <n v="0.79626632481813397"/>
    <n v="5.3307582139968899"/>
    <n v="17.754207730293299"/>
    <n v="8.1584348678588903"/>
    <n v="2.2119912058115001"/>
    <n v="1.9607213884592101"/>
    <n v="5.1513535976409903"/>
    <n v="0.29657032527029498"/>
    <n v="6729.5175170898401"/>
  </r>
  <r>
    <x v="13"/>
    <s v="Cultivation of cereal grains nec"/>
    <n v="285.92410790652474"/>
    <x v="111"/>
    <n v="0.190090091899037"/>
    <n v="0"/>
    <n v="0.221909129992127"/>
    <n v="0.82661122083663896"/>
    <n v="10.6993458271027"/>
    <n v="19.7221953868866"/>
    <n v="1.12579110264778"/>
    <n v="0.85689327493309997"/>
    <n v="2.7924095988273598"/>
    <n v="1.0684054642915699"/>
    <n v="8.0120257735252398"/>
    <n v="0.183078500442207"/>
    <n v="0.38929296657443002"/>
    <n v="0"/>
    <n v="2.9928153008222602"/>
    <n v="3.8872215747833301"/>
    <n v="2.2035745680332202"/>
    <n v="38.117508411407499"/>
    <n v="3.6847769320011099"/>
    <n v="2.4559415578842199"/>
    <n v="20.918727397918701"/>
    <n v="69.541836261749296"/>
    <n v="0.11155719729140399"/>
    <n v="0"/>
    <n v="0.17453088238835299"/>
    <n v="0.30421586148440799"/>
    <n v="0.21782839670777299"/>
    <n v="0.247948307543993"/>
    <n v="2.99218697845936"/>
    <n v="6.3917448684806004"/>
    <n v="0.74731645733118102"/>
    <n v="0.151013060472906"/>
    <n v="0.64485213533043895"/>
    <n v="0.73091262206435204"/>
    <n v="0.64048711955547299"/>
    <n v="0.12957973871380099"/>
    <n v="0.192069072276354"/>
    <n v="0"/>
    <n v="0.95644913613796201"/>
    <n v="0.234849568456411"/>
    <n v="1.6478383243084"/>
    <n v="4.8376477956771904"/>
    <n v="2.45075243711472"/>
    <n v="0.68894679099321399"/>
    <n v="0.58152490854263295"/>
    <n v="1.5606851279735601"/>
    <n v="6.7614701576530906E-2"/>
    <n v="449.33512115478499"/>
  </r>
  <r>
    <x v="13"/>
    <s v="Cultivation of crops nec"/>
    <n v="4.4184153272558389"/>
    <x v="112"/>
    <n v="1.2302954273764001E-3"/>
    <n v="0"/>
    <n v="3.4551153657957898E-3"/>
    <n v="4.0466451901011204E-3"/>
    <n v="4.31218864396214E-2"/>
    <n v="0.187110425904393"/>
    <n v="5.5434421519748901E-3"/>
    <n v="5.2823129226453602E-3"/>
    <n v="2.8666732541751099E-3"/>
    <n v="3.3694670128170401E-3"/>
    <n v="9.1434211935847998E-3"/>
    <n v="9.4273049035109601E-4"/>
    <n v="3.4214618062833298E-3"/>
    <n v="0"/>
    <n v="1.72417265712284E-2"/>
    <n v="9.57641488639638E-3"/>
    <n v="2.4095566943287801E-2"/>
    <n v="3.8539246190339299E-2"/>
    <n v="0.142504886258394"/>
    <n v="5.3816311701666598E-3"/>
    <n v="0.11367975827306501"/>
    <n v="5.0875861663371297E-2"/>
    <n v="1.9930315374949701E-4"/>
    <n v="0"/>
    <n v="8.5055646923137796E-4"/>
    <n v="8.9398746786173401E-4"/>
    <n v="1.0919149426627001E-3"/>
    <n v="2.41669756360352E-3"/>
    <n v="1.48600789252669E-2"/>
    <n v="2.4263190286092098E-2"/>
    <n v="2.9029096767772002E-3"/>
    <n v="9.4999654538696599E-4"/>
    <n v="2.4977188732009398E-3"/>
    <n v="5.4368677665479499E-3"/>
    <n v="4.6909253578633096E-3"/>
    <n v="6.3552384744980405E-4"/>
    <n v="9.6095135813811805E-4"/>
    <n v="0"/>
    <n v="6.6400200303178298E-3"/>
    <n v="1.3006541703362001E-3"/>
    <n v="6.9831439759582298E-3"/>
    <n v="7.0361112710088505E-2"/>
    <n v="3.3892310224473497E-2"/>
    <n v="3.09838904649951E-3"/>
    <n v="2.38058147078846E-3"/>
    <n v="2.0339188398793302E-2"/>
    <n v="3.3488891676825E-4"/>
    <n v="4.8822619915008501"/>
  </r>
  <r>
    <x v="13"/>
    <s v="Cultivation of oil seeds"/>
    <n v="405.8202675976836"/>
    <x v="113"/>
    <n v="1.09259355813265"/>
    <n v="0"/>
    <n v="1.080452054739"/>
    <n v="2.3154937028884901"/>
    <n v="496.88526916503901"/>
    <n v="60.392139911651597"/>
    <n v="4.2479009330272701"/>
    <n v="5.5244877934455898"/>
    <n v="5.7333072423934901"/>
    <n v="6.6845193505287197"/>
    <n v="16.164788722991901"/>
    <n v="0.90222074091434501"/>
    <n v="5.6763162389397603"/>
    <n v="0"/>
    <n v="4.8715555220842397"/>
    <n v="433.90143203735403"/>
    <n v="7.5240750908851597"/>
    <n v="94.881277561187702"/>
    <n v="18.004733979701999"/>
    <n v="2.4402242302894601"/>
    <n v="17.552152395248399"/>
    <n v="48.3407144546509"/>
    <n v="0.35944108664989499"/>
    <n v="0"/>
    <n v="1.05867244303226"/>
    <n v="1.2737323269248"/>
    <n v="1.4028776735067401"/>
    <n v="1.1472831591963799"/>
    <n v="15.6557215452194"/>
    <n v="34.717507191468002"/>
    <n v="3.73711213469505"/>
    <n v="0.91786136478185698"/>
    <n v="3.1306043565273298"/>
    <n v="3.9905561208724998"/>
    <n v="4.1281882822513598"/>
    <n v="0.63448711112141598"/>
    <n v="1.18416637927294"/>
    <n v="0"/>
    <n v="5.0990184247493699"/>
    <n v="1.36729168891907"/>
    <n v="8.4110422134399396"/>
    <n v="25.503690481185899"/>
    <n v="13.3498926758766"/>
    <n v="3.3641933500766799"/>
    <n v="2.9238043427467302"/>
    <n v="7.7930499315261796"/>
    <n v="0.33825275115668801"/>
    <n v="1499.26635742188"/>
  </r>
  <r>
    <x v="13"/>
    <s v="Cultivation of paddy rice"/>
    <n v="2.1107938575564695"/>
    <x v="114"/>
    <n v="4.5758826490782699E-4"/>
    <n v="0"/>
    <n v="1.2465267282095701E-3"/>
    <n v="4.1218819387722804E-3"/>
    <n v="2.0339555805549001E-2"/>
    <n v="4.5652346219867503E-2"/>
    <n v="2.22056134953164E-3"/>
    <n v="2.8787114497390602E-3"/>
    <n v="2.360570433666E-3"/>
    <n v="1.66901545890141E-3"/>
    <n v="5.4411750170402203E-3"/>
    <n v="7.8750463580945496E-4"/>
    <n v="3.5547018087527201E-3"/>
    <n v="0"/>
    <n v="6.6553014039527599E-3"/>
    <n v="7.12326564826071E-3"/>
    <n v="6.5755151445046102E-3"/>
    <n v="2.1949020214378799E-2"/>
    <n v="2.5501085328869501E-2"/>
    <n v="7.4253302300348904E-3"/>
    <n v="0.17450565006583901"/>
    <n v="2.5734606781043098E-2"/>
    <n v="1.8564588663139099E-4"/>
    <n v="0"/>
    <n v="5.2800766206928496E-4"/>
    <n v="6.6212535966769803E-4"/>
    <n v="5.8847256877925204E-4"/>
    <n v="6.0437171487137697E-4"/>
    <n v="1.0753612907137699E-2"/>
    <n v="1.76058343099612E-2"/>
    <n v="2.0490474271355201E-3"/>
    <n v="4.5853831397835198E-4"/>
    <n v="1.63017360318918E-3"/>
    <n v="2.35986533516552E-3"/>
    <n v="3.1589505088049901E-3"/>
    <n v="3.1278550159186098E-4"/>
    <n v="9.5971996051957798E-4"/>
    <n v="0"/>
    <n v="4.1214874072466002E-3"/>
    <n v="1.04003255546559E-3"/>
    <n v="4.3809982598759199E-3"/>
    <n v="2.21065713558346E-2"/>
    <n v="9.1723427758552099E-3"/>
    <n v="2.4492573138559198E-3"/>
    <n v="1.50034994294401E-3"/>
    <n v="5.9280685381963797E-3"/>
    <n v="1.6769315152487301E-4"/>
    <n v="2.3846411108970602"/>
  </r>
  <r>
    <x v="13"/>
    <s v="Cultivation of plant-based fibers"/>
    <n v="30.510811123735152"/>
    <x v="115"/>
    <n v="0.113799346610904"/>
    <n v="0"/>
    <n v="7.5048276688903598E-2"/>
    <n v="0.51851520873606205"/>
    <n v="30.301886081695599"/>
    <n v="8.6235039234161395"/>
    <n v="0.45217295363545401"/>
    <n v="2.7114648222923301"/>
    <n v="0.93724950402975105"/>
    <n v="1.0600855946540799"/>
    <n v="5.0177196562290201"/>
    <n v="7.8923133201897103E-2"/>
    <n v="0.151968942023814"/>
    <n v="0"/>
    <n v="9.7424209415912593"/>
    <n v="8.7729619741439802"/>
    <n v="0.84641324728727296"/>
    <n v="28.627622604370099"/>
    <n v="1.5459071099758099"/>
    <n v="0.30438725277781498"/>
    <n v="1.5429098159074801"/>
    <n v="1.95206263661385"/>
    <n v="4.7078250208869597E-2"/>
    <n v="0"/>
    <n v="6.4198670443147393E-2"/>
    <n v="0.116185365244746"/>
    <n v="8.0318419262766796E-2"/>
    <n v="9.5948574598878594E-2"/>
    <n v="1.09175001084805"/>
    <n v="2.5091565356997299"/>
    <n v="0.27815793082118001"/>
    <n v="5.9483589604496998E-2"/>
    <n v="0.27167539298534399"/>
    <n v="0.26440834067761898"/>
    <n v="0.21784294396638901"/>
    <n v="4.9104137811809799E-2"/>
    <n v="5.91166839003563E-2"/>
    <n v="0"/>
    <n v="0.33001590706408002"/>
    <n v="8.2850883714854703E-2"/>
    <n v="0.61961693316698097"/>
    <n v="1.91712874174118"/>
    <n v="1.0700307823717601"/>
    <n v="0.23960429430007901"/>
    <n v="0.228118350729346"/>
    <n v="0.57730137929320302"/>
    <n v="2.5429049157537499E-2"/>
    <n v="123.687469482422"/>
  </r>
  <r>
    <x v="13"/>
    <s v="Cultivation of sugar cane, sugar beet"/>
    <n v="104.33353986480537"/>
    <x v="116"/>
    <n v="2.01200633309782E-2"/>
    <n v="0"/>
    <n v="0.22403599694371201"/>
    <n v="9.2663714662194294E-2"/>
    <n v="2.25102131068707"/>
    <n v="1.9796180427074399"/>
    <n v="0.15035651158541399"/>
    <n v="0.11734010186046399"/>
    <n v="0.339971464127302"/>
    <n v="0.115976099856198"/>
    <n v="0.26798270456492901"/>
    <n v="4.9404029268771403E-2"/>
    <n v="6.1372113414108802E-2"/>
    <n v="0"/>
    <n v="0.20112536381930099"/>
    <n v="0.59237103164196003"/>
    <n v="0.32313268259167699"/>
    <n v="2.46082082390785"/>
    <n v="0.49365073442459101"/>
    <n v="0.79138138145208403"/>
    <n v="1.08280118554831"/>
    <n v="4.1962843388318998"/>
    <n v="9.7122340812347795E-3"/>
    <n v="0"/>
    <n v="4.31178959552199E-2"/>
    <n v="5.61577524058521E-2"/>
    <n v="4.92502045817673E-2"/>
    <n v="4.3105186196044101E-2"/>
    <n v="0.88121609389781996"/>
    <n v="1.6779009294696201"/>
    <n v="0.18492781650275"/>
    <n v="3.8356451550498598E-2"/>
    <n v="0.134914173744619"/>
    <n v="0.184856843203306"/>
    <n v="0.28035112097859399"/>
    <n v="2.4887353647500301E-2"/>
    <n v="8.8089649565517902E-2"/>
    <n v="0"/>
    <n v="0.47763733193278302"/>
    <n v="9.3156672082841396E-2"/>
    <n v="0.37989878654480003"/>
    <n v="3.3857810199260698"/>
    <n v="1.20190999656916"/>
    <n v="0.21287724003195799"/>
    <n v="0.12026287522166999"/>
    <n v="0.49502581357955899"/>
    <n v="1.3074675574898701E-2"/>
    <n v="110.08792591095001"/>
  </r>
  <r>
    <x v="13"/>
    <s v="Cultivation of vegetables, fruit, nuts"/>
    <n v="10.9775918451396"/>
    <x v="117"/>
    <n v="2.4239967242465398E-3"/>
    <n v="0"/>
    <n v="9.8014933173544705E-3"/>
    <n v="1.7836037557572099E-2"/>
    <n v="7.9371706582605797E-2"/>
    <n v="0.55078957974910703"/>
    <n v="3.0835757963359401E-2"/>
    <n v="9.3669434427283704E-3"/>
    <n v="2.99980913987383E-2"/>
    <n v="6.0044091660529401E-3"/>
    <n v="3.0356557574123099E-2"/>
    <n v="2.5739477714523699E-3"/>
    <n v="1.63498604670167E-2"/>
    <n v="0"/>
    <n v="1.7289141076616901E-2"/>
    <n v="2.5614880258217499E-2"/>
    <n v="3.4680715762078797E-2"/>
    <n v="0.224694200791419"/>
    <n v="0.10510547598823899"/>
    <n v="1.3517040002625399E-2"/>
    <n v="0.19379359111189801"/>
    <n v="0.246009321883321"/>
    <n v="8.3801155415130801E-4"/>
    <n v="0"/>
    <n v="2.4451384670101102E-3"/>
    <n v="3.0347936553880598E-3"/>
    <n v="2.8550319257192301E-3"/>
    <n v="2.8872106340713799E-3"/>
    <n v="4.6213207766413703E-2"/>
    <n v="7.8707580183618106E-2"/>
    <n v="1.0374578007031199E-2"/>
    <n v="2.0697944128187399E-3"/>
    <n v="7.5163267902098596E-3"/>
    <n v="1.0886585572734499E-2"/>
    <n v="1.2097262195311501E-2"/>
    <n v="1.69138370256405E-3"/>
    <n v="4.0527803648728903E-3"/>
    <n v="0"/>
    <n v="1.6573292552493499E-2"/>
    <n v="4.2468333267606804E-3"/>
    <n v="2.1538105793297301E-2"/>
    <n v="9.5779416151344804E-2"/>
    <n v="3.9632509695365997E-2"/>
    <n v="1.0574661428108799E-2"/>
    <n v="7.0857375976629599E-3"/>
    <n v="2.6213821489363898E-2"/>
    <n v="8.3058097516186503E-4"/>
    <n v="12.217535972595201"/>
  </r>
  <r>
    <x v="13"/>
    <s v="Cultivation of wheat"/>
    <n v="37.076928692491151"/>
    <x v="118"/>
    <n v="8.5736361332237707E-2"/>
    <n v="0"/>
    <n v="6.9983148016035598E-2"/>
    <n v="0.32405043952167001"/>
    <n v="3.874522164464"/>
    <n v="5.5069295763969404"/>
    <n v="0.44719754345715002"/>
    <n v="0.24080216512083999"/>
    <n v="0.97500100359320596"/>
    <n v="0.381086321547627"/>
    <n v="2.69243314117193"/>
    <n v="5.5424404796212898E-2"/>
    <n v="0.112024656496942"/>
    <n v="0"/>
    <n v="1.06610801443458"/>
    <n v="1.3331940397620199"/>
    <n v="0.74365106970071804"/>
    <n v="37.125565350055702"/>
    <n v="1.0744022578001"/>
    <n v="1.37211639154702"/>
    <n v="10.2980183064938"/>
    <n v="21.0612574517727"/>
    <n v="3.8910798728465999E-2"/>
    <n v="0"/>
    <n v="6.5714601892977995E-2"/>
    <n v="0.11040345858782501"/>
    <n v="8.0686311703175306E-2"/>
    <n v="9.3619232065975694E-2"/>
    <n v="1.1533394828438801"/>
    <n v="2.3597923494817201"/>
    <n v="0.288968751206994"/>
    <n v="6.4882633276283699E-2"/>
    <n v="0.24942734651267501"/>
    <n v="0.28521782159805298"/>
    <n v="0.22794062178582"/>
    <n v="5.3999402327463003E-2"/>
    <n v="7.4502713512629298E-2"/>
    <n v="0"/>
    <n v="0.38357432745397102"/>
    <n v="8.8218120392411906E-2"/>
    <n v="0.64765094220638297"/>
    <n v="1.9761844798922501"/>
    <n v="0.98045445233583495"/>
    <n v="0.37167133763432503"/>
    <n v="0.22343255952000601"/>
    <n v="0.725796367973089"/>
    <n v="3.1613039551302798E-2"/>
    <n v="115.418252944946"/>
  </r>
  <r>
    <x v="14"/>
    <s v="Cattle farming"/>
    <n v="2933.1648747660238"/>
    <x v="119"/>
    <n v="0.18068052828311901"/>
    <n v="0"/>
    <n v="0.24685185030102699"/>
    <n v="1.06939393281937"/>
    <n v="18.6770178079605"/>
    <n v="21.1068243980408"/>
    <n v="1.3034462779760401"/>
    <n v="2.1038399040699001"/>
    <n v="3.9745047688484201"/>
    <n v="0.92896911501884505"/>
    <n v="3.6879445016384098"/>
    <n v="0.53329188749194101"/>
    <n v="0.32981983013451099"/>
    <n v="3.0199869275093101"/>
    <n v="0"/>
    <n v="5.0218306183815002"/>
    <n v="3.6902536153793299"/>
    <n v="52.9542702436447"/>
    <n v="0.55358614772558201"/>
    <n v="2.7770487666130101"/>
    <n v="24.965058684349099"/>
    <n v="69.483772754669204"/>
    <n v="0.12838193029165301"/>
    <n v="0"/>
    <n v="1.8892474323511099"/>
    <n v="1.9734384641051299"/>
    <n v="2.4707607477903402"/>
    <n v="2.3907535448670401"/>
    <n v="10.259685426950499"/>
    <n v="86.203957967460198"/>
    <n v="16.6294448971748"/>
    <n v="1.18053171783686"/>
    <n v="3.5088784024119399"/>
    <n v="3.2492715716362"/>
    <n v="3.9094536602497101"/>
    <n v="0.94924370571970895"/>
    <n v="1.0022803395986599"/>
    <n v="12.882905751466801"/>
    <n v="0"/>
    <n v="0.79866383597254798"/>
    <n v="19.3661658763885"/>
    <n v="21.828747749328599"/>
    <n v="6.2094307541847202"/>
    <n v="16.047234058380099"/>
    <n v="5.4987982958555204"/>
    <n v="74.403173923492403"/>
    <n v="0.97428587637841702"/>
    <n v="2856.2752952575702"/>
  </r>
  <r>
    <x v="14"/>
    <s v="Cultivation of cereal grains nec"/>
    <n v="140.02354341326244"/>
    <x v="120"/>
    <n v="0.102048975415528"/>
    <n v="0"/>
    <n v="0.120929975993931"/>
    <n v="0.47147905081510499"/>
    <n v="5.3612831830978402"/>
    <n v="16.597244262695298"/>
    <n v="0.86088055372238204"/>
    <n v="0.90404080227017403"/>
    <n v="3.6321081221103699"/>
    <n v="0.49378040805459"/>
    <n v="2.7884957492351501"/>
    <n v="0.16546460893005099"/>
    <n v="0.175068374723196"/>
    <n v="0.95644913613796201"/>
    <n v="0"/>
    <n v="2.0950736254453699"/>
    <n v="1.84761938452721"/>
    <n v="27.868175745010401"/>
    <n v="0.33527212031185599"/>
    <n v="2.52980080246925"/>
    <n v="5.7258968055248296"/>
    <n v="132.945055961609"/>
    <n v="9.04362420551479E-2"/>
    <n v="0"/>
    <n v="0.55693802237510703"/>
    <n v="0.59495012834668204"/>
    <n v="0.75484425202012095"/>
    <n v="0.63002339005470298"/>
    <n v="3.1149567961692801"/>
    <n v="26.7273439792916"/>
    <n v="5.0590080916881597"/>
    <n v="0.30719128064811202"/>
    <n v="0.97050692141056105"/>
    <n v="0.78604573011398304"/>
    <n v="0.66278445720672596"/>
    <n v="0.328400328755379"/>
    <n v="0.3724928162992"/>
    <n v="2.9928153008222602"/>
    <n v="0"/>
    <n v="0.21554806455969799"/>
    <n v="6.2025388479232797"/>
    <n v="7.3467512726783797"/>
    <n v="2.5315612852573399"/>
    <n v="6.0007259547710401"/>
    <n v="1.62306356430054"/>
    <n v="20.045078635215798"/>
    <n v="0.249011502601206"/>
    <n v="258.01756668090798"/>
  </r>
  <r>
    <x v="14"/>
    <s v="Cultivation of crops nec"/>
    <n v="3.218633667268473"/>
    <x v="121"/>
    <n v="5.2358174798428103E-4"/>
    <n v="0"/>
    <n v="1.21175739332102E-3"/>
    <n v="1.54228310566396E-3"/>
    <n v="1.7669532680884E-2"/>
    <n v="0.10862098168581701"/>
    <n v="4.1869126434903601E-3"/>
    <n v="5.1437043002806604E-3"/>
    <n v="3.4300451225135501E-3"/>
    <n v="1.6226426814682799E-3"/>
    <n v="4.5747472322545902E-3"/>
    <n v="7.2489737067371596E-4"/>
    <n v="1.0482108773430801E-3"/>
    <n v="6.6400200303178298E-3"/>
    <n v="0"/>
    <n v="3.6160617019049802E-3"/>
    <n v="1.87077452428639E-2"/>
    <n v="2.6654022047296201E-2"/>
    <n v="6.5410348470322796E-3"/>
    <n v="5.7520656555425402E-3"/>
    <n v="3.2614746247418197E-2"/>
    <n v="6.2124177347868702E-2"/>
    <n v="1.71259522176115E-4"/>
    <n v="0"/>
    <n v="5.3720417781733002E-3"/>
    <n v="3.8894897152204101E-3"/>
    <n v="6.2634162604808799E-3"/>
    <n v="3.4862953179981599E-3"/>
    <n v="1.5719111892394701E-2"/>
    <n v="0.127285044757627"/>
    <n v="2.2689277073368399E-2"/>
    <n v="1.6322050942108E-3"/>
    <n v="4.3548326939344397E-3"/>
    <n v="6.9068800657987603E-3"/>
    <n v="3.7864072946831601E-3"/>
    <n v="1.57274532830343E-3"/>
    <n v="2.1269271965138601E-3"/>
    <n v="1.72417265712284E-2"/>
    <n v="0"/>
    <n v="1.0508696286706299E-3"/>
    <n v="3.0215845326893E-2"/>
    <n v="2.8423905139788999E-2"/>
    <n v="8.0759180418681405E-3"/>
    <n v="4.4145340099930798E-2"/>
    <n v="8.6135455057956296E-3"/>
    <n v="0.164286568760872"/>
    <n v="1.18264375487342E-3"/>
    <n v="3.0234330594539598"/>
  </r>
  <r>
    <x v="14"/>
    <s v="Cultivation of oil seeds"/>
    <n v="151.95349743007728"/>
    <x v="122"/>
    <n v="0.50725119188427903"/>
    <n v="0"/>
    <n v="0.47282808646559699"/>
    <n v="1.20654279738665"/>
    <n v="252.68200302124001"/>
    <n v="33.493772029876702"/>
    <n v="3.0968654155731201"/>
    <n v="3.13732957839966"/>
    <n v="6.9662897586822501"/>
    <n v="2.8187378644943202"/>
    <n v="9.2998362779617292"/>
    <n v="0.73967804759740796"/>
    <n v="1.4887265898287301"/>
    <n v="5.0990184247493699"/>
    <n v="0"/>
    <n v="71.760473251342802"/>
    <n v="5.5199255347251901"/>
    <n v="63.050298690795898"/>
    <n v="1.48553006350994"/>
    <n v="2.4366866797208799"/>
    <n v="6.8101605772972098"/>
    <n v="83.222562313079806"/>
    <n v="0.32777388580143502"/>
    <n v="0"/>
    <n v="1.01987688243389"/>
    <n v="1.0236190706491499"/>
    <n v="1.2405263409018501"/>
    <n v="1.03366652876139"/>
    <n v="5.13519868254662"/>
    <n v="44.963877368485598"/>
    <n v="8.3588049411773699"/>
    <n v="0.51101786270737604"/>
    <n v="1.6012193709611899"/>
    <n v="1.35556423664093"/>
    <n v="1.06069462746382"/>
    <n v="0.57512164488434803"/>
    <n v="0.68260381370782897"/>
    <n v="4.8715555220842397"/>
    <n v="0"/>
    <n v="0.37659421935677501"/>
    <n v="9.9157332181930506"/>
    <n v="12.167744874954201"/>
    <n v="3.7917919456958802"/>
    <n v="10.1043211221695"/>
    <n v="2.8540508449077602"/>
    <n v="33.881597518920898"/>
    <n v="0.42662921175360702"/>
    <n v="560.62397766113304"/>
  </r>
  <r>
    <x v="14"/>
    <s v="Cultivation of paddy rice"/>
    <n v="1.196537765698845"/>
    <x v="123"/>
    <n v="1.7341587044938901E-4"/>
    <n v="0"/>
    <n v="5.0840835683629805E-4"/>
    <n v="1.7037035577232001E-3"/>
    <n v="8.8361842208541895E-3"/>
    <n v="2.5004331953823601E-2"/>
    <n v="1.5882933657849201E-3"/>
    <n v="1.53526882786537E-3"/>
    <n v="2.6753420388558901E-3"/>
    <n v="7.6189692481420902E-4"/>
    <n v="3.6569661751855199E-3"/>
    <n v="8.5261355707189101E-4"/>
    <n v="9.984266034734901E-4"/>
    <n v="4.1214874072466002E-3"/>
    <n v="0"/>
    <n v="2.7975354460067999E-3"/>
    <n v="5.64863131148741E-3"/>
    <n v="1.8310216721147299E-2"/>
    <n v="2.1462270815391102E-3"/>
    <n v="5.4835947521496599E-3"/>
    <n v="5.1269083516672302E-2"/>
    <n v="1.6179363010451201E-2"/>
    <n v="1.6369275090255501E-4"/>
    <n v="0"/>
    <n v="3.2285505731124401E-3"/>
    <n v="2.4457417130179199E-3"/>
    <n v="3.3647065210970998E-3"/>
    <n v="1.90445738553535E-3"/>
    <n v="8.8981871231226303E-3"/>
    <n v="6.5815287493933297E-2"/>
    <n v="1.2224406527821001E-2"/>
    <n v="1.10237719309225E-3"/>
    <n v="2.4902713339543E-3"/>
    <n v="3.6261139612179202E-3"/>
    <n v="2.2265675797825701E-3"/>
    <n v="8.7978478950390105E-4"/>
    <n v="1.3515714745153699E-3"/>
    <n v="6.6553014039527599E-3"/>
    <n v="0"/>
    <n v="6.4828379254322499E-4"/>
    <n v="1.6280822164844701E-2"/>
    <n v="1.7640682810451801E-2"/>
    <n v="3.98057012353092E-3"/>
    <n v="2.3533996194601101E-2"/>
    <n v="4.5596938944072497E-3"/>
    <n v="8.2410436472855494E-2"/>
    <n v="5.7636216570244902E-4"/>
    <n v="1.08510827645659"/>
  </r>
  <r>
    <x v="14"/>
    <s v="Cultivation of plant-based fibers"/>
    <n v="541.10421275650174"/>
    <x v="124"/>
    <n v="7.1463308297097697E-2"/>
    <n v="0"/>
    <n v="5.0965497270226499E-2"/>
    <n v="0.34513890743255599"/>
    <n v="10.7078391313553"/>
    <n v="5.3939706981182098"/>
    <n v="0.34195081144571299"/>
    <n v="10.421119809150699"/>
    <n v="1.23818496987224"/>
    <n v="0.48115457221865698"/>
    <n v="4.1707028746604902"/>
    <n v="7.0811010897159604E-2"/>
    <n v="9.6601589582860498E-2"/>
    <n v="0.33001590706408002"/>
    <n v="0"/>
    <n v="3.69158887863159"/>
    <n v="0.67646754905581497"/>
    <n v="29.3871153593063"/>
    <n v="0.13918791525065899"/>
    <n v="0.394491842016578"/>
    <n v="0.57648515701293901"/>
    <n v="3.2687395215034498"/>
    <n v="3.44773908145726E-2"/>
    <n v="0"/>
    <n v="1.42545624822378"/>
    <n v="1.7459000647067999"/>
    <n v="2.8739864677190798"/>
    <n v="2.7585197910666501"/>
    <n v="7.9344309568405196"/>
    <n v="123.956553996308"/>
    <n v="25.850387156009699"/>
    <n v="0.776943014934659"/>
    <n v="2.4336974285543"/>
    <n v="2.3252729550004001"/>
    <n v="1.43794648721814"/>
    <n v="1.17245269939303"/>
    <n v="1.37178379297256"/>
    <n v="9.7424209415912593"/>
    <n v="0"/>
    <n v="0.47760583274066398"/>
    <n v="28.264203846454599"/>
    <n v="21.648081660270702"/>
    <n v="13.1317700147629"/>
    <n v="20.4574986696243"/>
    <n v="4.0369214490056002"/>
    <n v="54.942695498466499"/>
    <n v="0.70451680663973104"/>
    <n v="283.52363967895502"/>
  </r>
  <r>
    <x v="14"/>
    <s v="Cultivation of sugar cane, sugar beet"/>
    <n v="14.429594764020287"/>
    <x v="125"/>
    <n v="1.0014770377893001E-2"/>
    <n v="0"/>
    <n v="8.9027621317654806E-2"/>
    <n v="6.5730679314583498E-2"/>
    <n v="0.95800808817148198"/>
    <n v="1.22382472455502"/>
    <n v="0.115483072586358"/>
    <n v="0.133458506315947"/>
    <n v="0.33991620875895001"/>
    <n v="5.7600739877671003E-2"/>
    <n v="0.19858013466000601"/>
    <n v="5.2262494806200301E-2"/>
    <n v="4.0099615231156301E-2"/>
    <n v="0.47763733193278302"/>
    <n v="0"/>
    <n v="0.23533682897687"/>
    <n v="0.26811339147388902"/>
    <n v="2.5131628289818799"/>
    <n v="4.3137226952239899E-2"/>
    <n v="0.380484588444233"/>
    <n v="0.36167337186634502"/>
    <n v="2.4947653710842101"/>
    <n v="8.0356809485237993E-3"/>
    <n v="0"/>
    <n v="4.4885305222123903E-2"/>
    <n v="4.57965270616114E-2"/>
    <n v="6.2744108960032505E-2"/>
    <n v="4.7867640154436203E-2"/>
    <n v="0.22816568985581401"/>
    <n v="2.08085275968187"/>
    <n v="0.39556619711220298"/>
    <n v="2.3151795263402199E-2"/>
    <n v="7.2634469717740999E-2"/>
    <n v="6.1303250957280397E-2"/>
    <n v="4.6299394918605699E-2"/>
    <n v="2.6372190099209498E-2"/>
    <n v="2.90890764445066E-2"/>
    <n v="0.20112536381930099"/>
    <n v="0"/>
    <n v="1.53718198416755E-2"/>
    <n v="0.50194621644914195"/>
    <n v="0.527202509343624"/>
    <n v="0.198039948008955"/>
    <n v="0.49077559262514098"/>
    <n v="0.12987083941698099"/>
    <n v="1.55811655521393"/>
    <n v="1.8847623257897801E-2"/>
    <n v="17.689923167228699"/>
  </r>
  <r>
    <x v="14"/>
    <s v="Cultivation of vegetables, fruit, nuts"/>
    <n v="2.0752469010894874"/>
    <x v="126"/>
    <n v="9.2761131963925404E-4"/>
    <n v="0"/>
    <n v="1.0375263460446101E-2"/>
    <n v="6.7610697587952E-3"/>
    <n v="3.6525015253573698E-2"/>
    <n v="0.26140454038977601"/>
    <n v="2.22814253065735E-2"/>
    <n v="5.7238748413510603E-3"/>
    <n v="2.3870618781074899E-2"/>
    <n v="2.7879861008841501E-3"/>
    <n v="1.6545264050364501E-2"/>
    <n v="1.88754187547602E-3"/>
    <n v="7.0834029465913799E-3"/>
    <n v="1.6573292552493499E-2"/>
    <n v="0"/>
    <n v="1.2064827606082001E-2"/>
    <n v="3.12564061023295E-2"/>
    <n v="0.115486255846918"/>
    <n v="9.4485674635507201E-3"/>
    <n v="9.1735303867608291E-3"/>
    <n v="5.6240786798298401E-2"/>
    <n v="0.32257040217518801"/>
    <n v="6.3430607769987503E-4"/>
    <n v="0"/>
    <n v="4.9372208595741497E-3"/>
    <n v="4.2940760322380802E-3"/>
    <n v="6.0030730383005002E-3"/>
    <n v="4.0796279208734597E-3"/>
    <n v="2.0227246452122899E-2"/>
    <n v="0.154278866548339"/>
    <n v="2.8834139695391101E-2"/>
    <n v="2.1145683131180699E-3"/>
    <n v="6.2117757915984796E-3"/>
    <n v="6.4244767709169502E-3"/>
    <n v="4.5755630126223003E-3"/>
    <n v="2.1277353807818101E-3"/>
    <n v="2.6042672543553601E-3"/>
    <n v="1.7289141076616901E-2"/>
    <n v="0"/>
    <n v="1.47470748925116E-3"/>
    <n v="3.6910663358867203E-2"/>
    <n v="3.8434164598584203E-2"/>
    <n v="1.19543300825171E-2"/>
    <n v="4.1433437261730398E-2"/>
    <n v="1.1109375220257799E-2"/>
    <n v="0.140881773084402"/>
    <n v="1.4995090386946701E-3"/>
    <n v="2.4971691519022001"/>
  </r>
  <r>
    <x v="14"/>
    <s v="Cultivation of wheat"/>
    <n v="25.358479634189294"/>
    <x v="127"/>
    <n v="4.7148372745141401E-2"/>
    <n v="0"/>
    <n v="4.0196895832195899E-2"/>
    <n v="0.195340667851269"/>
    <n v="1.9158238470554401"/>
    <n v="3.6805427670478799"/>
    <n v="0.30898521654307798"/>
    <n v="0.29174884408712398"/>
    <n v="1.2245968803763401"/>
    <n v="0.17996783368289501"/>
    <n v="0.98325740918517102"/>
    <n v="5.3555338643491303E-2"/>
    <n v="6.7240096163004595E-2"/>
    <n v="0.38357432745397102"/>
    <n v="0"/>
    <n v="0.74324892461299896"/>
    <n v="0.60958395898342099"/>
    <n v="21.502823501825301"/>
    <n v="0.10038425633683799"/>
    <n v="1.26762926764786"/>
    <n v="2.6157689727842799"/>
    <n v="41.720716536045103"/>
    <n v="3.3436242258176201E-2"/>
    <n v="0"/>
    <n v="0.18446819111704801"/>
    <n v="0.193595538847148"/>
    <n v="0.23477313295006799"/>
    <n v="0.20033158455044001"/>
    <n v="0.95229952409863505"/>
    <n v="8.1727408850856609"/>
    <n v="1.55744448304176"/>
    <n v="9.8016034346073894E-2"/>
    <n v="0.289799596183002"/>
    <n v="0.25579574424773499"/>
    <n v="0.192114750854671"/>
    <n v="9.8833822179585695E-2"/>
    <n v="0.12439162423834201"/>
    <n v="1.06610801443458"/>
    <n v="0"/>
    <n v="7.2055859724059701E-2"/>
    <n v="1.8662909045815499"/>
    <n v="2.3653905242681499"/>
    <n v="0.73297785967588402"/>
    <n v="1.9149082750082"/>
    <n v="0.517537476494908"/>
    <n v="6.47306993603706"/>
    <n v="7.2880283230915693E-2"/>
    <n v="75.688225746154799"/>
  </r>
  <r>
    <x v="15"/>
    <s v="Cattle farming"/>
    <n v="2923.0507818763172"/>
    <x v="128"/>
    <n v="0.48297250643372502"/>
    <n v="0"/>
    <n v="0.441649969667196"/>
    <n v="0.45491144061088601"/>
    <n v="4.2047123014926902"/>
    <n v="7.0275941491126996"/>
    <n v="0.61831534281373002"/>
    <n v="1.28509336709976"/>
    <n v="0.91702286154031798"/>
    <n v="2.6932334154844302"/>
    <n v="6.9169474244117701"/>
    <n v="0.40334131196141199"/>
    <n v="0.153788494877517"/>
    <n v="0.79626632481813397"/>
    <n v="0.79866383597254798"/>
    <n v="0"/>
    <n v="4.3349082767963401"/>
    <n v="53.886114239692702"/>
    <n v="0.12313092499971399"/>
    <n v="0.729097500443459"/>
    <n v="27.762694239616401"/>
    <n v="21.7065960168839"/>
    <n v="9.3081167433410897E-2"/>
    <n v="0"/>
    <n v="13.8240667581558"/>
    <n v="10.5940464735031"/>
    <n v="14.2013405561447"/>
    <n v="2.2931027263402899"/>
    <n v="16.050139069557201"/>
    <n v="82.863751476630597"/>
    <n v="15.966489672660799"/>
    <n v="13.7729780673981"/>
    <n v="16.9026570320129"/>
    <n v="80.894583702087402"/>
    <n v="39.339328050613403"/>
    <n v="6.8920609951019296"/>
    <n v="3.1063506603240998"/>
    <n v="17.433584570884701"/>
    <n v="5.0218306183815002"/>
    <n v="0"/>
    <n v="125.28436756134001"/>
    <n v="216.71998977661099"/>
    <n v="3.7255629003047899"/>
    <n v="36.667833089828498"/>
    <n v="34.744029283523602"/>
    <n v="43.683223724365199"/>
    <n v="3.0954238921403898"/>
    <n v="2255.80417633057"/>
  </r>
  <r>
    <x v="15"/>
    <s v="Cultivation of cereal grains nec"/>
    <n v="297.07904562517092"/>
    <x v="129"/>
    <n v="0.29674773477017902"/>
    <n v="0"/>
    <n v="0.22972567938268201"/>
    <n v="0.19491477590054301"/>
    <n v="1.0796730443835301"/>
    <n v="5.0538653731346104"/>
    <n v="0.41214086860418297"/>
    <n v="0.93875953555107094"/>
    <n v="0.83361311256885495"/>
    <n v="1.5742332190275199"/>
    <n v="8.0990790128707904"/>
    <n v="0.160541613586247"/>
    <n v="7.8495041467249393E-2"/>
    <n v="0.234849568456411"/>
    <n v="0.21554806455969799"/>
    <n v="0"/>
    <n v="2.3821262419223799"/>
    <n v="38.265039205551098"/>
    <n v="6.9332478102296605E-2"/>
    <n v="1.06596909090877"/>
    <n v="5.9738533794879896"/>
    <n v="38.932486534118702"/>
    <n v="7.0896238088607802E-2"/>
    <n v="0"/>
    <n v="3.8220607638359101"/>
    <n v="3.87690961360931"/>
    <n v="3.71107950806618"/>
    <n v="0.75332076102495205"/>
    <n v="6.2206485271453902"/>
    <n v="23.411794252926502"/>
    <n v="4.7139555811882001"/>
    <n v="3.3343721330165899"/>
    <n v="7.8749576807022104"/>
    <n v="13.2863632440567"/>
    <n v="6.7807921767234802"/>
    <n v="2.3100346475839602"/>
    <n v="0.62351556867361102"/>
    <n v="3.8872215747833301"/>
    <n v="2.0950736254453699"/>
    <n v="0"/>
    <n v="37.350507497787497"/>
    <n v="53.573939800262501"/>
    <n v="1.1063727736473099"/>
    <n v="8.0804877877235395"/>
    <n v="12.0627682209015"/>
    <n v="14.5859509706497"/>
    <n v="0.82130159437656403"/>
    <n v="188.957507133484"/>
  </r>
  <r>
    <x v="15"/>
    <s v="Cultivation of crops nec"/>
    <n v="1.9029489436525182"/>
    <x v="130"/>
    <n v="2.7217738534091001E-3"/>
    <n v="0"/>
    <n v="3.4794072271324698E-3"/>
    <n v="7.0514977414859502E-4"/>
    <n v="3.6765367840416699E-3"/>
    <n v="3.43404728919268E-2"/>
    <n v="1.6641004185657901E-3"/>
    <n v="6.2663399148732398E-3"/>
    <n v="8.9960688637802399E-4"/>
    <n v="5.3556063503492598E-3"/>
    <n v="8.7657296098768694E-3"/>
    <n v="7.0947635686025002E-4"/>
    <n v="4.6266009303508299E-4"/>
    <n v="1.3006541703362001E-3"/>
    <n v="1.0508696286706299E-3"/>
    <n v="0"/>
    <n v="2.7749636443331799E-2"/>
    <n v="4.0132710244506598E-2"/>
    <n v="1.50800647679716E-3"/>
    <n v="1.7093868009396801E-3"/>
    <n v="3.4771030070260202E-2"/>
    <n v="1.7797747161239399E-2"/>
    <n v="1.19323139188054E-4"/>
    <n v="0"/>
    <n v="7.9494431847706402E-3"/>
    <n v="6.3713229610584702E-3"/>
    <n v="8.1909181899391097E-3"/>
    <n v="1.4997265097918E-3"/>
    <n v="1.1710555583704299E-2"/>
    <n v="5.0959494835296902E-2"/>
    <n v="9.9656496895477193E-3"/>
    <n v="8.6874363478273205E-3"/>
    <n v="1.2004914227873101E-2"/>
    <n v="3.9086177945137003E-2"/>
    <n v="1.8898367416113601E-2"/>
    <n v="4.5786999980919098E-3"/>
    <n v="1.5030115464469401E-3"/>
    <n v="9.57641488639638E-3"/>
    <n v="3.6160617019049802E-3"/>
    <n v="0"/>
    <n v="7.45787033811212E-2"/>
    <n v="0.11856668069958699"/>
    <n v="2.28801360935904E-3"/>
    <n v="1.9388210261240602E-2"/>
    <n v="2.1763930562883602E-2"/>
    <n v="3.01404888741672E-2"/>
    <n v="1.6708692564861799E-3"/>
    <n v="1.63514007627964"/>
  </r>
  <r>
    <x v="15"/>
    <s v="Cultivation of oil seeds"/>
    <n v="39969.17003133332"/>
    <x v="131"/>
    <n v="1.51411956548691"/>
    <n v="0"/>
    <n v="1.0885728746652601"/>
    <n v="0.52188698202371597"/>
    <n v="60.9774746894836"/>
    <n v="12.781473755836499"/>
    <n v="1.5883385390043301"/>
    <n v="5.3764129281043997"/>
    <n v="1.88042472302914"/>
    <n v="8.0693032741546595"/>
    <n v="18.148380160331701"/>
    <n v="0.79705698788166002"/>
    <n v="0.87154979538172495"/>
    <n v="1.36729168891907"/>
    <n v="0.37659421935677501"/>
    <n v="0"/>
    <n v="7.4952342510223398"/>
    <n v="72.788915157318101"/>
    <n v="0.30652718618512198"/>
    <n v="0.99243970215320598"/>
    <n v="6.2995092272758502"/>
    <n v="25.894803762435899"/>
    <n v="0.20161070208996501"/>
    <n v="0"/>
    <n v="319.25532531738298"/>
    <n v="188.633569717407"/>
    <n v="304.75938606262201"/>
    <n v="44.824275493621798"/>
    <n v="195.60287952423101"/>
    <n v="1781.98453260213"/>
    <n v="306.01808738708502"/>
    <n v="335.57818984985403"/>
    <n v="181.51754570007299"/>
    <n v="2415.9519805908199"/>
    <n v="1143.07492828369"/>
    <n v="127.366606712341"/>
    <n v="83.063197135925293"/>
    <n v="433.90143203735403"/>
    <n v="71.760473251342802"/>
    <n v="0"/>
    <n v="2375.4716033935501"/>
    <n v="5393.9439697265598"/>
    <n v="73.281478404998794"/>
    <n v="912.61749267578102"/>
    <n v="486.96414566039999"/>
    <n v="659.76278686523403"/>
    <n v="71.379021167755099"/>
    <n v="22291.795043945302"/>
  </r>
  <r>
    <x v="15"/>
    <s v="Cultivation of paddy rice"/>
    <n v="0.88186827400841139"/>
    <x v="132"/>
    <n v="6.91339759214316E-4"/>
    <n v="0"/>
    <n v="1.2073340622009701E-3"/>
    <n v="7.0255991886369895E-4"/>
    <n v="1.8970198434544699E-3"/>
    <n v="1.01254011387937E-2"/>
    <n v="7.6606436050496995E-4"/>
    <n v="2.9357051680563E-3"/>
    <n v="7.6568830991163796E-4"/>
    <n v="2.37071720766835E-3"/>
    <n v="6.4331166504416597E-3"/>
    <n v="6.3544264048687204E-4"/>
    <n v="4.1353777305630501E-4"/>
    <n v="1.04003255546559E-3"/>
    <n v="6.4828379254322499E-4"/>
    <n v="0"/>
    <n v="7.8954727505333704E-3"/>
    <n v="1.8331394065171501E-2"/>
    <n v="4.1005263847182499E-4"/>
    <n v="1.25038917030906E-3"/>
    <n v="4.1114909807220101E-2"/>
    <n v="4.6534074645023802E-3"/>
    <n v="1.15609619115276E-4"/>
    <n v="0"/>
    <n v="6.03963620960712E-3"/>
    <n v="5.1580133149400397E-3"/>
    <n v="6.5934939775615896E-3"/>
    <n v="1.1048618689528699E-3"/>
    <n v="1.0880175337661099E-2"/>
    <n v="3.7476355171293101E-2"/>
    <n v="8.0135929165407998E-3"/>
    <n v="5.4700790205970398E-3"/>
    <n v="1.04950248496607E-2"/>
    <n v="2.51300409436226E-2"/>
    <n v="1.29688098095357E-2"/>
    <n v="3.4229740267619499E-3"/>
    <n v="1.19627961976221E-3"/>
    <n v="7.12326564826071E-3"/>
    <n v="2.7975354460067999E-3"/>
    <n v="0"/>
    <n v="6.3665429130196599E-2"/>
    <n v="8.0865281634032699E-2"/>
    <n v="1.7200841903104399E-3"/>
    <n v="1.4351421850733501E-2"/>
    <n v="2.1370616275817201E-2"/>
    <n v="2.62208441272378E-2"/>
    <n v="1.25429353647633E-3"/>
    <n v="0.63295364379882801"/>
  </r>
  <r>
    <x v="15"/>
    <s v="Cultivation of plant-based fibers"/>
    <n v="417.20515716495038"/>
    <x v="133"/>
    <n v="0.16725252009928199"/>
    <n v="0"/>
    <n v="8.4083586465567406E-2"/>
    <n v="0.13937263423577001"/>
    <n v="1.8027446419000599"/>
    <n v="1.6570792645215999"/>
    <n v="0.16090537142008501"/>
    <n v="1.75397250801325"/>
    <n v="0.28557584527879998"/>
    <n v="1.2381232753396001"/>
    <n v="3.7776603102683999"/>
    <n v="6.7401685751974597E-2"/>
    <n v="4.5131880557164501E-2"/>
    <n v="8.2850883714854703E-2"/>
    <n v="0.47760583274066398"/>
    <n v="0"/>
    <n v="0.76758982241153695"/>
    <n v="27.294799447059599"/>
    <n v="2.2849833359941799E-2"/>
    <n v="9.6218095626682001E-2"/>
    <n v="0.59649355337023702"/>
    <n v="0.59002565219998404"/>
    <n v="2.2766394773498198E-2"/>
    <n v="0"/>
    <n v="6.0958492457866704"/>
    <n v="6.7733087837696102"/>
    <n v="7.1876398921012896"/>
    <n v="1.30295385420322"/>
    <n v="8.4252756834030205"/>
    <n v="45.187226369744202"/>
    <n v="10.871760904788999"/>
    <n v="5.7566905021667498"/>
    <n v="11.058837473392501"/>
    <n v="24.883288264274601"/>
    <n v="9.8608764410018903"/>
    <n v="3.8913065344095199"/>
    <n v="1.2955924719572101"/>
    <n v="8.7729619741439802"/>
    <n v="3.69158887863159"/>
    <n v="0"/>
    <n v="70.217680454254193"/>
    <n v="101.99315404892"/>
    <n v="2.2323230504989602"/>
    <n v="18.734433293342601"/>
    <n v="21.271956205367999"/>
    <n v="27.459505438804602"/>
    <n v="1.5024080425500901"/>
    <n v="59.869042396545403"/>
  </r>
  <r>
    <x v="15"/>
    <s v="Cultivation of sugar cane, sugar beet"/>
    <n v="87.581114695014577"/>
    <x v="134"/>
    <n v="2.79676734935492E-2"/>
    <n v="0"/>
    <n v="0.208032552152872"/>
    <n v="2.7215506648644801E-2"/>
    <n v="0.20139461942017101"/>
    <n v="0.41290941834449801"/>
    <n v="5.3922196384519297E-2"/>
    <n v="0.139969056472182"/>
    <n v="8.4069140255451202E-2"/>
    <n v="0.15362784639000901"/>
    <n v="0.326915483921766"/>
    <n v="4.1117470944300301E-2"/>
    <n v="1.52317514875904E-2"/>
    <n v="9.3156672082841396E-2"/>
    <n v="1.53718198416755E-2"/>
    <n v="0"/>
    <n v="0.322652732953429"/>
    <n v="2.3635407462716098"/>
    <n v="8.4971295436844195E-3"/>
    <n v="0.107950496487319"/>
    <n v="0.38627319596707799"/>
    <n v="0.623743306845427"/>
    <n v="5.1949032058473702E-3"/>
    <n v="0"/>
    <n v="0.54154551774263404"/>
    <n v="0.45003258436918298"/>
    <n v="0.51868619024753604"/>
    <n v="9.2227823100984097E-2"/>
    <n v="0.67612973228096995"/>
    <n v="3.1166511956107601"/>
    <n v="0.61016430333256699"/>
    <n v="0.50520334020256996"/>
    <n v="0.81126391515135798"/>
    <n v="2.4358561187982599"/>
    <n v="1.24777353554964"/>
    <n v="0.28855500929057598"/>
    <n v="0.101953508332372"/>
    <n v="0.59237103164196003"/>
    <n v="0.23533682897687"/>
    <n v="0"/>
    <n v="4.7389945089817003"/>
    <n v="8.6531060338020307"/>
    <n v="0.144507658667862"/>
    <n v="1.2705371156334899"/>
    <n v="1.36797473579645"/>
    <n v="1.7689613699913"/>
    <n v="0.11814933270216001"/>
    <n v="62.913887023925803"/>
  </r>
  <r>
    <x v="15"/>
    <s v="Cultivation of vegetables, fruit, nuts"/>
    <n v="2.9305222073107906"/>
    <x v="135"/>
    <n v="4.8174648545682404E-3"/>
    <n v="0"/>
    <n v="1.0039986984338599E-2"/>
    <n v="2.8831749223172699E-3"/>
    <n v="7.6517920824699104E-3"/>
    <n v="0.170698299072683"/>
    <n v="1.1782257410232E-2"/>
    <n v="9.7473690402693994E-3"/>
    <n v="9.1222025221213698E-3"/>
    <n v="8.2377556245773996E-3"/>
    <n v="3.0251290882006301E-2"/>
    <n v="2.3824104864615899E-3"/>
    <n v="2.4475551181239999E-3"/>
    <n v="4.2468333267606804E-3"/>
    <n v="1.47470748925116E-3"/>
    <n v="0"/>
    <n v="5.5001106113195398E-2"/>
    <n v="0.18834567070007299"/>
    <n v="1.7188683559652401E-3"/>
    <n v="3.3218919124919899E-3"/>
    <n v="6.2711622100323397E-2"/>
    <n v="9.0857336297631305E-2"/>
    <n v="4.6343891153810502E-4"/>
    <n v="0"/>
    <n v="2.4168513715267199E-2"/>
    <n v="2.1322455490008E-2"/>
    <n v="2.3417083779349899E-2"/>
    <n v="4.4124190171714898E-3"/>
    <n v="3.7468418246135102E-2"/>
    <n v="0.140746454724649"/>
    <n v="2.8701987816020801E-2"/>
    <n v="2.1779089234769299E-2"/>
    <n v="4.2349495459347998E-2"/>
    <n v="8.7572128511965303E-2"/>
    <n v="4.6411628369242001E-2"/>
    <n v="1.3710091821849299E-2"/>
    <n v="4.1923229873646103E-3"/>
    <n v="2.5614880258217499E-2"/>
    <n v="1.2064827606082001E-2"/>
    <n v="0"/>
    <n v="0.22661180980503601"/>
    <n v="0.32761910557746898"/>
    <n v="6.3107511377893397E-3"/>
    <n v="5.2045859862119001E-2"/>
    <n v="7.2756595443934202E-2"/>
    <n v="9.13283741101623E-2"/>
    <n v="4.9350588233210103E-3"/>
    <n v="2.2931858897209199"/>
  </r>
  <r>
    <x v="15"/>
    <s v="Cultivation of wheat"/>
    <n v="77.371875907236301"/>
    <x v="136"/>
    <n v="0.15608421014621901"/>
    <n v="0"/>
    <n v="7.3466569650918204E-2"/>
    <n v="8.0813226755708498E-2"/>
    <n v="0.38477315939962897"/>
    <n v="1.1372481808066399"/>
    <n v="0.14696038048714399"/>
    <n v="0.27497339062392701"/>
    <n v="0.27775615919381402"/>
    <n v="0.52650094777345702"/>
    <n v="2.6864186227321598"/>
    <n v="4.5507700648158803E-2"/>
    <n v="2.42492757970467E-2"/>
    <n v="8.8218120392411906E-2"/>
    <n v="7.2055859724059701E-2"/>
    <n v="0"/>
    <n v="0.68645253777504001"/>
    <n v="29.303346544504201"/>
    <n v="2.3099202197045102E-2"/>
    <n v="0.68876316072419297"/>
    <n v="3.1069051958620499"/>
    <n v="11.468381702899901"/>
    <n v="2.3711694870144101E-2"/>
    <n v="0"/>
    <n v="1.3220997005701101"/>
    <n v="1.39762564748526"/>
    <n v="1.2754951193928701"/>
    <n v="0.26443843357265001"/>
    <n v="2.1006917804479599"/>
    <n v="7.94368723296793"/>
    <n v="1.57866966724396"/>
    <n v="1.14603258669376"/>
    <n v="2.7731048464775099"/>
    <n v="4.1581513583660099"/>
    <n v="2.1625747084617601"/>
    <n v="0.80614667385816596"/>
    <n v="0.20027318596839899"/>
    <n v="1.3331940397620199"/>
    <n v="0.74324892461299896"/>
    <n v="0"/>
    <n v="12.6053401231766"/>
    <n v="18.218316912651101"/>
    <n v="0.40678931400179902"/>
    <n v="2.6927796453237498"/>
    <n v="4.0033784210681898"/>
    <n v="5.0165762007236498"/>
    <n v="0.29846771992742999"/>
    <n v="56.200479507446303"/>
  </r>
  <r>
    <x v="16"/>
    <s v="Cattle farming"/>
    <n v="1026.2039504148993"/>
    <x v="137"/>
    <n v="3.39138627052307"/>
    <n v="0"/>
    <n v="60.249154090881298"/>
    <n v="16.9171406626701"/>
    <n v="408.52027893066401"/>
    <n v="137.40054798126201"/>
    <n v="18.127949953079199"/>
    <n v="21.074864029884299"/>
    <n v="42.415348529815702"/>
    <n v="30.243439435958901"/>
    <n v="48.7499613761902"/>
    <n v="94.7206325531006"/>
    <n v="1.89974549412727"/>
    <n v="5.3307582139968899"/>
    <n v="19.3661658763885"/>
    <n v="125.28436756134001"/>
    <n v="0"/>
    <n v="774.47255706787098"/>
    <n v="1.1047947183251401"/>
    <n v="17.4506530761719"/>
    <n v="1469.0100479125999"/>
    <n v="419.51044654846203"/>
    <n v="1.43678329885006"/>
    <n v="0"/>
    <n v="9.1508947014808708"/>
    <n v="16.012561321258499"/>
    <n v="71.2842245101929"/>
    <n v="4.2072124481201199"/>
    <n v="61.156077384948702"/>
    <n v="77.005776482168599"/>
    <n v="16.8449324369431"/>
    <n v="3.1803619861602801"/>
    <n v="9.4804389476776105"/>
    <n v="25.5269312858582"/>
    <n v="12.467878103256201"/>
    <n v="46.755362510681202"/>
    <n v="1.7206218987703299"/>
    <n v="4.6715433597564697"/>
    <n v="3.6902536153793299"/>
    <n v="4.3349082767963401"/>
    <n v="0"/>
    <n v="48.6364712715149"/>
    <n v="1.74754017591476"/>
    <n v="8.5981128215789795"/>
    <n v="67.386970996856704"/>
    <n v="29.281069040298501"/>
    <n v="1.2323465347289999"/>
    <n v="4218.5084838867197"/>
  </r>
  <r>
    <x v="16"/>
    <s v="Cultivation of cereal grains nec"/>
    <n v="741.52258569991068"/>
    <x v="138"/>
    <n v="1.97978003323078"/>
    <n v="0"/>
    <n v="32.070200681686401"/>
    <n v="7.9615178108215297"/>
    <n v="109.101751327515"/>
    <n v="92.422268390655503"/>
    <n v="12.395947456359901"/>
    <n v="10.538623690605201"/>
    <n v="39.799288034439101"/>
    <n v="17.730776190757801"/>
    <n v="44.537660837173497"/>
    <n v="45.897360563278198"/>
    <n v="0.95447627454996098"/>
    <n v="1.6478383243084"/>
    <n v="6.2025388479232797"/>
    <n v="37.350507497787497"/>
    <n v="0"/>
    <n v="406.95127296447799"/>
    <n v="0.64088986814022098"/>
    <n v="17.929666042327899"/>
    <n v="165.79217529296901"/>
    <n v="817.93151855468795"/>
    <n v="1.04624463617802"/>
    <n v="0"/>
    <n v="4.5649577081203496"/>
    <n v="7.5724464654922503"/>
    <n v="39.706159830093398"/>
    <n v="1.83548128604889"/>
    <n v="31.7600836753845"/>
    <n v="37.393768631503903"/>
    <n v="8.4100759625434893"/>
    <n v="1.71918302029371"/>
    <n v="4.7897372692823401"/>
    <n v="13.0383511781693"/>
    <n v="6.9519228339195296"/>
    <n v="24.3225418329239"/>
    <n v="0.89441357925534204"/>
    <n v="2.2035745680332202"/>
    <n v="1.84761938452721"/>
    <n v="2.3821262419223799"/>
    <n v="0"/>
    <n v="25.6600069999695"/>
    <n v="0.87633180990815196"/>
    <n v="4.4124381244182604"/>
    <n v="34.428773164749103"/>
    <n v="15.1787158846855"/>
    <n v="0.65303320623934302"/>
    <n v="2341.8031463623001"/>
  </r>
  <r>
    <x v="16"/>
    <s v="Cultivation of crops nec"/>
    <n v="27.2852555118243"/>
    <x v="139"/>
    <n v="1.14973217714578E-2"/>
    <n v="0"/>
    <n v="0.31734061799943403"/>
    <n v="2.0733562530949701E-2"/>
    <n v="0.394823867827654"/>
    <n v="0.59657987579703298"/>
    <n v="4.6635418199002701E-2"/>
    <n v="5.0577782792970503E-2"/>
    <n v="3.6422256147489E-2"/>
    <n v="5.3679765434935703E-2"/>
    <n v="6.4610053319483995E-2"/>
    <n v="0.20983835216611599"/>
    <n v="5.38601184962317E-3"/>
    <n v="6.9831439759582298E-3"/>
    <n v="3.0215845326893E-2"/>
    <n v="7.45787033811212E-2"/>
    <n v="0"/>
    <n v="0.36745608970522903"/>
    <n v="1.09339072951116E-2"/>
    <n v="3.6200125934556099E-2"/>
    <n v="1.0592745468020399"/>
    <n v="0.36573523469269298"/>
    <n v="1.90042168833315E-3"/>
    <n v="0"/>
    <n v="4.9925655592232901E-2"/>
    <n v="7.0397563744336394E-2"/>
    <n v="0.49377746134996398"/>
    <n v="1.9803841365501298E-2"/>
    <n v="0.32293974235653899"/>
    <n v="0.37780666835351401"/>
    <n v="8.9322270825505298E-2"/>
    <n v="2.19953875057399E-2"/>
    <n v="4.1871641995385303E-2"/>
    <n v="0.18353771977126601"/>
    <n v="9.3299083411693601E-2"/>
    <n v="0.264768086373806"/>
    <n v="9.4896759837865795E-3"/>
    <n v="2.4095566943287801E-2"/>
    <n v="1.87077452428639E-2"/>
    <n v="2.7749636443331799E-2"/>
    <n v="0"/>
    <n v="0.29689289256930401"/>
    <n v="8.8221653713844699E-3"/>
    <n v="4.53930171206594E-2"/>
    <n v="0.38364726305007901"/>
    <n v="0.167292321100831"/>
    <n v="5.9036210295744197E-3"/>
    <n v="28.029219388961799"/>
  </r>
  <r>
    <x v="16"/>
    <s v="Cultivation of oil seeds"/>
    <n v="-349.6813123296015"/>
    <x v="1"/>
    <n v="10.432715415954601"/>
    <n v="0"/>
    <n v="136.831669807434"/>
    <n v="17.6752479076385"/>
    <n v="4681.5814514160202"/>
    <n v="201.54350090026901"/>
    <n v="42.099335670471199"/>
    <n v="39.651379585266099"/>
    <n v="75.832855224609403"/>
    <n v="95.741997718811007"/>
    <n v="139.10969352722199"/>
    <n v="226.29993629455601"/>
    <n v="11.126978397369401"/>
    <n v="8.4110422134399396"/>
    <n v="9.9157332181930506"/>
    <n v="2375.4716033935501"/>
    <n v="0"/>
    <n v="926.86051940918003"/>
    <n v="3.1739649474620801"/>
    <n v="15.9188536405563"/>
    <n v="218.62983512878401"/>
    <n v="525.80851745605503"/>
    <n v="3.6344489902257902"/>
    <n v="349.6813123296015"/>
    <n v="14.5676295757294"/>
    <n v="19.445154309272802"/>
    <n v="117.140473365784"/>
    <n v="5.5358996987342799"/>
    <n v="95.811079025268597"/>
    <n v="104.612706907559"/>
    <n v="25.721663236617999"/>
    <n v="4.1235988736152596"/>
    <n v="13.7066321372986"/>
    <n v="33.564071655273402"/>
    <n v="18.6773297786713"/>
    <n v="75.904866695404095"/>
    <n v="3.0014184415340401"/>
    <n v="7.5240750908851597"/>
    <n v="5.5199255347251901"/>
    <n v="7.4952342510223398"/>
    <n v="0"/>
    <n v="74.256068706512494"/>
    <n v="2.5601184070110299"/>
    <n v="13.882609128952"/>
    <n v="91.530699729919405"/>
    <n v="50.615964412689202"/>
    <n v="2.0542064905166599"/>
    <n v="8628.8185424804706"/>
  </r>
  <r>
    <x v="16"/>
    <s v="Cultivation of paddy rice"/>
    <n v="9.1710926040955023"/>
    <x v="140"/>
    <n v="3.6838851228822001E-3"/>
    <n v="0"/>
    <n v="0.16612381581217101"/>
    <n v="2.4550813948735602E-2"/>
    <n v="0.19595484249293799"/>
    <n v="0.17278598528355399"/>
    <n v="2.2723513422533901E-2"/>
    <n v="1.9019798492081502E-2"/>
    <n v="2.8834233409725098E-2"/>
    <n v="2.4847266613505802E-2"/>
    <n v="4.6839381335303201E-2"/>
    <n v="0.153218845836818"/>
    <n v="4.8566827317699799E-3"/>
    <n v="4.3809982598759199E-3"/>
    <n v="1.6280822164844701E-2"/>
    <n v="6.3665429130196599E-2"/>
    <n v="0"/>
    <n v="0.26368476310744898"/>
    <n v="3.71883728075773E-3"/>
    <n v="3.34808788029477E-2"/>
    <n v="2.1721554100513498"/>
    <n v="9.0707520954310894E-2"/>
    <n v="1.7273101475439E-3"/>
    <n v="0"/>
    <n v="1.35752038331702E-2"/>
    <n v="2.20531858503819E-2"/>
    <n v="0.13182031270116601"/>
    <n v="4.9812512879725502E-3"/>
    <n v="9.7956028766930103E-2"/>
    <n v="0.10470260563079101"/>
    <n v="2.6222330983728202E-2"/>
    <n v="5.5699613294564196E-3"/>
    <n v="1.3896391435992E-2"/>
    <n v="4.0051575982943198E-2"/>
    <n v="2.2462923778221001E-2"/>
    <n v="7.6619454193860306E-2"/>
    <n v="2.6420977956149701E-3"/>
    <n v="6.5755151445046102E-3"/>
    <n v="5.64863131148741E-3"/>
    <n v="7.8954727505333704E-3"/>
    <n v="0"/>
    <n v="7.9223897308111205E-2"/>
    <n v="2.5383382599102298E-3"/>
    <n v="1.3202667236328101E-2"/>
    <n v="0.101333005353808"/>
    <n v="4.4712329283356701E-2"/>
    <n v="1.8175029181293201E-3"/>
    <n v="11.8588329553604"/>
  </r>
  <r>
    <x v="16"/>
    <s v="Cultivation of plant-based fibers"/>
    <n v="-55.355179822595346"/>
    <x v="1"/>
    <n v="1.4513391107320801"/>
    <n v="0"/>
    <n v="13.537422060966501"/>
    <n v="6.2733535841107404"/>
    <n v="266.911980628967"/>
    <n v="33.646171450614901"/>
    <n v="4.4928091168403599"/>
    <n v="83.640307903289795"/>
    <n v="14.626626491546601"/>
    <n v="14.895704030990601"/>
    <n v="45.779635906219497"/>
    <n v="19.875585675239599"/>
    <n v="0.55882945097982895"/>
    <n v="0.61961693316698097"/>
    <n v="28.264203846454599"/>
    <n v="70.217680454254193"/>
    <n v="0"/>
    <n v="430.31183433532698"/>
    <n v="0.25111348554492002"/>
    <n v="2.4405129551887499"/>
    <n v="37.591354608535802"/>
    <n v="21.652534723281899"/>
    <n v="0.49558923766016999"/>
    <n v="55.355179822595346"/>
    <n v="1.72010385990143"/>
    <n v="2.8072205036878599"/>
    <n v="13.5352710485458"/>
    <n v="0.84133409708738305"/>
    <n v="11.819055974483501"/>
    <n v="14.758011968282499"/>
    <n v="3.3936788290739099"/>
    <n v="0.51732493191957496"/>
    <n v="2.1158446744084398"/>
    <n v="4.3403113484382603"/>
    <n v="2.1549888551235199"/>
    <n v="9.1694539785385096"/>
    <n v="0.34083468839526199"/>
    <n v="0.84641324728727296"/>
    <n v="0.67646754905581497"/>
    <n v="0.76758982241153695"/>
    <n v="0"/>
    <n v="9.3509085774421692"/>
    <n v="0.33699029870331298"/>
    <n v="1.6299706101417499"/>
    <n v="12.7302367687225"/>
    <n v="6.1016233563423201"/>
    <n v="0.28251245617866499"/>
    <n v="941.94287872314499"/>
  </r>
  <r>
    <x v="16"/>
    <s v="Cultivation of sugar cane, sugar beet"/>
    <n v="184.56948466625224"/>
    <x v="141"/>
    <n v="0.20342906471341801"/>
    <n v="0"/>
    <n v="38.678320407867403"/>
    <n v="0.96886274963617303"/>
    <n v="20.524588823318499"/>
    <n v="7.7378760576248196"/>
    <n v="1.5651179477572399"/>
    <n v="1.8394719064235701"/>
    <n v="3.6977851539850199"/>
    <n v="1.81460510194302"/>
    <n v="2.4865212142467499"/>
    <n v="10.0883603096008"/>
    <n v="0.23681402578949901"/>
    <n v="0.37989878654480003"/>
    <n v="0.50194621644914195"/>
    <n v="4.7389945089817003"/>
    <n v="0"/>
    <n v="35.711393296718597"/>
    <n v="8.6026609409600496E-2"/>
    <n v="2.7478357404470399"/>
    <n v="16.403995871543898"/>
    <n v="12.604359090328201"/>
    <n v="9.2207668814808103E-2"/>
    <n v="0"/>
    <n v="0.64463087543845199"/>
    <n v="1.0611457973718601"/>
    <n v="5.6632165610790297"/>
    <n v="0.259857878088951"/>
    <n v="4.5386576056480399"/>
    <n v="5.24107472997275"/>
    <n v="1.20495750010014"/>
    <n v="0.233370861038566"/>
    <n v="0.71916692331433296"/>
    <n v="1.81947141885757"/>
    <n v="0.97645518183708202"/>
    <n v="3.6397689580917398"/>
    <n v="0.13174831308424501"/>
    <n v="0.32313268259167699"/>
    <n v="0.26811339147388902"/>
    <n v="0.322652732953429"/>
    <n v="0"/>
    <n v="3.6482340991497"/>
    <n v="0.13112149201333501"/>
    <n v="0.64928748458623897"/>
    <n v="4.7698726356029502"/>
    <n v="2.2870798259973499"/>
    <n v="0.101196171715856"/>
    <n v="309.04368209838901"/>
  </r>
  <r>
    <x v="16"/>
    <s v="Cultivation of vegetables, fruit, nuts"/>
    <n v="115.91310462615355"/>
    <x v="142"/>
    <n v="2.03610194148496E-2"/>
    <n v="0"/>
    <n v="0.92958469688892398"/>
    <n v="9.4536005519330502E-2"/>
    <n v="0.77461882680654504"/>
    <n v="1.7758452296256999"/>
    <n v="0.32860325463116202"/>
    <n v="7.1495171869173604E-2"/>
    <n v="0.32830012403428599"/>
    <n v="8.7456483393907505E-2"/>
    <n v="0.226610021665692"/>
    <n v="0.69995761662721601"/>
    <n v="3.1573195708915598E-2"/>
    <n v="2.1538105793297301E-2"/>
    <n v="3.6910663358867203E-2"/>
    <n v="0.22661180980503601"/>
    <n v="0"/>
    <n v="1.7393256947398199"/>
    <n v="1.5996404865291001E-2"/>
    <n v="6.5801314078271403E-2"/>
    <n v="2.1654468178749098"/>
    <n v="1.9354564100503899"/>
    <n v="6.9365691160783198E-3"/>
    <n v="0"/>
    <n v="8.3268265705555705E-2"/>
    <n v="0.10468896944075801"/>
    <n v="1.03066654503345"/>
    <n v="2.07272183615714E-2"/>
    <n v="0.54583622142672505"/>
    <n v="0.49445401301636599"/>
    <n v="0.14524787757545701"/>
    <n v="4.12077542860061E-2"/>
    <n v="6.5322020556777702E-2"/>
    <n v="0.260671757161617"/>
    <n v="0.17195541970431799"/>
    <n v="0.48911211639642699"/>
    <n v="1.6116740647703399E-2"/>
    <n v="3.4680715762078797E-2"/>
    <n v="3.12564061023295E-2"/>
    <n v="5.5001106113195398E-2"/>
    <n v="0"/>
    <n v="0.52453738078474998"/>
    <n v="1.2842791038565299E-2"/>
    <n v="7.6658485457301098E-2"/>
    <n v="0.632552180439234"/>
    <n v="0.284678895026445"/>
    <n v="9.2831887595821207E-3"/>
    <n v="122.365303993225"/>
  </r>
  <r>
    <x v="16"/>
    <s v="Cultivation of wheat"/>
    <n v="20.442032945866345"/>
    <x v="143"/>
    <n v="0.98854614794254303"/>
    <n v="0"/>
    <n v="10.271616220474201"/>
    <n v="3.60506372153759"/>
    <n v="38.797932386398301"/>
    <n v="22.263157129287698"/>
    <n v="4.3255240619182604"/>
    <n v="3.6434011757373801"/>
    <n v="12.576941788196599"/>
    <n v="5.9658060967922202"/>
    <n v="15.957189798355101"/>
    <n v="11.487543523311601"/>
    <n v="0.34779687784612201"/>
    <n v="0.64765094220638297"/>
    <n v="1.8662909045815499"/>
    <n v="12.6053401231766"/>
    <n v="0"/>
    <n v="274.50967502594"/>
    <n v="0.19854273274540901"/>
    <n v="9.7644588276743907"/>
    <n v="89.406612038612394"/>
    <n v="238.67747640609701"/>
    <n v="0.37654094956815198"/>
    <n v="0"/>
    <n v="1.4942929223179799"/>
    <n v="2.6944449841976201"/>
    <n v="11.5823568105698"/>
    <n v="0.66855087131261803"/>
    <n v="10.241351008415201"/>
    <n v="12.9013306876295"/>
    <n v="2.7962904125452002"/>
    <n v="0.50618581101298299"/>
    <n v="1.7039881646633099"/>
    <n v="4.0384399592876399"/>
    <n v="2.0036609321832701"/>
    <n v="7.5833412706852004"/>
    <n v="0.287860522046685"/>
    <n v="0.74365106970071804"/>
    <n v="0.60958395898342099"/>
    <n v="0.68645253777504001"/>
    <n v="0"/>
    <n v="8.0700843930244393"/>
    <n v="0.30875709094107201"/>
    <n v="1.4182061851024601"/>
    <n v="10.8670805692673"/>
    <n v="4.8499608039856001"/>
    <n v="0.23314214963465901"/>
    <n v="692.43612670898403"/>
  </r>
  <r>
    <x v="17"/>
    <s v="Cattle farming"/>
    <n v="17636.468953574084"/>
    <x v="144"/>
    <n v="7.4109046459197998"/>
    <n v="0"/>
    <n v="2.8466686308383902"/>
    <n v="6.8691609501838702"/>
    <n v="486.54088211059599"/>
    <n v="69.422757148742704"/>
    <n v="7.8680443763732901"/>
    <n v="29.5701920986176"/>
    <n v="41.067735433578498"/>
    <n v="38.431345701217701"/>
    <n v="89.653566360473604"/>
    <n v="3.70159819722176"/>
    <n v="1.3315801396966001"/>
    <n v="17.754207730293299"/>
    <n v="21.828747749328599"/>
    <n v="216.71998977661099"/>
    <n v="48.6364712715149"/>
    <n v="0"/>
    <n v="1.99200795590878"/>
    <n v="11.418080866336799"/>
    <n v="219.10759258270301"/>
    <n v="392.55772399902298"/>
    <n v="1.0238873437047"/>
    <n v="0"/>
    <n v="138.68471813201899"/>
    <n v="56.286570191383397"/>
    <n v="59.557740569114699"/>
    <n v="45.981656968593597"/>
    <n v="1184.7057704925501"/>
    <n v="970.00204806961096"/>
    <n v="111.92910170555101"/>
    <n v="241.89951038360601"/>
    <n v="259.82283043861401"/>
    <n v="350.78686046600302"/>
    <n v="119.663307666779"/>
    <n v="35.600542008876801"/>
    <n v="17.877952575683601"/>
    <n v="54.803105354309103"/>
    <n v="52.9542702436447"/>
    <n v="53.886114239692702"/>
    <n v="774.47255706787098"/>
    <n v="0"/>
    <n v="20.098660051822701"/>
    <n v="114.635416030884"/>
    <n v="252.60840702056899"/>
    <n v="237.18141078949"/>
    <n v="21.510232746601101"/>
    <n v="14177.2733154297"/>
  </r>
  <r>
    <x v="17"/>
    <s v="Cultivation of cereal grains nec"/>
    <n v="5313.0791061930358"/>
    <x v="145"/>
    <n v="4.2248266339302099"/>
    <n v="0"/>
    <n v="1.47393129020929"/>
    <n v="3.2764153182506601"/>
    <n v="142.078433036804"/>
    <n v="49.447710037231403"/>
    <n v="5.3147776126861599"/>
    <n v="21.900540947914099"/>
    <n v="38.539157629013097"/>
    <n v="26.158202409744302"/>
    <n v="85.213360309600802"/>
    <n v="1.42220123112202"/>
    <n v="0.68562087044119802"/>
    <n v="4.8376477956771904"/>
    <n v="7.3467512726783797"/>
    <n v="53.573939800262501"/>
    <n v="25.6600069999695"/>
    <n v="0"/>
    <n v="1.1355353593826301"/>
    <n v="9.5094878971576708"/>
    <n v="42.3689801692963"/>
    <n v="763.04916381835903"/>
    <n v="0.77857415005564701"/>
    <n v="0"/>
    <n v="101.16118717193601"/>
    <n v="27.3748763799667"/>
    <n v="35.039300918579102"/>
    <n v="22.405316650867501"/>
    <n v="626.79449272155796"/>
    <n v="488.62485499307502"/>
    <n v="71.871789455413804"/>
    <n v="124.03294944763201"/>
    <n v="126.122360706329"/>
    <n v="212.182297706604"/>
    <n v="71.176738023757906"/>
    <n v="18.9942780137062"/>
    <n v="9.4975006282329595"/>
    <n v="38.117508411407499"/>
    <n v="27.868175745010401"/>
    <n v="38.265039205551098"/>
    <n v="406.95127296447799"/>
    <n v="0"/>
    <n v="12.4196455478668"/>
    <n v="67.964295864105196"/>
    <n v="119.062435150146"/>
    <n v="155.54539346694901"/>
    <n v="12.335907459258999"/>
    <n v="3787.2667541503902"/>
  </r>
  <r>
    <x v="17"/>
    <s v="Cultivation of crops nec"/>
    <n v="10.847395975975786"/>
    <x v="146"/>
    <n v="3.5181335406377898E-2"/>
    <n v="0"/>
    <n v="1.908432203345E-2"/>
    <n v="1.1555913370102601E-2"/>
    <n v="0.54829119890928302"/>
    <n v="0.34781021624803499"/>
    <n v="2.3116663098335301E-2"/>
    <n v="0.163519068621099"/>
    <n v="3.6305644549429403E-2"/>
    <n v="8.2366131246089894E-2"/>
    <n v="0.11501739639788899"/>
    <n v="6.6314354771748203E-3"/>
    <n v="3.5233804665040199E-3"/>
    <n v="7.0361112710088505E-2"/>
    <n v="2.8423905139788999E-2"/>
    <n v="0.11856668069958699"/>
    <n v="0.29689289256930401"/>
    <n v="0"/>
    <n v="3.4161373274400803E-2"/>
    <n v="2.3859434411860999E-2"/>
    <n v="0.196999382227659"/>
    <n v="0.35797316581010802"/>
    <n v="1.3587079956778299E-3"/>
    <n v="0"/>
    <n v="8.5249974858015803E-2"/>
    <n v="2.97745817806572E-2"/>
    <n v="3.3332889666780802E-2"/>
    <n v="2.1030706353485602E-2"/>
    <n v="0.613379996269941"/>
    <n v="0.47250288948635"/>
    <n v="6.4464222639799104E-2"/>
    <n v="0.11150692822411699"/>
    <n v="0.1352025186643"/>
    <n v="0.18805653229355801"/>
    <n v="7.2509269230067702E-2"/>
    <n v="1.9258801941759902E-2"/>
    <n v="8.7962963734753395E-3"/>
    <n v="3.8539246190339299E-2"/>
    <n v="2.6654022047296201E-2"/>
    <n v="4.0132710244506598E-2"/>
    <n v="0.36745608970522903"/>
    <n v="0"/>
    <n v="1.33384780492634E-2"/>
    <n v="5.9389512520283502E-2"/>
    <n v="0.114282836206257"/>
    <n v="0.13801602087914899"/>
    <n v="1.25227709067985E-2"/>
    <n v="10.7029980421066"/>
  </r>
  <r>
    <x v="17"/>
    <s v="Cultivation of oil seeds"/>
    <n v="7978.4119376316448"/>
    <x v="147"/>
    <n v="22.410255312919599"/>
    <n v="0"/>
    <n v="6.0715109109878496"/>
    <n v="8.4355546832084691"/>
    <n v="5553.2869262695303"/>
    <n v="120.37566280365"/>
    <n v="19.389280319213899"/>
    <n v="61.129078388214097"/>
    <n v="75.260233879089398"/>
    <n v="112.607305526733"/>
    <n v="246.93894195556601"/>
    <n v="7.5081019997596696"/>
    <n v="6.48214167356491"/>
    <n v="25.503690481185899"/>
    <n v="12.167744874954201"/>
    <n v="5393.9439697265598"/>
    <n v="74.256068706512494"/>
    <n v="0"/>
    <n v="5.5748594999313399"/>
    <n v="8.3433135151863098"/>
    <n v="48.009282350540197"/>
    <n v="493.20787239074701"/>
    <n v="2.4568409472703898"/>
    <n v="0"/>
    <n v="240.268758773804"/>
    <n v="73.4781684875488"/>
    <n v="85.469901084899902"/>
    <n v="47.844897985458402"/>
    <n v="1166.20922851563"/>
    <n v="1095.1723188087301"/>
    <n v="172.159901618958"/>
    <n v="273.57307434082003"/>
    <n v="289.11290550231899"/>
    <n v="460.537944793701"/>
    <n v="153.00680065155001"/>
    <n v="49.338069200515697"/>
    <n v="24.4876033067703"/>
    <n v="94.881277561187702"/>
    <n v="63.050298690795898"/>
    <n v="72.788915157318101"/>
    <n v="926.86051940918003"/>
    <n v="0"/>
    <n v="30.787301778793299"/>
    <n v="152.94380474090599"/>
    <n v="286.97980308532698"/>
    <n v="331.51889038085898"/>
    <n v="33.2657661437988"/>
    <n v="14158.0344238281"/>
  </r>
  <r>
    <x v="17"/>
    <s v="Cultivation of paddy rice"/>
    <n v="8.7849012997921836"/>
    <x v="148"/>
    <n v="8.4434440941549803E-3"/>
    <n v="0"/>
    <n v="7.7114867162890698E-3"/>
    <n v="1.05794838746078E-2"/>
    <n v="0.24717640504241001"/>
    <n v="0.106316008605063"/>
    <n v="1.0153364564757799E-2"/>
    <n v="2.9657264705747401E-2"/>
    <n v="2.9012849205173601E-2"/>
    <n v="3.30613243859261E-2"/>
    <n v="8.5684632416814593E-2"/>
    <n v="6.0709553363267298E-3"/>
    <n v="3.3743968670023601E-3"/>
    <n v="2.21065713558346E-2"/>
    <n v="1.7640682810451801E-2"/>
    <n v="8.0865281634032699E-2"/>
    <n v="7.9223897308111205E-2"/>
    <n v="0"/>
    <n v="7.9834950156509894E-3"/>
    <n v="2.36886240891181E-2"/>
    <n v="0.38837246969342198"/>
    <n v="9.6281437203288106E-2"/>
    <n v="1.3498220250767201E-3"/>
    <n v="0"/>
    <n v="5.4324141936376698E-2"/>
    <n v="2.02782995766029E-2"/>
    <n v="2.2175491787493201E-2"/>
    <n v="1.5994661021977701E-2"/>
    <n v="0.38618911104276799"/>
    <n v="0.340396849691388"/>
    <n v="4.4035721104592099E-2"/>
    <n v="8.2241223077289802E-2"/>
    <n v="8.78803965169936E-2"/>
    <n v="0.124306770274416"/>
    <n v="4.2157850111834698E-2"/>
    <n v="1.3022093859035499E-2"/>
    <n v="6.7842715943697797E-3"/>
    <n v="2.1949020214378799E-2"/>
    <n v="1.8310216721147299E-2"/>
    <n v="1.8331394065171501E-2"/>
    <n v="0.26368476310744898"/>
    <n v="0"/>
    <n v="7.67499912763014E-3"/>
    <n v="3.8715678267180899E-2"/>
    <n v="8.8590956642292398E-2"/>
    <n v="8.1252402858808595E-2"/>
    <n v="8.2231219275854493E-3"/>
    <n v="8.2931357622146606"/>
  </r>
  <r>
    <x v="17"/>
    <s v="Cultivation of plant-based fibers"/>
    <n v="2917.4510403946028"/>
    <x v="149"/>
    <n v="3.0405520945787399"/>
    <n v="0"/>
    <n v="0.57349396497011196"/>
    <n v="2.47217684239149"/>
    <n v="317.97018241882301"/>
    <n v="17.520015597343399"/>
    <n v="2.0950612425804098"/>
    <n v="49.276088476181002"/>
    <n v="13.336422979831701"/>
    <n v="19.675794601440401"/>
    <n v="96.985693931579604"/>
    <n v="0.61615405231714204"/>
    <n v="0.40662192180752799"/>
    <n v="1.91712874174118"/>
    <n v="21.648081660270702"/>
    <n v="101.99315404892"/>
    <n v="9.3509085774421692"/>
    <n v="0"/>
    <n v="0.35811036080122"/>
    <n v="1.5389346927404399"/>
    <n v="4.4560338556766501"/>
    <n v="11.5501314401627"/>
    <n v="0.27356638573110098"/>
    <n v="0"/>
    <n v="72.062550067901597"/>
    <n v="32.664702415466301"/>
    <n v="33.813000202178998"/>
    <n v="24.332619607448599"/>
    <n v="631.05205345153797"/>
    <n v="525.83003659732606"/>
    <n v="63.559188365936301"/>
    <n v="131.54529523849499"/>
    <n v="138.87327837943999"/>
    <n v="187.52293968200701"/>
    <n v="63.327174663543701"/>
    <n v="19.7685514688492"/>
    <n v="9.6706575155258196"/>
    <n v="28.627622604370099"/>
    <n v="29.3871153593063"/>
    <n v="27.294799447059599"/>
    <n v="430.31183433532698"/>
    <n v="0"/>
    <n v="10.6608016490936"/>
    <n v="61.118159294128397"/>
    <n v="142.32212829589801"/>
    <n v="124.758444786072"/>
    <n v="11.606162250042001"/>
    <n v="794.39623260498001"/>
  </r>
  <r>
    <x v="17"/>
    <s v="Cultivation of sugar cane, sugar beet"/>
    <n v="686.95841505302849"/>
    <x v="150"/>
    <n v="0.41124111227691201"/>
    <n v="0"/>
    <n v="1.6203512325882901"/>
    <n v="0.44958467781543698"/>
    <n v="26.726494550704999"/>
    <n v="3.9107743203640002"/>
    <n v="0.71410667151212703"/>
    <n v="3.6575116515159598"/>
    <n v="3.7261627763509799"/>
    <n v="2.1261747330427201"/>
    <n v="4.4487326741218602"/>
    <n v="0.38112740777432902"/>
    <n v="0.14513271022588001"/>
    <n v="3.3857810199260698"/>
    <n v="0.527202509343624"/>
    <n v="8.6531060338020307"/>
    <n v="3.6482340991497"/>
    <n v="0"/>
    <n v="0.156444390304387"/>
    <n v="1.43605486303568"/>
    <n v="2.8464496135711701"/>
    <n v="15.3533669710159"/>
    <n v="6.4593509305268498E-2"/>
    <n v="0"/>
    <n v="6.3250297009944898"/>
    <n v="2.6480305492878"/>
    <n v="2.7443278431892399"/>
    <n v="2.10839845985174"/>
    <n v="54.224076539278002"/>
    <n v="45.765145638666603"/>
    <n v="5.2824578061699903"/>
    <n v="11.438565313816101"/>
    <n v="12.2054616957903"/>
    <n v="16.2027633339167"/>
    <n v="5.5123257040977496"/>
    <n v="1.7033700924366699"/>
    <n v="0.84852959029376496"/>
    <n v="2.46082082390785"/>
    <n v="2.5131628289818799"/>
    <n v="2.3635407462716098"/>
    <n v="35.711393296718597"/>
    <n v="0"/>
    <n v="0.90228044427931298"/>
    <n v="5.1868897154927298"/>
    <n v="12.388169959187501"/>
    <n v="10.7783647477627"/>
    <n v="1.0030501466244499"/>
    <n v="531.03088760375999"/>
  </r>
  <r>
    <x v="17"/>
    <s v="Cultivation of vegetables, fruit, nuts"/>
    <n v="50.70070390705952"/>
    <x v="151"/>
    <n v="5.3731761407107101E-2"/>
    <n v="0"/>
    <n v="5.6761404499411597E-2"/>
    <n v="4.1941192932426902E-2"/>
    <n v="0.99778098613023802"/>
    <n v="1.4653186798095701"/>
    <n v="0.17567317001521601"/>
    <n v="0.12345533166080699"/>
    <n v="0.31520810164511198"/>
    <n v="0.111826886422932"/>
    <n v="0.384581563994288"/>
    <n v="1.8208275432698401E-2"/>
    <n v="1.7715965746901902E-2"/>
    <n v="9.5779416151344804E-2"/>
    <n v="3.8434164598584203E-2"/>
    <n v="0.32761910557746898"/>
    <n v="0.52453738078474998"/>
    <n v="0"/>
    <n v="3.2991015585139401E-2"/>
    <n v="3.5051036160439301E-2"/>
    <n v="0.42001299001276499"/>
    <n v="1.7901526838541"/>
    <n v="4.9727219447959197E-3"/>
    <n v="0"/>
    <n v="0.428406402468681"/>
    <n v="0.11969174770638299"/>
    <n v="0.16029176954179999"/>
    <n v="0.102928090840578"/>
    <n v="2.83234605938196"/>
    <n v="2.1048754551739002"/>
    <n v="0.318797077983618"/>
    <n v="0.49392376188188802"/>
    <n v="0.60007047466933705"/>
    <n v="0.92027664557099298"/>
    <n v="0.32944175507873302"/>
    <n v="7.9984346404671697E-2"/>
    <n v="4.2593193007633097E-2"/>
    <n v="0.224694200791419"/>
    <n v="0.115486255846918"/>
    <n v="0.18834567070007299"/>
    <n v="1.7393256947398199"/>
    <n v="0"/>
    <n v="6.4092567656189203E-2"/>
    <n v="0.27424554713070398"/>
    <n v="0.46870943624526301"/>
    <n v="0.61353041976690303"/>
    <n v="5.5886426940560299E-2"/>
    <n v="45.454514741897597"/>
  </r>
  <r>
    <x v="17"/>
    <s v="Cultivation of wheat"/>
    <n v="4055.9785125052981"/>
    <x v="152"/>
    <n v="2.2240459918975799"/>
    <n v="0"/>
    <n v="0.47045218944549599"/>
    <n v="1.46469005942345"/>
    <n v="51.513206720352201"/>
    <n v="11.674708545208"/>
    <n v="1.90095663070679"/>
    <n v="6.6976791024208104"/>
    <n v="12.495526432990999"/>
    <n v="7.3666884899139404"/>
    <n v="32.052511692047098"/>
    <n v="0.41672549769282302"/>
    <n v="0.23421666212379899"/>
    <n v="1.9761844798922501"/>
    <n v="2.3653905242681499"/>
    <n v="18.218316912651101"/>
    <n v="8.0700843930244393"/>
    <n v="0"/>
    <n v="0.336975700221956"/>
    <n v="5.00666113942862"/>
    <n v="25.062473535537698"/>
    <n v="217.11310768127399"/>
    <n v="0.26291434187442098"/>
    <n v="0"/>
    <n v="72.510278642177596"/>
    <n v="16.015336647629699"/>
    <n v="24.9998723864555"/>
    <n v="14.203109711408599"/>
    <n v="427.95231199264498"/>
    <n v="298.690081920708"/>
    <n v="52.213610470295002"/>
    <n v="82.748075902462006"/>
    <n v="78.108844608068495"/>
    <n v="152.38238459825499"/>
    <n v="49.886798530817003"/>
    <n v="10.7592787817121"/>
    <n v="5.7682983875274703"/>
    <n v="37.125565350055702"/>
    <n v="21.502823501825301"/>
    <n v="29.303346544504201"/>
    <n v="274.50967502594"/>
    <n v="0"/>
    <n v="9.19031770527363"/>
    <n v="51.384664982557297"/>
    <n v="58.4708960056305"/>
    <n v="106.25146472454099"/>
    <n v="8.4698231294751203"/>
    <n v="2580.4551696777298"/>
  </r>
  <r>
    <x v="18"/>
    <s v="Cattle farming"/>
    <n v="338.54531929129706"/>
    <x v="153"/>
    <n v="9.3191909603774506E-2"/>
    <n v="0"/>
    <n v="0.166226731613278"/>
    <n v="1.07762199640274"/>
    <n v="11.1267377138138"/>
    <n v="21.090388536453201"/>
    <n v="0.90398263931274403"/>
    <n v="0.43355366960167901"/>
    <n v="1.51965626329184"/>
    <n v="0.44804787263274198"/>
    <n v="1.1551181450486201"/>
    <n v="0.177152829244733"/>
    <n v="0.29308537580072902"/>
    <n v="8.1584348678588903"/>
    <n v="6.2094307541847202"/>
    <n v="3.7255629003047899"/>
    <n v="1.74754017591476"/>
    <n v="20.098660051822701"/>
    <n v="0"/>
    <n v="1.0731156244874001"/>
    <n v="22.864756464958202"/>
    <n v="27.692360162735"/>
    <n v="5.51795242354274E-2"/>
    <n v="0"/>
    <n v="0.15275933220982599"/>
    <n v="0.16402561217546499"/>
    <n v="0.204264370724559"/>
    <n v="0.272828714922071"/>
    <n v="1.3025021851062799"/>
    <n v="10.115844504907701"/>
    <n v="0.85565435886383101"/>
    <n v="0.12643538974225499"/>
    <n v="0.38797664642334001"/>
    <n v="0.30576369725167801"/>
    <n v="0.22620284184813499"/>
    <n v="0.102135099470615"/>
    <n v="0.22617425769567501"/>
    <n v="7.2583699226379403"/>
    <n v="0.55358614772558201"/>
    <n v="0.12313092499971399"/>
    <n v="1.1047947183251401"/>
    <n v="1.99200795590878"/>
    <n v="0"/>
    <n v="0.59963383898139"/>
    <n v="0.33833987638354301"/>
    <n v="1.4699245914816901"/>
    <n v="5.8050647843629101E-2"/>
    <n v="440.71471786499001"/>
  </r>
  <r>
    <x v="18"/>
    <s v="Cultivation of cereal grains nec"/>
    <n v="39.565016692212808"/>
    <x v="154"/>
    <n v="5.5955054238438599E-2"/>
    <n v="0"/>
    <n v="8.7867681868374306E-2"/>
    <n v="0.40145266056060802"/>
    <n v="2.9154045283794399"/>
    <n v="14.906537175178499"/>
    <n v="0.61685116961598396"/>
    <n v="0.27165399119257899"/>
    <n v="1.42637923359871"/>
    <n v="0.248443873599172"/>
    <n v="1.0395128354430201"/>
    <n v="6.9982125191017999E-2"/>
    <n v="0.16189384274184701"/>
    <n v="2.45075243711472"/>
    <n v="2.5315612852573399"/>
    <n v="1.1063727736473099"/>
    <n v="0.87633180990815196"/>
    <n v="12.4196455478668"/>
    <n v="0"/>
    <n v="1.3239324837923001"/>
    <n v="2.6450524032115901"/>
    <n v="44.946743249893203"/>
    <n v="3.9047330152243397E-2"/>
    <n v="0"/>
    <n v="8.6862054653465706E-2"/>
    <n v="9.4914824701845604E-2"/>
    <n v="0.113860791549087"/>
    <n v="0.12932980526238699"/>
    <n v="0.78975788131356195"/>
    <n v="5.1472409208654399"/>
    <n v="0.45942734554409997"/>
    <n v="7.4457145296037197E-2"/>
    <n v="0.25570938177406799"/>
    <n v="0.17205910198390501"/>
    <n v="0.119504088535905"/>
    <n v="5.5975826457142802E-2"/>
    <n v="0.13603057805448801"/>
    <n v="3.6847769320011099"/>
    <n v="0.33527212031185599"/>
    <n v="6.9332478102296605E-2"/>
    <n v="0.64088986814022098"/>
    <n v="1.1355353593826301"/>
    <n v="0"/>
    <n v="0.35499900206923501"/>
    <n v="0.188940979540348"/>
    <n v="0.87038088589906704"/>
    <n v="3.1791954766959001E-2"/>
    <n v="115.159340858459"/>
  </r>
  <r>
    <x v="18"/>
    <s v="Cultivation of crops nec"/>
    <n v="2.1042937625975386"/>
    <x v="155"/>
    <n v="3.3831700238806699E-4"/>
    <n v="0"/>
    <n v="8.8805302948458099E-4"/>
    <n v="2.7045840688515498E-3"/>
    <n v="1.00132890511304E-2"/>
    <n v="0.148265504278243"/>
    <n v="2.90767438127659E-3"/>
    <n v="1.78225389390718E-3"/>
    <n v="1.3290363276610201E-3"/>
    <n v="9.3398254830390204E-4"/>
    <n v="1.9484912336338301E-3"/>
    <n v="2.817489021254E-4"/>
    <n v="1.2079220759915201E-3"/>
    <n v="3.3892310224473497E-2"/>
    <n v="8.0759180418681405E-3"/>
    <n v="2.28801360935904E-3"/>
    <n v="8.8221653713844699E-3"/>
    <n v="1.33384780492634E-2"/>
    <n v="0"/>
    <n v="2.7806277648778602E-3"/>
    <n v="1.4966312563046799E-2"/>
    <n v="2.2719167056493499E-2"/>
    <n v="9.1988732037862105E-5"/>
    <n v="0"/>
    <n v="1.3306532782735301E-3"/>
    <n v="1.48586241994053E-3"/>
    <n v="1.7930800531758E-3"/>
    <n v="1.9497307366691499E-3"/>
    <n v="1.6030393599066901E-2"/>
    <n v="8.2096466064285806E-2"/>
    <n v="7.1689994365442501E-3"/>
    <n v="1.2140124090365099E-3"/>
    <n v="3.8251272053457801E-3"/>
    <n v="3.2255618134513502E-3"/>
    <n v="2.7102161984657899E-3"/>
    <n v="8.2599896995816401E-4"/>
    <n v="2.4611973640276102E-3"/>
    <n v="0.142504886258394"/>
    <n v="6.5410348470322796E-3"/>
    <n v="1.50800647679716E-3"/>
    <n v="1.09339072951116E-2"/>
    <n v="3.4161373274400803E-2"/>
    <n v="0"/>
    <n v="7.7923441131133604E-3"/>
    <n v="3.03068083303515E-3"/>
    <n v="2.0124943170230801E-2"/>
    <n v="6.5431066832388805E-4"/>
    <n v="2.03050081431866"/>
  </r>
  <r>
    <x v="18"/>
    <s v="Cultivation of oil seeds"/>
    <n v="74.862548942560807"/>
    <x v="156"/>
    <n v="0.31314160302281402"/>
    <n v="0"/>
    <n v="0.37932664901018098"/>
    <n v="1.0547713860869401"/>
    <n v="133.44255924224899"/>
    <n v="40.166079521179199"/>
    <n v="1.9848840832710299"/>
    <n v="2.1051097922027102"/>
    <n v="2.7152739763259901"/>
    <n v="1.2558086290955499"/>
    <n v="3.1898564249277102"/>
    <n v="0.29084199853241399"/>
    <n v="1.74446165189147"/>
    <n v="13.3498926758766"/>
    <n v="3.7917919456958802"/>
    <n v="73.281478404998794"/>
    <n v="2.5601184070110299"/>
    <n v="30.787301778793299"/>
    <n v="0"/>
    <n v="1.3721021786332099"/>
    <n v="3.6399212777614598"/>
    <n v="28.132509827613799"/>
    <n v="0.14207673724740699"/>
    <n v="0"/>
    <n v="0.41111890971660597"/>
    <n v="0.49042025953531299"/>
    <n v="0.51946931704878796"/>
    <n v="0.61045724153518699"/>
    <n v="3.5934170186519601"/>
    <n v="24.743404739419901"/>
    <n v="2.2042546868324302"/>
    <n v="0.35896023921668502"/>
    <n v="1.21402676403522"/>
    <n v="0.81163623929023698"/>
    <n v="0.52816233411431301"/>
    <n v="0.26832512021064803"/>
    <n v="0.62850670516490903"/>
    <n v="18.004733979701999"/>
    <n v="1.48553006350994"/>
    <n v="0.30652718618512198"/>
    <n v="3.1739649474620801"/>
    <n v="5.5748594999313399"/>
    <n v="0"/>
    <n v="1.64645639061928"/>
    <n v="1.0040936768055"/>
    <n v="3.8977207541465799"/>
    <n v="0.15240995306521701"/>
    <n v="348.93340110778797"/>
  </r>
  <r>
    <x v="18"/>
    <s v="Cultivation of paddy rice"/>
    <n v="0.58687358265137823"/>
    <x v="157"/>
    <n v="1.15270396690903E-4"/>
    <n v="0"/>
    <n v="4.2933803888445298E-4"/>
    <n v="1.6082661895779899E-3"/>
    <n v="5.0719632708933196E-3"/>
    <n v="3.06891247164458E-2"/>
    <n v="1.14048495743191E-3"/>
    <n v="1.0957486156257801E-3"/>
    <n v="1.09616418922087E-3"/>
    <n v="4.0096126213029498E-4"/>
    <n v="1.31242095812922E-3"/>
    <n v="3.4245062670379401E-4"/>
    <n v="1.1536809361132299E-3"/>
    <n v="9.1723427758552099E-3"/>
    <n v="3.98057012353092E-3"/>
    <n v="1.7200841903104399E-3"/>
    <n v="2.5383382599102298E-3"/>
    <n v="7.67499912763014E-3"/>
    <n v="0"/>
    <n v="3.2134553184732799E-3"/>
    <n v="3.3048143610358197E-2"/>
    <n v="7.0319074438884898E-3"/>
    <n v="7.9687405332151698E-5"/>
    <n v="0"/>
    <n v="5.5439544303226296E-4"/>
    <n v="5.8367917517898604E-4"/>
    <n v="7.3160948522854596E-4"/>
    <n v="7.4572507219272698E-4"/>
    <n v="4.4152212503831799E-3"/>
    <n v="2.9063469219181601E-2"/>
    <n v="2.6187722542090298E-3"/>
    <n v="4.6240255323937201E-4"/>
    <n v="1.5715755143901301E-3"/>
    <n v="1.07919466972817E-3"/>
    <n v="7.0158904418349299E-4"/>
    <n v="3.3722179432516003E-4"/>
    <n v="1.0254838052787801E-3"/>
    <n v="2.5501085328869501E-2"/>
    <n v="2.1462270815391102E-3"/>
    <n v="4.1005263847182499E-4"/>
    <n v="3.71883728075773E-3"/>
    <n v="7.9834950156509894E-3"/>
    <n v="0"/>
    <n v="2.1281360823195402E-3"/>
    <n v="1.0610195313347499E-3"/>
    <n v="5.6071838480420402E-3"/>
    <n v="1.8880959214584401E-4"/>
    <n v="0.60715379938483205"/>
  </r>
  <r>
    <x v="18"/>
    <s v="Cultivation of plant-based fibers"/>
    <n v="0.9603755352436778"/>
    <x v="158"/>
    <n v="3.7777329562231898E-2"/>
    <n v="0"/>
    <n v="3.1951050041243399E-2"/>
    <n v="0.29734465945512101"/>
    <n v="6.8508922308683404"/>
    <n v="5.7281395494937897"/>
    <n v="0.22425683587789499"/>
    <n v="0.89940109848976102"/>
    <n v="0.48415959440171702"/>
    <n v="0.23356244899332501"/>
    <n v="1.0618365481495899"/>
    <n v="2.7801899588666901E-2"/>
    <n v="8.4224433405324803E-2"/>
    <n v="1.0700307823717601"/>
    <n v="13.1317700147629"/>
    <n v="2.2323230504989602"/>
    <n v="0.33699029870331298"/>
    <n v="10.6608016490936"/>
    <n v="0"/>
    <n v="0.15974359121173601"/>
    <n v="0.38524614088237302"/>
    <n v="0.74412785470485698"/>
    <n v="1.5901922015473201E-2"/>
    <n v="0"/>
    <n v="3.0151911312714198E-2"/>
    <n v="3.2123992452397901E-2"/>
    <n v="4.4050932861864601E-2"/>
    <n v="7.0333382580429302E-2"/>
    <n v="0.25121316686272599"/>
    <n v="2.8449685501982498"/>
    <n v="0.18909333832562"/>
    <n v="2.3641367675736501E-2"/>
    <n v="7.3151040356606203E-2"/>
    <n v="6.3776555471122306E-2"/>
    <n v="4.7170659061521299E-2"/>
    <n v="2.2263508406467701E-2"/>
    <n v="4.76017149630934E-2"/>
    <n v="1.5459071099758099"/>
    <n v="0.13918791525065899"/>
    <n v="2.2849833359941799E-2"/>
    <n v="0.25111348554492002"/>
    <n v="0.35811036080122"/>
    <n v="0"/>
    <n v="0.10877729207277299"/>
    <n v="6.9108336698263897E-2"/>
    <n v="0.25937977060675599"/>
    <n v="1.15394565509632E-2"/>
    <n v="39.153144836425803"/>
  </r>
  <r>
    <x v="18"/>
    <s v="Cultivation of sugar cane, sugar beet"/>
    <n v="21.541550001464209"/>
    <x v="159"/>
    <n v="5.88059786241502E-3"/>
    <n v="0"/>
    <n v="7.5536436866968898E-2"/>
    <n v="4.6684849075972999E-2"/>
    <n v="0.51849585399031595"/>
    <n v="1.2012537941336601"/>
    <n v="7.9542452935129404E-2"/>
    <n v="3.6369163077324601E-2"/>
    <n v="0.14046988170593999"/>
    <n v="2.6411317521706199E-2"/>
    <n v="5.8268658816814402E-2"/>
    <n v="2.03018017346039E-2"/>
    <n v="3.2611793605610701E-2"/>
    <n v="1.20190999656916"/>
    <n v="0.198039948008955"/>
    <n v="0.144507658667862"/>
    <n v="0.13112149201333501"/>
    <n v="0.90228044427931298"/>
    <n v="0"/>
    <n v="0.32610058039426798"/>
    <n v="0.23116590268909901"/>
    <n v="1.10267277061939"/>
    <n v="3.5762949410127502E-3"/>
    <n v="0"/>
    <n v="1.1948595172725601E-2"/>
    <n v="1.22854028595611E-2"/>
    <n v="1.5665247454308001E-2"/>
    <n v="2.0323575241491199E-2"/>
    <n v="9.1594789642840596E-2"/>
    <n v="0.76958244104753204"/>
    <n v="6.1053602490574101E-2"/>
    <n v="9.5787595491856302E-3"/>
    <n v="2.9458893463015601E-2"/>
    <n v="2.1826159441843601E-2"/>
    <n v="1.5533767524175301E-2"/>
    <n v="7.8620314016006904E-3"/>
    <n v="1.8931762082502201E-2"/>
    <n v="0.49365073442459101"/>
    <n v="4.3137226952239899E-2"/>
    <n v="8.4971295436844195E-3"/>
    <n v="8.6026609409600496E-2"/>
    <n v="0.156444390304387"/>
    <n v="0"/>
    <n v="4.2930002324283102E-2"/>
    <n v="2.53334778826684E-2"/>
    <n v="0.10578575450927"/>
    <n v="4.28340726648457E-3"/>
    <n v="25.973017930984501"/>
  </r>
  <r>
    <x v="18"/>
    <s v="Cultivation of vegetables, fruit, nuts"/>
    <n v="6.5777054026730131"/>
    <x v="160"/>
    <n v="5.8352150881546495E-4"/>
    <n v="0"/>
    <n v="3.3590907987672801E-3"/>
    <n v="6.4869676716625699E-3"/>
    <n v="1.96437991689891E-2"/>
    <n v="0.36151627078652399"/>
    <n v="1.9337652949616299E-2"/>
    <n v="3.4493685816414702E-3"/>
    <n v="1.00093582295813E-2"/>
    <n v="1.35281676193699E-3"/>
    <n v="6.8103294470347499E-3"/>
    <n v="1.0641830085660301E-3"/>
    <n v="6.4858765108510904E-3"/>
    <n v="3.9632509695365997E-2"/>
    <n v="1.19543300825171E-2"/>
    <n v="6.3107511377893397E-3"/>
    <n v="1.2842791038565299E-2"/>
    <n v="6.4092567656189203E-2"/>
    <n v="0"/>
    <n v="6.0927474987693096E-3"/>
    <n v="4.2402740102261298E-2"/>
    <n v="0.116436626762152"/>
    <n v="3.1680773645348398E-4"/>
    <n v="0"/>
    <n v="2.3520652175648099E-3"/>
    <n v="2.5034379941644099E-3"/>
    <n v="3.1111666321521599E-3"/>
    <n v="3.2656110561220001E-3"/>
    <n v="1.8195894197560802E-2"/>
    <n v="0.12855258872696099"/>
    <n v="1.20019289897755E-2"/>
    <n v="1.94943997485097E-3"/>
    <n v="7.3488323832862096E-3"/>
    <n v="4.5405090786516701E-3"/>
    <n v="2.89527881250251E-3"/>
    <n v="1.4459260710282299E-3"/>
    <n v="4.2024539143312696E-3"/>
    <n v="0.10510547598823899"/>
    <n v="9.4485674635507201E-3"/>
    <n v="1.7188683559652401E-3"/>
    <n v="1.5996404865291001E-2"/>
    <n v="3.2991015585139401E-2"/>
    <n v="0"/>
    <n v="8.9500949834473396E-3"/>
    <n v="4.6855081454850699E-3"/>
    <n v="2.31487397104502E-2"/>
    <n v="8.0818502465262998E-4"/>
    <n v="6.9226685166358903"/>
  </r>
  <r>
    <x v="18"/>
    <s v="Cultivation of wheat"/>
    <n v="2.2358651301910371"/>
    <x v="161"/>
    <n v="2.6246929424814901E-2"/>
    <n v="0"/>
    <n v="3.01124900579453E-2"/>
    <n v="0.17702287808060599"/>
    <n v="1.09826891496778"/>
    <n v="3.6523060798645002"/>
    <n v="0.22829545754939301"/>
    <n v="8.5815713740885299E-2"/>
    <n v="0.474591385573149"/>
    <n v="9.5391181064769598E-2"/>
    <n v="0.32323369197547402"/>
    <n v="2.00360275339335E-2"/>
    <n v="6.4304914791136994E-2"/>
    <n v="0.98045445233583495"/>
    <n v="0.73297785967588402"/>
    <n v="0.40678931400179902"/>
    <n v="0.30875709094107201"/>
    <n v="9.19031770527363"/>
    <n v="0"/>
    <n v="0.80556562729179904"/>
    <n v="1.4911233913153401"/>
    <n v="14.202596187591601"/>
    <n v="1.31282667862251E-2"/>
    <n v="0"/>
    <n v="2.68153951037675E-2"/>
    <n v="2.93137970147654E-2"/>
    <n v="3.3680154010653503E-2"/>
    <n v="4.0302657522261101E-2"/>
    <n v="0.26463740691542598"/>
    <n v="1.5705277411470899"/>
    <n v="0.14115221239626399"/>
    <n v="2.2950390120968198E-2"/>
    <n v="7.5066294055432095E-2"/>
    <n v="5.3291307529434603E-2"/>
    <n v="3.7550587439909598E-2"/>
    <n v="1.70451217563823E-2"/>
    <n v="3.6679191049188403E-2"/>
    <n v="1.0744022578001"/>
    <n v="0.10038425633683799"/>
    <n v="2.3099202197045102E-2"/>
    <n v="0.19854273274540901"/>
    <n v="0.336975700221956"/>
    <n v="0"/>
    <n v="0.118635921273381"/>
    <n v="6.1622223816811997E-2"/>
    <n v="0.27899461425840899"/>
    <n v="1.0082503024023E-2"/>
    <n v="32.091449022293098"/>
  </r>
  <r>
    <x v="19"/>
    <s v="Cattle farming"/>
    <n v="2585.6184479901581"/>
    <x v="162"/>
    <n v="0.59892745688557603"/>
    <n v="0"/>
    <n v="0.69751074910163902"/>
    <n v="2.2661940604448301"/>
    <n v="73.644553184509306"/>
    <n v="60.457601547241197"/>
    <n v="3.1794583499431601"/>
    <n v="4.0559089779853803"/>
    <n v="19.151697635650599"/>
    <n v="2.4838675558566998"/>
    <n v="7.2775726318359402"/>
    <n v="0.79399785399436995"/>
    <n v="0.61382953450083699"/>
    <n v="2.2119912058115001"/>
    <n v="16.047234058380099"/>
    <n v="36.667833089828498"/>
    <n v="8.5981128215789795"/>
    <n v="114.635416030884"/>
    <n v="0.59963383898139"/>
    <n v="0"/>
    <n v="82.210683584213299"/>
    <n v="242.30299568176301"/>
    <n v="4.3375272452831304"/>
    <n v="0"/>
    <n v="1.5485682114958801"/>
    <n v="5.5817972123622903"/>
    <n v="2.23855397850275"/>
    <n v="1.4761531427502601"/>
    <n v="9.6960717439651507"/>
    <n v="56.952305191196501"/>
    <n v="5.4940741360187504"/>
    <n v="1.39864081516862"/>
    <n v="15.1300594210625"/>
    <n v="3.0976852998137501"/>
    <n v="1.7454236894846"/>
    <n v="1.0245468541979801"/>
    <n v="0.71933688223362002"/>
    <n v="1.9379761368036299"/>
    <n v="2.7770487666130101"/>
    <n v="0.729097500443459"/>
    <n v="17.4506530761719"/>
    <n v="11.418080866336799"/>
    <n v="1.0731156244874001"/>
    <n v="0"/>
    <n v="3.2539848834276199"/>
    <n v="11.082066655159"/>
    <n v="2.0519940108060801"/>
    <n v="3110.5737609863299"/>
  </r>
  <r>
    <x v="19"/>
    <s v="Cultivation of cereal grains nec"/>
    <n v="1317.087840406225"/>
    <x v="163"/>
    <n v="0.328512713313103"/>
    <n v="0"/>
    <n v="0.34125659056007901"/>
    <n v="0.93927541375160195"/>
    <n v="20.170538067817699"/>
    <n v="55.849204063415499"/>
    <n v="2.19228754937649"/>
    <n v="2.6162745803594598"/>
    <n v="17.716818094253501"/>
    <n v="1.3257345780730201"/>
    <n v="6.0093019604682896"/>
    <n v="0.31607300974428698"/>
    <n v="0.29659013636410198"/>
    <n v="0.68894679099321399"/>
    <n v="6.0007259547710401"/>
    <n v="8.0804877877235395"/>
    <n v="4.4124381244182604"/>
    <n v="67.964295864105196"/>
    <n v="0.35499900206923501"/>
    <n v="0"/>
    <n v="30.340416431426998"/>
    <n v="441.94866561889597"/>
    <n v="2.7945080548524901"/>
    <n v="0"/>
    <n v="1.85271117836237"/>
    <n v="4.3729569166898701"/>
    <n v="3.1333666741848001"/>
    <n v="1.8954401835799199"/>
    <n v="12.517657101154301"/>
    <n v="67.900785341858906"/>
    <n v="6.9784566164016697"/>
    <n v="1.34096456691623"/>
    <n v="10.3809510469437"/>
    <n v="3.3737355917692202"/>
    <n v="2.0522316396236402"/>
    <n v="1.21162220090628"/>
    <n v="0.92509383708238602"/>
    <n v="2.4559415578842199"/>
    <n v="2.52980080246925"/>
    <n v="1.06596909090877"/>
    <n v="17.929666042327899"/>
    <n v="9.5094878971576708"/>
    <n v="1.3239324837923001"/>
    <n v="0"/>
    <n v="3.4070043414831201"/>
    <n v="12.669762194156601"/>
    <n v="2.2345950156450298"/>
    <n v="1816.7130584716799"/>
  </r>
  <r>
    <x v="19"/>
    <s v="Cultivation of crops nec"/>
    <n v="4.1771771296298592"/>
    <x v="164"/>
    <n v="1.61834468599409E-3"/>
    <n v="0"/>
    <n v="3.6971194203943001E-3"/>
    <n v="7.46755505679175E-3"/>
    <n v="7.7976764179766206E-2"/>
    <n v="0.30690138787031201"/>
    <n v="8.8747263653203793E-3"/>
    <n v="1.9091085763648201E-2"/>
    <n v="1.72602325910702E-2"/>
    <n v="4.5709178375545898E-3"/>
    <n v="1.03626367636025E-2"/>
    <n v="1.2502929894253601E-3"/>
    <n v="1.3983341123093901E-3"/>
    <n v="3.09838904649951E-3"/>
    <n v="4.4145340099930798E-2"/>
    <n v="1.9388210261240602E-2"/>
    <n v="4.53930171206594E-2"/>
    <n v="5.9389512520283502E-2"/>
    <n v="7.7923441131133604E-3"/>
    <n v="0"/>
    <n v="8.0533997621387202E-2"/>
    <n v="0.26212255656719202"/>
    <n v="5.58999885106459E-3"/>
    <n v="0"/>
    <n v="3.4953664580825699E-3"/>
    <n v="9.6890766290016507E-3"/>
    <n v="6.3741272024344696E-3"/>
    <n v="3.6824299313593699E-3"/>
    <n v="2.1125230123288902E-2"/>
    <n v="0.134511246960756"/>
    <n v="1.4125294750556299E-2"/>
    <n v="2.9663906170753801E-3"/>
    <n v="2.5329085532575801E-2"/>
    <n v="6.9974374200683096E-3"/>
    <n v="4.1187868046108599E-3"/>
    <n v="2.2852447873447099E-3"/>
    <n v="1.78180580405751E-3"/>
    <n v="5.3816311701666598E-3"/>
    <n v="5.7520656555425402E-3"/>
    <n v="1.7093868009396801E-3"/>
    <n v="3.6200125934556099E-2"/>
    <n v="2.3859434411860999E-2"/>
    <n v="2.7806277648778602E-3"/>
    <n v="0"/>
    <n v="7.6766029815189497E-3"/>
    <n v="2.43598947999999E-2"/>
    <n v="4.1334415582241499E-3"/>
    <n v="4.8167651593685203"/>
  </r>
  <r>
    <x v="19"/>
    <s v="Cultivation of oil seeds"/>
    <n v="386.83234853716749"/>
    <x v="165"/>
    <n v="1.7270247787237201"/>
    <n v="0"/>
    <n v="1.4711479544639601"/>
    <n v="2.43907131254673"/>
    <n v="901.82099914550804"/>
    <n v="82.3825426101685"/>
    <n v="7.1943404078483599"/>
    <n v="19.577865600585898"/>
    <n v="37.140080928802497"/>
    <n v="7.1543552875518799"/>
    <n v="18.9074302911758"/>
    <n v="1.07794515043497"/>
    <n v="2.8421737551689099"/>
    <n v="3.3641933500766799"/>
    <n v="10.1043211221695"/>
    <n v="912.61749267578102"/>
    <n v="13.882609128952"/>
    <n v="152.94380474090599"/>
    <n v="1.64645639061928"/>
    <n v="0"/>
    <n v="21.6935472488403"/>
    <n v="301.21583557128901"/>
    <n v="8.9352904856205004"/>
    <n v="0"/>
    <n v="1.9125216975808099"/>
    <n v="3.17171534895897"/>
    <n v="2.5827241390943501"/>
    <n v="1.90207420289516"/>
    <n v="12.9128720760345"/>
    <n v="66.221702881623102"/>
    <n v="6.9533993005752599"/>
    <n v="1.1863993406295801"/>
    <n v="7.0580537915229797"/>
    <n v="3.08905053138733"/>
    <n v="1.82617904245853"/>
    <n v="1.02593621611595"/>
    <n v="0.92860237136483204"/>
    <n v="2.4402242302894601"/>
    <n v="2.4366866797208799"/>
    <n v="0.99243970215320598"/>
    <n v="15.9188536405563"/>
    <n v="8.3433135151863098"/>
    <n v="1.3721021786332099"/>
    <n v="0"/>
    <n v="3.0507069379091298"/>
    <n v="8.7170473933219892"/>
    <n v="2.2314633950591101"/>
    <n v="2740.6968078613299"/>
  </r>
  <r>
    <x v="19"/>
    <s v="Cultivation of paddy rice"/>
    <n v="10.071223008068008"/>
    <x v="166"/>
    <n v="5.4223480765358502E-4"/>
    <n v="0"/>
    <n v="1.60287470498588E-3"/>
    <n v="3.5675038816407301E-3"/>
    <n v="3.5937675740569802E-2"/>
    <n v="8.1690089311450706E-2"/>
    <n v="3.89873018139042E-3"/>
    <n v="1.03272581472993E-2"/>
    <n v="1.4670022763311899E-2"/>
    <n v="2.10598901321646E-3"/>
    <n v="7.5100733665749396E-3"/>
    <n v="1.29145018581767E-3"/>
    <n v="1.1791577999247199E-3"/>
    <n v="2.4492573138559198E-3"/>
    <n v="2.3533996194601101E-2"/>
    <n v="1.4351421850733501E-2"/>
    <n v="1.3202667236328101E-2"/>
    <n v="3.8715678267180899E-2"/>
    <n v="2.1281360823195402E-3"/>
    <n v="0"/>
    <n v="0.18484621774405199"/>
    <n v="9.0735566802322906E-2"/>
    <n v="6.0087757738074296E-3"/>
    <n v="0"/>
    <n v="5.9216073423158403E-3"/>
    <n v="1.20345108443871E-2"/>
    <n v="7.9022833087947202E-3"/>
    <n v="4.4154789356980499E-3"/>
    <n v="1.9645439926534902E-2"/>
    <n v="0.12866017711712599"/>
    <n v="1.4588115620426801E-2"/>
    <n v="2.6927783037535799E-3"/>
    <n v="3.0395438196137499E-2"/>
    <n v="7.8549546306021494E-3"/>
    <n v="4.9613577139098197E-3"/>
    <n v="2.9188017797423501E-3"/>
    <n v="2.7077582417405202E-3"/>
    <n v="7.4253302300348904E-3"/>
    <n v="5.4835947521496599E-3"/>
    <n v="1.25038917030906E-3"/>
    <n v="3.34808788029477E-2"/>
    <n v="2.36886240891181E-2"/>
    <n v="3.2134553184732799E-3"/>
    <n v="0"/>
    <n v="6.7828323226422097E-3"/>
    <n v="2.24047412630171E-2"/>
    <n v="4.3433881946839401E-3"/>
    <n v="10.258745849132501"/>
  </r>
  <r>
    <x v="19"/>
    <s v="Cultivation of plant-based fibers"/>
    <n v="72.216276824328901"/>
    <x v="167"/>
    <n v="0.22444582730531701"/>
    <n v="0"/>
    <n v="0.15663375705480601"/>
    <n v="0.67003158479929004"/>
    <n v="57.247564077377298"/>
    <n v="14.3645935058594"/>
    <n v="0.81099946796894096"/>
    <n v="7.4838522076606804"/>
    <n v="6.19896176457405"/>
    <n v="1.4157749414444001"/>
    <n v="7.1371750235557601"/>
    <n v="0.106538688763976"/>
    <n v="0.19499493576586199"/>
    <n v="0.23960429430007901"/>
    <n v="20.4574986696243"/>
    <n v="18.734433293342601"/>
    <n v="1.6299706101417499"/>
    <n v="61.118159294128397"/>
    <n v="0.10877729207277299"/>
    <n v="0"/>
    <n v="1.5744213610887501"/>
    <n v="10.1798664927483"/>
    <n v="0.88525886088609695"/>
    <n v="0"/>
    <n v="0.19222688768058999"/>
    <n v="0.60249624587595496"/>
    <n v="0.27232205122709302"/>
    <n v="0.27604167908430099"/>
    <n v="1.2857186645269401"/>
    <n v="10.1298937516694"/>
    <n v="0.96877995878458001"/>
    <n v="0.179337871260941"/>
    <n v="1.75071374326944"/>
    <n v="0.39178046770393798"/>
    <n v="0.22764250356703999"/>
    <n v="0.14609053265303401"/>
    <n v="0.106408579740673"/>
    <n v="0.30438725277781498"/>
    <n v="0.394491842016578"/>
    <n v="9.6218095626682001E-2"/>
    <n v="2.4405129551887499"/>
    <n v="1.5389346927404399"/>
    <n v="0.15974359121173601"/>
    <n v="0"/>
    <n v="0.42007855698466301"/>
    <n v="1.40289282798767"/>
    <n v="0.35183753725141298"/>
    <n v="259.51728248596203"/>
  </r>
  <r>
    <x v="19"/>
    <s v="Cultivation of sugar cane, sugar beet"/>
    <n v="821.33895944815583"/>
    <x v="168"/>
    <n v="3.1589017715305097E-2"/>
    <n v="0"/>
    <n v="0.33872845955192998"/>
    <n v="0.114731252193451"/>
    <n v="4.0834572017192796"/>
    <n v="3.19732773303986"/>
    <n v="0.27306501194834698"/>
    <n v="0.36248222365975402"/>
    <n v="1.7597863599657999"/>
    <n v="0.15203414577990801"/>
    <n v="0.384748104959726"/>
    <n v="7.8213330358266803E-2"/>
    <n v="7.5958071742206798E-2"/>
    <n v="0.21287724003195799"/>
    <n v="0.49077559262514098"/>
    <n v="1.2705371156334899"/>
    <n v="0.64928748458623897"/>
    <n v="5.1868897154927298"/>
    <n v="4.2930002324283102E-2"/>
    <n v="0"/>
    <n v="1.0657323524355899"/>
    <n v="18.638615131378199"/>
    <n v="0.224915334023535"/>
    <n v="0"/>
    <n v="0.54898972064256701"/>
    <n v="0.70661750063300099"/>
    <n v="0.71053276397287801"/>
    <n v="0.39095759391784701"/>
    <n v="1.6562322825193401"/>
    <n v="12.156177614000599"/>
    <n v="1.5316937789320899"/>
    <n v="0.184717927128077"/>
    <n v="1.33357505500317"/>
    <n v="0.70893918722867999"/>
    <n v="0.42836292833089801"/>
    <n v="0.26815026625990901"/>
    <n v="0.26922292076051202"/>
    <n v="0.79138138145208403"/>
    <n v="0.380484588444233"/>
    <n v="0.107950496487319"/>
    <n v="2.7478357404470399"/>
    <n v="1.43605486303568"/>
    <n v="0.32610058039426798"/>
    <n v="0"/>
    <n v="0.52943086996674504"/>
    <n v="1.7181381136178999"/>
    <n v="0.369227334856987"/>
    <n v="830.67286682128895"/>
  </r>
  <r>
    <x v="19"/>
    <s v="Cultivation of vegetables, fruit, nuts"/>
    <n v="12.672708594538577"/>
    <x v="169"/>
    <n v="2.8145517862867599E-3"/>
    <n v="0"/>
    <n v="1.7099529621191299E-2"/>
    <n v="1.3821128406561901E-2"/>
    <n v="0.143794300034642"/>
    <n v="1.26784837990999"/>
    <n v="6.7860875278711305E-2"/>
    <n v="3.2609133515506997E-2"/>
    <n v="0.12586287735030099"/>
    <n v="7.5008235871791796E-3"/>
    <n v="3.61460691783577E-2"/>
    <n v="4.1186332528013701E-3"/>
    <n v="7.0031543727964198E-3"/>
    <n v="1.0574661428108799E-2"/>
    <n v="4.1433437261730398E-2"/>
    <n v="5.2045859862119001E-2"/>
    <n v="7.6658485457301098E-2"/>
    <n v="0.27424554713070398"/>
    <n v="8.9500949834473396E-3"/>
    <n v="0"/>
    <n v="0.153873148374259"/>
    <n v="1.0148763805627801"/>
    <n v="1.9987458712421399E-2"/>
    <n v="0"/>
    <n v="1.09956920496188E-2"/>
    <n v="1.8138774525141298E-2"/>
    <n v="1.51485900278203E-2"/>
    <n v="8.8102814625017293E-3"/>
    <n v="4.4869710225611897E-2"/>
    <n v="0.25776109206344699"/>
    <n v="2.9384699417278198E-2"/>
    <n v="5.2725949790328698E-3"/>
    <n v="4.1037373710423701E-2"/>
    <n v="1.5385254053399E-2"/>
    <n v="9.90351208020002E-3"/>
    <n v="5.2340945112519001E-3"/>
    <n v="4.9488410440972101E-3"/>
    <n v="1.3517040002625399E-2"/>
    <n v="9.1735303867608291E-3"/>
    <n v="3.3218919124919899E-3"/>
    <n v="6.5801314078271403E-2"/>
    <n v="3.5051036160439301E-2"/>
    <n v="6.0927474987693096E-3"/>
    <n v="0"/>
    <n v="1.2987127411179199E-2"/>
    <n v="3.5805825144052499E-2"/>
    <n v="7.9545368207618594E-3"/>
    <n v="15.395237565040601"/>
  </r>
  <r>
    <x v="19"/>
    <s v="Cultivation of wheat"/>
    <n v="495.77858646615675"/>
    <x v="170"/>
    <n v="0.15936371916905001"/>
    <n v="0"/>
    <n v="0.11590055283159"/>
    <n v="0.40294188447296603"/>
    <n v="7.1930927038192696"/>
    <n v="9.5081483721733093"/>
    <n v="0.81079414114355997"/>
    <n v="0.76112717390060403"/>
    <n v="5.7601259648799896"/>
    <n v="0.500117732211947"/>
    <n v="2.07923745363951"/>
    <n v="8.3046155981719494E-2"/>
    <n v="0.109595094807446"/>
    <n v="0.37167133763432503"/>
    <n v="1.9149082750082"/>
    <n v="2.6927796453237498"/>
    <n v="1.4182061851024601"/>
    <n v="51.384664982557297"/>
    <n v="0.118635921273381"/>
    <n v="0"/>
    <n v="21.973869442939801"/>
    <n v="120.96585953235601"/>
    <n v="0.91500991955399502"/>
    <n v="0"/>
    <n v="1.0052361218258701"/>
    <n v="2.0940084513276802"/>
    <n v="1.5048214616254001"/>
    <n v="1.1041410528123401"/>
    <n v="8.2121481224894506"/>
    <n v="32.532184673298602"/>
    <n v="3.6219211444258699"/>
    <n v="0.78407853143289696"/>
    <n v="4.3899192921817303"/>
    <n v="1.9214596617966899"/>
    <n v="1.011190706864"/>
    <n v="0.61583765130490098"/>
    <n v="0.49651127168908699"/>
    <n v="1.37211639154702"/>
    <n v="1.26762926764786"/>
    <n v="0.68876316072419297"/>
    <n v="9.7644588276743907"/>
    <n v="5.00666113942862"/>
    <n v="0.80556562729179904"/>
    <n v="0"/>
    <n v="1.9690264854580199"/>
    <n v="5.9132904857397097"/>
    <n v="1.3293007900938401"/>
    <n v="637.60741233825695"/>
  </r>
  <r>
    <x v="20"/>
    <s v="Cattle farming"/>
    <n v="19244.322989763725"/>
    <x v="171"/>
    <n v="0.64149766415357601"/>
    <n v="0"/>
    <n v="2.59456947445869"/>
    <n v="3.26433101296425"/>
    <n v="106.498721122742"/>
    <n v="40.148928642272899"/>
    <n v="3.2281465530395499"/>
    <n v="3.3093368858099002"/>
    <n v="11.551097154617301"/>
    <n v="4.7591810822486904"/>
    <n v="12.530096411704999"/>
    <n v="25.9914792776108"/>
    <n v="0.50915962457656905"/>
    <n v="1.9607213884592101"/>
    <n v="5.4987982958555204"/>
    <n v="34.744029283523602"/>
    <n v="67.386970996856704"/>
    <n v="252.60840702056899"/>
    <n v="0.33833987638354301"/>
    <n v="3.2539848834276199"/>
    <n v="0"/>
    <n v="60.1145372390747"/>
    <n v="0.290310023352504"/>
    <n v="0"/>
    <n v="38.143537402153001"/>
    <n v="596.44983291625999"/>
    <n v="75.522297859191895"/>
    <n v="13.8912595510483"/>
    <n v="330.01725006103499"/>
    <n v="723.81309846416104"/>
    <n v="86.964102029800401"/>
    <n v="17.183690369129199"/>
    <n v="56.267862081527703"/>
    <n v="139.97120809555099"/>
    <n v="54.965478181839003"/>
    <n v="134.76666831970201"/>
    <n v="12.6258782446384"/>
    <n v="155.533136606216"/>
    <n v="24.965058684349099"/>
    <n v="27.762694239616401"/>
    <n v="1469.0100479125999"/>
    <n v="219.10759258270301"/>
    <n v="22.864756464958202"/>
    <n v="82.210683584213299"/>
    <n v="0"/>
    <n v="142.225692272186"/>
    <n v="14.9437808990479"/>
    <n v="15446.3400268555"/>
  </r>
  <r>
    <x v="20"/>
    <s v="Cultivation of cereal grains nec"/>
    <n v="3369.9356949552903"/>
    <x v="172"/>
    <n v="0.35615827143192302"/>
    <n v="0"/>
    <n v="1.3365044593811"/>
    <n v="1.4356704950332599"/>
    <n v="31.019130945205699"/>
    <n v="30.482342004776001"/>
    <n v="2.18756395578384"/>
    <n v="1.73033666610718"/>
    <n v="10.910376906394999"/>
    <n v="2.5598623305559198"/>
    <n v="10.3696331381798"/>
    <n v="10.8703811764717"/>
    <n v="0.249108126387"/>
    <n v="0.58152490854263295"/>
    <n v="1.62306356430054"/>
    <n v="12.0627682209015"/>
    <n v="34.428773164749103"/>
    <n v="119.062435150146"/>
    <n v="0.188940979540348"/>
    <n v="3.4070043414831201"/>
    <n v="0"/>
    <n v="107.22182464599599"/>
    <n v="0.21676311269402501"/>
    <n v="0"/>
    <n v="5.35308989882469"/>
    <n v="63.902032852172901"/>
    <n v="11.3074431419373"/>
    <n v="2.2449118196964299"/>
    <n v="62.324673652648897"/>
    <n v="100.73514148034199"/>
    <n v="14.2004451155663"/>
    <n v="4.6466262340545699"/>
    <n v="10.9977118372917"/>
    <n v="24.214268207549999"/>
    <n v="13.243895173072801"/>
    <n v="17.2961699962616"/>
    <n v="2.0850837081670801"/>
    <n v="20.918727397918701"/>
    <n v="5.7258968055248296"/>
    <n v="5.9738533794879896"/>
    <n v="165.79217529296901"/>
    <n v="42.3689801692963"/>
    <n v="2.6450524032115901"/>
    <n v="30.340416431426998"/>
    <n v="0"/>
    <n v="36.1552541255951"/>
    <n v="2.6808519959449799"/>
    <n v="3107.0831604003902"/>
  </r>
  <r>
    <x v="20"/>
    <s v="Cultivation of crops nec"/>
    <n v="23.785015742079811"/>
    <x v="173"/>
    <n v="1.7772848077584099E-3"/>
    <n v="0"/>
    <n v="1.26108939293772E-2"/>
    <n v="4.34489781036973E-3"/>
    <n v="0.105404102243483"/>
    <n v="0.16441779024899"/>
    <n v="9.4835196505300701E-3"/>
    <n v="1.02189090102911E-2"/>
    <n v="9.3876132741570507E-3"/>
    <n v="8.4344352362677507E-3"/>
    <n v="1.7260723863728299E-2"/>
    <n v="4.1482686996460003E-2"/>
    <n v="1.18943444977049E-3"/>
    <n v="2.38058147078846E-3"/>
    <n v="8.6135455057956296E-3"/>
    <n v="2.1763930562883602E-2"/>
    <n v="0.38364726305007901"/>
    <n v="0.114282836206257"/>
    <n v="3.03068083303515E-3"/>
    <n v="7.6766029815189497E-3"/>
    <n v="0"/>
    <n v="5.0553222652524703E-2"/>
    <n v="3.9214828575495598E-4"/>
    <n v="0"/>
    <n v="2.7839148184284599E-2"/>
    <n v="0.34738069400191302"/>
    <n v="7.3726053349673706E-2"/>
    <n v="1.5948259853757901E-2"/>
    <n v="0.40450194105505899"/>
    <n v="0.59853295474386004"/>
    <n v="6.7979770712554496E-2"/>
    <n v="1.6019717440940402E-2"/>
    <n v="5.65224434249103E-2"/>
    <n v="0.12639829609543099"/>
    <n v="5.7050898671150201E-2"/>
    <n v="9.8786513321101693E-2"/>
    <n v="1.20092497672886E-2"/>
    <n v="0.11367975827306501"/>
    <n v="3.2614746247418197E-2"/>
    <n v="3.4771030070260202E-2"/>
    <n v="1.0592745468020399"/>
    <n v="0.196999382227659"/>
    <n v="1.4966312563046799E-2"/>
    <n v="8.0533997621387202E-2"/>
    <n v="0"/>
    <n v="0.14728439692407799"/>
    <n v="1.2207335559651301E-2"/>
    <n v="21.1683413982391"/>
  </r>
  <r>
    <x v="20"/>
    <s v="Cultivation of oil seeds"/>
    <n v="2686.8606158625321"/>
    <x v="174"/>
    <n v="1.8830955177545501"/>
    <n v="0"/>
    <n v="4.99504178762436"/>
    <n v="3.3418152034282702"/>
    <n v="1327.8407897949201"/>
    <n v="57.8456101417542"/>
    <n v="7.1951941251754796"/>
    <n v="7.6024290621280697"/>
    <n v="20.1089541912079"/>
    <n v="14.953140735626199"/>
    <n v="33.557867288589499"/>
    <n v="26.797881364822398"/>
    <n v="2.4770466201007402"/>
    <n v="2.9238043427467302"/>
    <n v="2.8540508449077602"/>
    <n v="486.96414566039999"/>
    <n v="91.530699729919405"/>
    <n v="286.97980308532698"/>
    <n v="1.0040936768055"/>
    <n v="3.0507069379091298"/>
    <n v="0"/>
    <n v="71.608287334442096"/>
    <n v="0.71810854598879803"/>
    <n v="0"/>
    <n v="7.5944844484329197"/>
    <n v="91.569954395294204"/>
    <n v="14.528253316879301"/>
    <n v="2.8690006136894199"/>
    <n v="80.285647869110093"/>
    <n v="124.815442120656"/>
    <n v="16.127745628356902"/>
    <n v="4.7954581677913701"/>
    <n v="23.643187284469601"/>
    <n v="22.898158550262501"/>
    <n v="11.9875145554543"/>
    <n v="24.5275492668152"/>
    <n v="2.3866440802812598"/>
    <n v="17.552152395248399"/>
    <n v="6.8101605772972098"/>
    <n v="6.2995092272758502"/>
    <n v="218.62983512878401"/>
    <n v="48.009282350540197"/>
    <n v="3.6399212777614598"/>
    <n v="21.6935472488403"/>
    <n v="0"/>
    <n v="36.847586631774902"/>
    <n v="3.4988642483949701"/>
    <n v="4352.0832824707004"/>
  </r>
  <r>
    <x v="20"/>
    <s v="Cultivation of paddy rice"/>
    <n v="64.668716266125543"/>
    <x v="175"/>
    <n v="5.8594482834450901E-4"/>
    <n v="0"/>
    <n v="6.3344653462991101E-3"/>
    <n v="4.96274212491699E-3"/>
    <n v="5.1616759039461599E-2"/>
    <n v="5.4007760714739603E-2"/>
    <n v="4.3135185842402297E-3"/>
    <n v="3.6896684468956699E-3"/>
    <n v="7.2378037730231898E-3"/>
    <n v="3.8126608415041102E-3"/>
    <n v="1.1858935467898801E-2"/>
    <n v="3.83257139474154E-2"/>
    <n v="9.8298038210486993E-4"/>
    <n v="1.50034994294401E-3"/>
    <n v="4.5596938944072497E-3"/>
    <n v="2.1370616275817201E-2"/>
    <n v="0.101333005353808"/>
    <n v="8.8590956642292398E-2"/>
    <n v="1.0610195313347499E-3"/>
    <n v="6.7828323226422097E-3"/>
    <n v="0"/>
    <n v="1.33959177182987E-2"/>
    <n v="3.50375230482314E-4"/>
    <n v="0"/>
    <n v="5.7302623987197897E-2"/>
    <n v="1.2881981730461101"/>
    <n v="0.153589457273483"/>
    <n v="2.3647250724025098E-2"/>
    <n v="0.68693773075938203"/>
    <n v="1.43378151150682"/>
    <n v="0.157583286054432"/>
    <n v="2.6481194654479599E-2"/>
    <n v="0.102140074595809"/>
    <n v="0.25059122778475301"/>
    <n v="0.139731015544385"/>
    <n v="0.321348471567035"/>
    <n v="2.0478488993831E-2"/>
    <n v="0.17450565006583901"/>
    <n v="5.1269083516672302E-2"/>
    <n v="4.1114909807220101E-2"/>
    <n v="2.1721554100513498"/>
    <n v="0.38837246969342198"/>
    <n v="3.3048143610358197E-2"/>
    <n v="0.18484621774405199"/>
    <n v="0"/>
    <n v="0.46444966085255102"/>
    <n v="3.3523859689012198E-2"/>
    <n v="56.8902940750122"/>
  </r>
  <r>
    <x v="20"/>
    <s v="Cultivation of plant-based fibers"/>
    <n v="294.87872099666924"/>
    <x v="176"/>
    <n v="0.26106022298336001"/>
    <n v="0"/>
    <n v="0.53436028584837902"/>
    <n v="1.0795041844248801"/>
    <n v="72.225831747055096"/>
    <n v="9.1360123753547704"/>
    <n v="0.77579947561025597"/>
    <n v="10.1947005391121"/>
    <n v="3.9219803884625399"/>
    <n v="2.4163300395011902"/>
    <n v="14.441250681877101"/>
    <n v="3.2132698893547098"/>
    <n v="0.155876473058015"/>
    <n v="0.228118350729346"/>
    <n v="4.0369214490056002"/>
    <n v="21.271956205367999"/>
    <n v="12.7302367687225"/>
    <n v="142.32212829589801"/>
    <n v="6.9108336698263897E-2"/>
    <n v="0.42007855698466301"/>
    <n v="0"/>
    <n v="1.82491518557072"/>
    <n v="7.7438057865947499E-2"/>
    <n v="0"/>
    <n v="0.70345018059015296"/>
    <n v="9.7789243459701503"/>
    <n v="1.8509670495986901"/>
    <n v="0.313638770952821"/>
    <n v="7.6226056814193699"/>
    <n v="12.6156635817606"/>
    <n v="1.7044449299573901"/>
    <n v="0.375496026128531"/>
    <n v="1.39410948753357"/>
    <n v="2.47282890975475"/>
    <n v="1.16292109340429"/>
    <n v="2.95890909433365"/>
    <n v="0.28322734311223002"/>
    <n v="1.5429098159074801"/>
    <n v="0.57648515701293901"/>
    <n v="0.59649355337023702"/>
    <n v="37.591354608535802"/>
    <n v="4.4560338556766501"/>
    <n v="0.38524614088237302"/>
    <n v="1.5744213610887501"/>
    <n v="0"/>
    <n v="2.50794249773026"/>
    <n v="0.28371886909007998"/>
    <n v="503.46380615234398"/>
  </r>
  <r>
    <x v="20"/>
    <s v="Cultivation of sugar cane, sugar beet"/>
    <n v="545.56051539460918"/>
    <x v="177"/>
    <n v="3.6881435196846703E-2"/>
    <n v="0"/>
    <n v="1.2573899179696999"/>
    <n v="0.17652658186852899"/>
    <n v="5.6284437775611904"/>
    <n v="2.2272913902998002"/>
    <n v="0.28477897681295899"/>
    <n v="0.23500694520771501"/>
    <n v="0.91526549682021097"/>
    <n v="0.29170018807053599"/>
    <n v="0.65637470781803098"/>
    <n v="2.3879175335168799"/>
    <n v="6.1022775713354301E-2"/>
    <n v="0.12026287522166999"/>
    <n v="0.12987083941698099"/>
    <n v="1.36797473579645"/>
    <n v="4.7698726356029502"/>
    <n v="12.388169959187501"/>
    <n v="2.53334778826684E-2"/>
    <n v="0.52943086996674504"/>
    <n v="0"/>
    <n v="1.7318450510501899"/>
    <n v="1.8867743667215098E-2"/>
    <n v="0"/>
    <n v="0.44547978602349803"/>
    <n v="7.0913128554820997"/>
    <n v="1.02389655262232"/>
    <n v="0.19072581268847"/>
    <n v="5.4860234856605503"/>
    <n v="8.0417892676196097"/>
    <n v="1.01852584630251"/>
    <n v="0.22439124248921899"/>
    <n v="0.90020643174648296"/>
    <n v="1.50145748257637"/>
    <n v="0.80227115377783798"/>
    <n v="1.64751408994198"/>
    <n v="0.14672723226249201"/>
    <n v="1.08280118554831"/>
    <n v="0.36167337186634502"/>
    <n v="0.38627319596707799"/>
    <n v="16.403995871543898"/>
    <n v="2.8464496135711701"/>
    <n v="0.23116590268909901"/>
    <n v="1.0657323524355899"/>
    <n v="0"/>
    <n v="1.5374836474657101"/>
    <n v="0.20394681300967901"/>
    <n v="528.16090011596702"/>
  </r>
  <r>
    <x v="20"/>
    <s v="Cultivation of vegetables, fruit, nuts"/>
    <n v="117.28547249574376"/>
    <x v="178"/>
    <n v="2.9296536813490101E-3"/>
    <n v="0"/>
    <n v="4.4916561804711798E-2"/>
    <n v="1.7092432011850199E-2"/>
    <n v="0.214212415739894"/>
    <n v="0.72041077166795697"/>
    <n v="7.7224816195666804E-2"/>
    <n v="1.3287314504850699E-2"/>
    <n v="5.9503297321498401E-2"/>
    <n v="1.4125636662356601E-2"/>
    <n v="6.15390655584633E-2"/>
    <n v="0.14652750361710801"/>
    <n v="6.1960608873050703E-3"/>
    <n v="7.0857375976629599E-3"/>
    <n v="1.1109375220257799E-2"/>
    <n v="7.2756595443934202E-2"/>
    <n v="0.632552180439234"/>
    <n v="0.46870943624526301"/>
    <n v="4.6855081454850699E-3"/>
    <n v="1.2987127411179199E-2"/>
    <n v="0"/>
    <n v="0.25750092230737198"/>
    <n v="1.47298794763628E-3"/>
    <n v="0"/>
    <n v="5.7971472851932E-2"/>
    <n v="0.84240279719233502"/>
    <n v="0.158723092637956"/>
    <n v="2.74212232325226E-2"/>
    <n v="0.79060963168740295"/>
    <n v="1.3322368284716499"/>
    <n v="0.193699516355991"/>
    <n v="3.2605720683932297E-2"/>
    <n v="0.132814411073923"/>
    <n v="0.23728862963616801"/>
    <n v="0.12542019970714999"/>
    <n v="0.219435680657625"/>
    <n v="2.6751675410196199E-2"/>
    <n v="0.19379359111189801"/>
    <n v="5.6240786798298401E-2"/>
    <n v="6.2711622100323397E-2"/>
    <n v="2.1654468178749098"/>
    <n v="0.42001299001276499"/>
    <n v="4.2402740102261298E-2"/>
    <n v="0.153873148374259"/>
    <n v="0"/>
    <n v="0.24785440228879499"/>
    <n v="2.84954534145072E-2"/>
    <n v="112.58408546447799"/>
  </r>
  <r>
    <x v="20"/>
    <s v="Cultivation of wheat"/>
    <n v="2381.178414307305"/>
    <x v="179"/>
    <n v="0.159761602059007"/>
    <n v="0"/>
    <n v="0.42514635249972299"/>
    <n v="0.58566386625170697"/>
    <n v="10.932187855243701"/>
    <n v="6.4569310545921299"/>
    <n v="0.79087291657924697"/>
    <n v="0.57746830210089695"/>
    <n v="3.6299575120210599"/>
    <n v="0.89274536818265904"/>
    <n v="3.52628301084042"/>
    <n v="2.29169012606144"/>
    <n v="7.8680159058421906E-2"/>
    <n v="0.22343255952000601"/>
    <n v="0.517537476494908"/>
    <n v="4.0033784210681898"/>
    <n v="10.8670805692673"/>
    <n v="58.4708960056305"/>
    <n v="6.1622223816811997E-2"/>
    <n v="1.9690264854580199"/>
    <n v="0"/>
    <n v="31.798410952091199"/>
    <n v="7.6761856442317394E-2"/>
    <n v="0"/>
    <n v="3.7401131801307201"/>
    <n v="80.531389474868803"/>
    <n v="7.3455622792244002"/>
    <n v="1.3277624100446701"/>
    <n v="28.5661042928696"/>
    <n v="62.250432768836603"/>
    <n v="10.0313382968307"/>
    <n v="4.90713424235582"/>
    <n v="6.2690952271223104"/>
    <n v="12.254081517457999"/>
    <n v="6.2427614480256999"/>
    <n v="10.417620420455901"/>
    <n v="1.5819042753428201"/>
    <n v="10.2980183064938"/>
    <n v="2.6157689727842799"/>
    <n v="3.1069051958620499"/>
    <n v="89.406612038612394"/>
    <n v="25.062473535537698"/>
    <n v="1.4911233913153401"/>
    <n v="21.973869442939801"/>
    <n v="0"/>
    <n v="18.063133791089101"/>
    <n v="2.6045550517737901"/>
    <n v="2109.4261894226102"/>
  </r>
  <r>
    <x v="21"/>
    <s v="Cattle farming"/>
    <n v="29496.665716312851"/>
    <x v="180"/>
    <n v="1.7095460742712001"/>
    <n v="0"/>
    <n v="1.7142508774995799"/>
    <n v="6.8575369715690604"/>
    <n v="141.019801139832"/>
    <n v="83.322572708129897"/>
    <n v="8.6187282204628008"/>
    <n v="9.1133388280868495"/>
    <n v="36.4837515354156"/>
    <n v="9.1125494837760908"/>
    <n v="22.528544902801499"/>
    <n v="2.51613925397396"/>
    <n v="0.88179939985275302"/>
    <n v="5.1513535976409903"/>
    <n v="74.403173923492403"/>
    <n v="43.683223724365199"/>
    <n v="29.281069040298501"/>
    <n v="237.18141078949"/>
    <n v="1.4699245914816901"/>
    <n v="11.082066655159"/>
    <n v="142.225692272186"/>
    <n v="0"/>
    <n v="0.95322917401790597"/>
    <n v="0"/>
    <n v="34.976544618606603"/>
    <n v="45.726509571075397"/>
    <n v="34.1151187419891"/>
    <n v="21.843774437904401"/>
    <n v="404.653270721436"/>
    <n v="569.48255731165398"/>
    <n v="99.545660972595201"/>
    <n v="36.2476966381073"/>
    <n v="208.74277114868201"/>
    <n v="84.653563976287799"/>
    <n v="54.774937152862499"/>
    <n v="19.661051511764501"/>
    <n v="9.5254542231559807"/>
    <n v="87.999126195907607"/>
    <n v="69.483772754669204"/>
    <n v="21.7065960168839"/>
    <n v="419.51044654846203"/>
    <n v="392.55772399902298"/>
    <n v="27.692360162735"/>
    <n v="242.30299568176301"/>
    <n v="60.1145372390747"/>
    <n v="0"/>
    <n v="25.4394674301147"/>
    <n v="27395.2194824219"/>
  </r>
  <r>
    <x v="21"/>
    <s v="Cultivation of cereal grains nec"/>
    <n v="9453.3448938801866"/>
    <x v="181"/>
    <n v="0.97479644417762801"/>
    <n v="0"/>
    <n v="0.86527790874242805"/>
    <n v="3.10702100396156"/>
    <n v="40.088707208633402"/>
    <n v="61.188585042953498"/>
    <n v="5.8367330133914903"/>
    <n v="5.3308793008327502"/>
    <n v="33.831005334854098"/>
    <n v="4.9436909258365596"/>
    <n v="20.203616857528701"/>
    <n v="0.942187160253525"/>
    <n v="0.45086155831813801"/>
    <n v="1.5606851279735601"/>
    <n v="20.045078635215798"/>
    <n v="14.5859509706497"/>
    <n v="15.1787158846855"/>
    <n v="155.54539346694901"/>
    <n v="0.87038088589906704"/>
    <n v="12.669762194156601"/>
    <n v="36.1552541255951"/>
    <n v="0"/>
    <n v="0.62542403489351295"/>
    <n v="0"/>
    <n v="53.653799533844001"/>
    <n v="69.342969894409194"/>
    <n v="53.078269958496101"/>
    <n v="23.261603593826301"/>
    <n v="816.66234588623001"/>
    <n v="857.71117848157905"/>
    <n v="157.72657966613801"/>
    <n v="67.788477420806899"/>
    <n v="371.87544250488298"/>
    <n v="138.139904022217"/>
    <n v="88.321295738220201"/>
    <n v="30.9003329277039"/>
    <n v="9.4696051478385908"/>
    <n v="69.541836261749296"/>
    <n v="132.945055961609"/>
    <n v="38.932486534118702"/>
    <n v="817.93151855468795"/>
    <n v="763.04916381835903"/>
    <n v="44.946743249893203"/>
    <n v="441.94866561889597"/>
    <n v="107.22182464599599"/>
    <n v="0"/>
    <n v="41.769519805908203"/>
    <n v="4692.1262817382803"/>
  </r>
  <r>
    <x v="21"/>
    <s v="Cultivation of crops nec"/>
    <n v="12.988311465000148"/>
    <x v="182"/>
    <n v="6.06835639337078E-3"/>
    <n v="0"/>
    <n v="8.7989161838777398E-3"/>
    <n v="2.8674022527411601E-2"/>
    <n v="0.15022261627018499"/>
    <n v="0.55081889405846596"/>
    <n v="2.35691838897765E-2"/>
    <n v="3.3022963209077702E-2"/>
    <n v="3.6752420244738501E-2"/>
    <n v="1.5894710435531999E-2"/>
    <n v="4.0403118822723599E-2"/>
    <n v="4.1782775952015098E-3"/>
    <n v="2.4494543904438602E-3"/>
    <n v="2.0339188398793302E-2"/>
    <n v="0.164286568760872"/>
    <n v="3.01404888741672E-2"/>
    <n v="0.167292321100831"/>
    <n v="0.13801602087914899"/>
    <n v="2.0124943170230801E-2"/>
    <n v="2.43598947999999E-2"/>
    <n v="0.14728439692407799"/>
    <n v="0"/>
    <n v="1.2636071332963201E-3"/>
    <n v="0"/>
    <n v="2.7472186833620099E-2"/>
    <n v="3.2183784758672097E-2"/>
    <n v="2.70168874412775E-2"/>
    <n v="1.48524505784735E-2"/>
    <n v="0.33223243802785901"/>
    <n v="0.44714444849523699"/>
    <n v="8.0561100039631101E-2"/>
    <n v="3.0271578812971701E-2"/>
    <n v="0.162887593731284"/>
    <n v="7.16709960252047E-2"/>
    <n v="4.2638830142095699E-2"/>
    <n v="1.57508619595319E-2"/>
    <n v="6.1850711354054502E-3"/>
    <n v="5.0875861663371297E-2"/>
    <n v="6.2124177347868702E-2"/>
    <n v="1.7797747161239399E-2"/>
    <n v="0.36573523469269298"/>
    <n v="0.35797316581010802"/>
    <n v="2.2719167056493499E-2"/>
    <n v="0.26212255656719202"/>
    <n v="5.0553222652524703E-2"/>
    <n v="0"/>
    <n v="1.9861289998516399E-2"/>
    <n v="12.1016411781311"/>
  </r>
  <r>
    <x v="21"/>
    <s v="Cultivation of oil seeds"/>
    <n v="6031.110500603917"/>
    <x v="183"/>
    <n v="5.6567760705947903"/>
    <n v="0"/>
    <n v="3.6986499726772299"/>
    <n v="7.8311458826065099"/>
    <n v="1647.2359313964801"/>
    <n v="130.28451919555701"/>
    <n v="21.040337562561"/>
    <n v="27.3090337514877"/>
    <n v="79.415124416351304"/>
    <n v="29.8548471927643"/>
    <n v="60.764545917511001"/>
    <n v="4.88521856069565"/>
    <n v="4.3182627707719803"/>
    <n v="7.7930499315261796"/>
    <n v="33.881597518920898"/>
    <n v="659.76278686523403"/>
    <n v="50.615964412689202"/>
    <n v="331.51889038085898"/>
    <n v="3.8977207541465799"/>
    <n v="8.7170473933219892"/>
    <n v="36.847586631774902"/>
    <n v="0"/>
    <n v="2.0171963572502101"/>
    <n v="0"/>
    <n v="37.726085424423196"/>
    <n v="45.204226016998298"/>
    <n v="36.791459560394301"/>
    <n v="16.9324067831039"/>
    <n v="519.03599166870094"/>
    <n v="576.52989669144199"/>
    <n v="100.81716728210399"/>
    <n v="41.186647415161097"/>
    <n v="248.40537452697799"/>
    <n v="92.420111179351807"/>
    <n v="58.449487686157198"/>
    <n v="21.535050988197298"/>
    <n v="7.1040318012237504"/>
    <n v="48.3407144546509"/>
    <n v="83.222562313079806"/>
    <n v="25.894803762435899"/>
    <n v="525.80851745605503"/>
    <n v="493.20787239074701"/>
    <n v="28.132509827613799"/>
    <n v="301.21583557128901"/>
    <n v="71.608287334442096"/>
    <n v="0"/>
    <n v="27.107297897338899"/>
    <n v="5781.7803955078098"/>
  </r>
  <r>
    <x v="21"/>
    <s v="Cultivation of paddy rice"/>
    <n v="9.1323330721825169"/>
    <x v="184"/>
    <n v="1.6745121247367901E-3"/>
    <n v="0"/>
    <n v="3.9404687413480098E-3"/>
    <n v="1.1566321365535299E-2"/>
    <n v="6.8970789667218896E-2"/>
    <n v="0.117267943918705"/>
    <n v="1.0610365250613501E-2"/>
    <n v="1.3986119010951399E-2"/>
    <n v="3.1579111935570801E-2"/>
    <n v="7.56659195758402E-3"/>
    <n v="2.1527865668758701E-2"/>
    <n v="4.0151930006686598E-3"/>
    <n v="2.3512435145676101E-3"/>
    <n v="5.9280685381963797E-3"/>
    <n v="8.2410436472855494E-2"/>
    <n v="2.62208441272378E-2"/>
    <n v="4.4712329283356701E-2"/>
    <n v="8.1252402858808595E-2"/>
    <n v="5.6071838480420402E-3"/>
    <n v="2.24047412630171E-2"/>
    <n v="0.46444966085255102"/>
    <n v="0"/>
    <n v="1.1752833270293199E-3"/>
    <n v="0"/>
    <n v="1.0094603872858E-2"/>
    <n v="9.9882840877398796E-3"/>
    <n v="9.7570619545876997E-3"/>
    <n v="5.8589774416759602E-3"/>
    <n v="7.2874457109719501E-2"/>
    <n v="0.152198191390198"/>
    <n v="2.4030762724578401E-2"/>
    <n v="7.5987660675309598E-3"/>
    <n v="4.1282417252659798E-2"/>
    <n v="2.17349722515792E-2"/>
    <n v="1.24840743374079E-2"/>
    <n v="4.8589695943519499E-3"/>
    <n v="3.1292417697841302E-3"/>
    <n v="2.5734606781043098E-2"/>
    <n v="1.6179363010451201E-2"/>
    <n v="4.6534074645023802E-3"/>
    <n v="9.0707520954310894E-2"/>
    <n v="9.6281437203288106E-2"/>
    <n v="7.0319074438884898E-3"/>
    <n v="9.0735566802322906E-2"/>
    <n v="1.33959177182987E-2"/>
    <n v="0"/>
    <n v="6.4337445655837698E-3"/>
    <n v="9.4345062971115095"/>
  </r>
  <r>
    <x v="21"/>
    <s v="Cultivation of plant-based fibers"/>
    <n v="238.72763169603411"/>
    <x v="185"/>
    <n v="0.72069296240806602"/>
    <n v="0"/>
    <n v="0.37348978593945498"/>
    <n v="2.2656626701354998"/>
    <n v="105.05481815338101"/>
    <n v="18.889035940170299"/>
    <n v="2.2996594905853298"/>
    <n v="26.219997167587302"/>
    <n v="11.4402421414852"/>
    <n v="5.36534559726715"/>
    <n v="24.443896412849401"/>
    <n v="0.41955223307013501"/>
    <n v="0.26896190922707303"/>
    <n v="0.57730137929320302"/>
    <n v="54.942695498466499"/>
    <n v="27.459505438804602"/>
    <n v="6.1016233563423201"/>
    <n v="124.758444786072"/>
    <n v="0.25937977060675599"/>
    <n v="1.40289282798767"/>
    <n v="2.50794249773026"/>
    <n v="0"/>
    <n v="0.22272128332406299"/>
    <n v="0"/>
    <n v="1.1395779848098799"/>
    <n v="1.04509638994932"/>
    <n v="1.53967102617025"/>
    <n v="0.82397522777318999"/>
    <n v="9.2792162895202601"/>
    <n v="19.2855278239585"/>
    <n v="4.0205510556697801"/>
    <n v="0.89376922696828798"/>
    <n v="5.0461940765380904"/>
    <n v="2.5102503597736399"/>
    <n v="1.4172481894493101"/>
    <n v="0.66709967330098197"/>
    <n v="0.28700369037687801"/>
    <n v="1.95206263661385"/>
    <n v="3.2687395215034498"/>
    <n v="0.59002565219998404"/>
    <n v="21.652534723281899"/>
    <n v="11.5501314401627"/>
    <n v="0.74412785470485698"/>
    <n v="10.1798664927483"/>
    <n v="1.82491518557072"/>
    <n v="0"/>
    <n v="0.69760736078023899"/>
    <n v="554.30630111694302"/>
  </r>
  <r>
    <x v="21"/>
    <s v="Cultivation of sugar cane, sugar beet"/>
    <n v="1177.6186432335508"/>
    <x v="186"/>
    <n v="9.5709560438990607E-2"/>
    <n v="0"/>
    <n v="0.78301782160997402"/>
    <n v="0.41767604276537901"/>
    <n v="7.4120189547538802"/>
    <n v="4.5668057203292802"/>
    <n v="0.77772424370050397"/>
    <n v="0.80057740211486805"/>
    <n v="3.3688138276338599"/>
    <n v="0.56529191508889198"/>
    <n v="1.1599622294306799"/>
    <n v="0.258232427760959"/>
    <n v="0.114964675158262"/>
    <n v="0.49502581357955899"/>
    <n v="1.55811655521393"/>
    <n v="1.7689613699913"/>
    <n v="2.2870798259973499"/>
    <n v="10.7783647477627"/>
    <n v="0.10578575450927"/>
    <n v="1.7181381136178999"/>
    <n v="1.5374836474657101"/>
    <n v="0"/>
    <n v="5.2829532418400001E-2"/>
    <n v="0"/>
    <n v="1.5441183000803"/>
    <n v="1.3226426467299499"/>
    <n v="1.5157802402973199"/>
    <n v="0.80993886291980699"/>
    <n v="9.12941271066666"/>
    <n v="23.379151721950599"/>
    <n v="3.4227498173713702"/>
    <n v="0.99051034450530995"/>
    <n v="5.3705624043941498"/>
    <n v="3.30827501416206"/>
    <n v="1.6995327174663499"/>
    <n v="0.62832032889127698"/>
    <n v="0.446129780262709"/>
    <n v="4.1962843388318998"/>
    <n v="2.4947653710842101"/>
    <n v="0.623743306845427"/>
    <n v="12.604359090328201"/>
    <n v="15.3533669710159"/>
    <n v="1.10267277061939"/>
    <n v="18.638615131378199"/>
    <n v="1.7318450510501899"/>
    <n v="0"/>
    <n v="1.00944777578115"/>
    <n v="1106.9189987182599"/>
  </r>
  <r>
    <x v="21"/>
    <s v="Cultivation of vegetables, fruit, nuts"/>
    <n v="45.453597746818595"/>
    <x v="187"/>
    <n v="9.4648228841833805E-3"/>
    <n v="0"/>
    <n v="3.09292720630765E-2"/>
    <n v="4.6265238430350998E-2"/>
    <n v="0.28001396916806698"/>
    <n v="1.5337643250823001"/>
    <n v="0.189514697529376"/>
    <n v="4.8104991437867298E-2"/>
    <n v="0.27567793428897902"/>
    <n v="2.7566252276301401E-2"/>
    <n v="0.10654040612280399"/>
    <n v="1.19514439138584E-2"/>
    <n v="1.3153651845641399E-2"/>
    <n v="2.6213821489363898E-2"/>
    <n v="0.140881773084402"/>
    <n v="9.13283741101623E-2"/>
    <n v="0.284678895026445"/>
    <n v="0.61353041976690303"/>
    <n v="2.31487397104502E-2"/>
    <n v="3.5805825144052499E-2"/>
    <n v="0.24785440228879499"/>
    <n v="0"/>
    <n v="4.2918427498079802E-3"/>
    <n v="0"/>
    <n v="0.13437807280570299"/>
    <n v="0.15983492415398401"/>
    <n v="0.12954886816441999"/>
    <n v="6.2853957992047099E-2"/>
    <n v="1.8337108343839601"/>
    <n v="2.1505050003470401"/>
    <n v="0.39141092821955698"/>
    <n v="0.16445992514491101"/>
    <n v="0.87382788211107298"/>
    <n v="0.32700118049979199"/>
    <n v="0.21297979913651899"/>
    <n v="7.6460427604615702E-2"/>
    <n v="2.8898411197587799E-2"/>
    <n v="0.246009321883321"/>
    <n v="0.32257040217518801"/>
    <n v="9.0857336297631305E-2"/>
    <n v="1.9354564100503899"/>
    <n v="1.7901526838541"/>
    <n v="0.116436626762152"/>
    <n v="1.0148763805627801"/>
    <n v="0.25750092230737198"/>
    <n v="0"/>
    <n v="9.7536487504839897E-2"/>
    <n v="37.077012062072797"/>
  </r>
  <r>
    <x v="21"/>
    <s v="Cultivation of wheat"/>
    <n v="2334.4500640863585"/>
    <x v="188"/>
    <n v="0.473025742918253"/>
    <n v="0"/>
    <n v="0.28458865545690099"/>
    <n v="1.3236246705055199"/>
    <n v="14.512229263782499"/>
    <n v="13.7017108201981"/>
    <n v="2.0663914531469301"/>
    <n v="1.7025141566991799"/>
    <n v="11.3791526556015"/>
    <n v="1.80155661702156"/>
    <n v="7.3567560613155401"/>
    <n v="0.27851390838623002"/>
    <n v="0.15595213510096101"/>
    <n v="0.725796367973089"/>
    <n v="6.47306993603706"/>
    <n v="5.0165762007236498"/>
    <n v="4.8499608039856001"/>
    <n v="106.25146472454099"/>
    <n v="0.27899461425840899"/>
    <n v="5.9132904857397097"/>
    <n v="18.063133791089101"/>
    <n v="0"/>
    <n v="0.20828860346227901"/>
    <n v="0"/>
    <n v="16.388422340154602"/>
    <n v="17.193627446889899"/>
    <n v="14.6375571638346"/>
    <n v="6.7891560047864896"/>
    <n v="205.065148115158"/>
    <n v="244.724134227261"/>
    <n v="48.293139040470102"/>
    <n v="23.235029876232101"/>
    <n v="99.035783767700195"/>
    <n v="38.468801766634002"/>
    <n v="26.453439116477998"/>
    <n v="9.4531516656279599"/>
    <n v="2.99120561592281"/>
    <n v="21.0612574517727"/>
    <n v="41.720716536045103"/>
    <n v="11.468381702899901"/>
    <n v="238.67747640609701"/>
    <n v="217.11310768127399"/>
    <n v="14.202596187591601"/>
    <n v="120.96585953235601"/>
    <n v="31.798410952091199"/>
    <n v="0"/>
    <n v="11.4847247451544"/>
    <n v="1076.04552841187"/>
  </r>
  <r>
    <x v="22"/>
    <s v="Cattle farming"/>
    <n v="88.08367935722319"/>
    <x v="189"/>
    <n v="0.13557356502860801"/>
    <n v="0"/>
    <n v="0.118375924415886"/>
    <n v="0.60509619489312205"/>
    <n v="7.3237711191177404"/>
    <n v="5.27044150233269"/>
    <n v="0.62773886322975203"/>
    <n v="0.27771166618913401"/>
    <n v="2.1859001293778402"/>
    <n v="0.31235723942518201"/>
    <n v="0.65708135068416595"/>
    <n v="0.13328152755275399"/>
    <n v="7.5807956047356101E-2"/>
    <n v="0.29657032527029498"/>
    <n v="0.97428587637841702"/>
    <n v="3.0954238921403898"/>
    <n v="1.2323465347289999"/>
    <n v="21.510232746601101"/>
    <n v="5.8050647843629101E-2"/>
    <n v="2.0519940108060801"/>
    <n v="14.9437808990479"/>
    <n v="25.4394674301147"/>
    <n v="0"/>
    <n v="0"/>
    <n v="0.228086482733488"/>
    <n v="0.138742397539318"/>
    <n v="0.14659525081515301"/>
    <n v="8.9847453869879204E-2"/>
    <n v="1.1650401875376699"/>
    <n v="2.766388399672"/>
    <n v="0.75253038480877898"/>
    <n v="7.9607247840613099E-2"/>
    <n v="0.57239722087979295"/>
    <n v="0.60657441988587402"/>
    <n v="0.163296441547573"/>
    <n v="8.1785984337329906E-2"/>
    <n v="0.12035266542807201"/>
    <n v="0.14901004172861601"/>
    <n v="0.12838193029165301"/>
    <n v="9.3081167433410897E-2"/>
    <n v="1.43678329885006"/>
    <n v="1.0238873437047"/>
    <n v="5.51795242354274E-2"/>
    <n v="4.3375272452831304"/>
    <n v="0.290310023352504"/>
    <n v="0.95322917401790597"/>
    <n v="0"/>
    <n v="160.03033447265599"/>
  </r>
  <r>
    <x v="22"/>
    <s v="Cultivation of cereal grains nec"/>
    <n v="22.245790672372138"/>
    <x v="190"/>
    <n v="7.7164289075881201E-2"/>
    <n v="0"/>
    <n v="6.0069307219237103E-2"/>
    <n v="0.20112068951129899"/>
    <n v="1.95676887780428"/>
    <n v="3.8820102661848099"/>
    <n v="0.43232215754687803"/>
    <n v="0.16115679126232901"/>
    <n v="2.0579271093010898"/>
    <n v="0.166617699898779"/>
    <n v="0.61033585481345698"/>
    <n v="6.2027178239077302E-2"/>
    <n v="3.8976589450612699E-2"/>
    <n v="6.7614701576530906E-2"/>
    <n v="0.249011502601206"/>
    <n v="0.82130159437656403"/>
    <n v="0.65303320623934302"/>
    <n v="12.335907459258999"/>
    <n v="3.1791954766959001E-2"/>
    <n v="2.2345950156450298"/>
    <n v="2.6808519959449799"/>
    <n v="41.769519805908203"/>
    <n v="0"/>
    <n v="0"/>
    <n v="0.16747099533677101"/>
    <n v="0.105124763678759"/>
    <n v="0.11310361046344"/>
    <n v="6.2067774124443503E-2"/>
    <n v="0.88153986260294903"/>
    <n v="1.94585465535056"/>
    <n v="0.50906845182180405"/>
    <n v="6.1592143960297101E-2"/>
    <n v="0.43727709539234599"/>
    <n v="0.45765655860304799"/>
    <n v="0.120859547983855"/>
    <n v="5.8485682355240001E-2"/>
    <n v="5.2950330544263097E-2"/>
    <n v="0.11155719729140399"/>
    <n v="9.04362420551479E-2"/>
    <n v="7.0896238088607802E-2"/>
    <n v="1.04624463617802"/>
    <n v="0.77857415005564701"/>
    <n v="3.9047330152243397E-2"/>
    <n v="2.7945080548524901"/>
    <n v="0.21676311269402501"/>
    <n v="0.62542403489351295"/>
    <n v="0"/>
    <n v="82.049412250518799"/>
  </r>
  <r>
    <x v="22"/>
    <s v="Cultivation of crops nec"/>
    <n v="0.27015460615019976"/>
    <x v="191"/>
    <n v="4.5979635979165301E-4"/>
    <n v="0"/>
    <n v="5.8334728964837301E-4"/>
    <n v="2.8144702373538201E-3"/>
    <n v="6.4552733092568797E-3"/>
    <n v="2.5015471503138501E-2"/>
    <n v="2.0527154410956401E-3"/>
    <n v="1.19752035243437E-3"/>
    <n v="1.8675700994208501E-3"/>
    <n v="5.5350444745272398E-4"/>
    <n v="9.6407819728483403E-4"/>
    <n v="2.2021576296538101E-4"/>
    <n v="2.9684422224818301E-4"/>
    <n v="3.3488891676825E-4"/>
    <n v="1.18264375487342E-3"/>
    <n v="1.6708692564861799E-3"/>
    <n v="5.9036210295744197E-3"/>
    <n v="1.25227709067985E-2"/>
    <n v="6.5431066832388805E-4"/>
    <n v="4.1334415582241499E-3"/>
    <n v="1.2207335559651301E-2"/>
    <n v="1.9861289998516399E-2"/>
    <n v="0"/>
    <n v="0"/>
    <n v="2.9869129139115103E-4"/>
    <n v="1.80959827048355E-4"/>
    <n v="2.0795529417228E-4"/>
    <n v="1.14358859718777E-4"/>
    <n v="1.4531179549521799E-3"/>
    <n v="3.7070047800540399E-3"/>
    <n v="1.0607263029669401E-3"/>
    <n v="1.07143749119132E-4"/>
    <n v="7.2771922350511897E-4"/>
    <n v="8.80393163242843E-4"/>
    <n v="2.1666585962520899E-4"/>
    <n v="1.0938016202999301E-4"/>
    <n v="1.14405765089032E-4"/>
    <n v="1.9930315374949701E-4"/>
    <n v="1.71259522176115E-4"/>
    <n v="1.19323139188054E-4"/>
    <n v="1.90042168833315E-3"/>
    <n v="1.3587079956778299E-3"/>
    <n v="9.1988732037862105E-5"/>
    <n v="5.58999885106459E-3"/>
    <n v="3.9214828575495598E-4"/>
    <n v="1.2636071332963201E-3"/>
    <n v="0"/>
    <n v="0.35084130428731403"/>
  </r>
  <r>
    <x v="22"/>
    <s v="Cultivation of oil seeds"/>
    <n v="9.3466297421256002"/>
    <x v="192"/>
    <n v="0.43307490274310101"/>
    <n v="0"/>
    <n v="0.24831233918666801"/>
    <n v="0.57862152904272102"/>
    <n v="82.518846988678007"/>
    <n v="8.4062368869781494"/>
    <n v="1.4959966242313401"/>
    <n v="1.13210179284215"/>
    <n v="4.0382536947727203"/>
    <n v="0.90909658744931199"/>
    <n v="1.77816018462181"/>
    <n v="0.27567566744983202"/>
    <n v="0.39520284626632901"/>
    <n v="0.33825275115668801"/>
    <n v="0.42662921175360702"/>
    <n v="71.379021167755099"/>
    <n v="2.0542064905166599"/>
    <n v="33.2657661437988"/>
    <n v="0.15240995306521701"/>
    <n v="2.2314633950591101"/>
    <n v="3.4988642483949701"/>
    <n v="27.107297897338899"/>
    <n v="0"/>
    <n v="0"/>
    <n v="0.55461932718753804"/>
    <n v="0.34841041080653701"/>
    <n v="0.36009390279650699"/>
    <n v="0.192331828176975"/>
    <n v="2.68556116521358"/>
    <n v="6.5511631486588202"/>
    <n v="1.66744728386402"/>
    <n v="0.18904531467706001"/>
    <n v="1.31089573353529"/>
    <n v="1.49780954420567"/>
    <n v="0.40225477423518902"/>
    <n v="0.224167357198894"/>
    <n v="0.184982910752296"/>
    <n v="0.35944108664989499"/>
    <n v="0.32777388580143502"/>
    <n v="0.20161070208996501"/>
    <n v="3.6344489902257902"/>
    <n v="2.4568409472703898"/>
    <n v="0.14207673724740699"/>
    <n v="8.9352904856205004"/>
    <n v="0.71810854598879803"/>
    <n v="2.0171963572502101"/>
    <n v="0"/>
    <n v="217.04855060577401"/>
  </r>
  <r>
    <x v="22"/>
    <s v="Cultivation of paddy rice"/>
    <n v="0.23984761773189664"/>
    <x v="193"/>
    <n v="1.3623627364722801E-4"/>
    <n v="0"/>
    <n v="2.9455914409481899E-4"/>
    <n v="8.9038628357229798E-4"/>
    <n v="3.3863827266031898E-3"/>
    <n v="7.9191531985998206E-3"/>
    <n v="9.2482612672029096E-4"/>
    <n v="5.5116180556069605E-4"/>
    <n v="1.54432716954034E-3"/>
    <n v="2.8513332290458498E-4"/>
    <n v="7.3894923480111196E-4"/>
    <n v="2.7669022983900499E-4"/>
    <n v="2.32540630349831E-4"/>
    <n v="1.6769315152487301E-4"/>
    <n v="5.7636216570244902E-4"/>
    <n v="1.25429353647633E-3"/>
    <n v="1.8175029181293201E-3"/>
    <n v="8.2231219275854493E-3"/>
    <n v="1.8880959214584401E-4"/>
    <n v="4.3433881946839401E-3"/>
    <n v="3.3523859689012198E-2"/>
    <n v="6.4337445655837698E-3"/>
    <n v="0"/>
    <n v="0"/>
    <n v="2.9295602689671801E-4"/>
    <n v="1.7041245700966101E-4"/>
    <n v="1.9149759555148199E-4"/>
    <n v="1.19930190066952E-4"/>
    <n v="1.4417130369110999E-3"/>
    <n v="3.6342411286511798E-3"/>
    <n v="8.93446802365361E-4"/>
    <n v="9.5591764420532895E-5"/>
    <n v="6.6719490496325296E-4"/>
    <n v="7.4259703615098304E-4"/>
    <n v="1.9791134127444799E-4"/>
    <n v="9.9153154906161904E-5"/>
    <n v="1.02472492017114E-4"/>
    <n v="1.8564588663139099E-4"/>
    <n v="1.6369275090255501E-4"/>
    <n v="1.15609619115276E-4"/>
    <n v="1.7273101475439E-3"/>
    <n v="1.3498220250767201E-3"/>
    <n v="7.9687405332151698E-5"/>
    <n v="6.0087757738074296E-3"/>
    <n v="3.50375230482314E-4"/>
    <n v="1.1752833270293199E-3"/>
    <n v="0"/>
    <n v="0.29375141952186801"/>
  </r>
  <r>
    <x v="22"/>
    <s v="Cultivation of plant-based fibers"/>
    <n v="2.314207738556405"/>
    <x v="194"/>
    <n v="5.6744366418570301E-2"/>
    <n v="0"/>
    <n v="2.42641300428659E-2"/>
    <n v="0.13051957637071601"/>
    <n v="4.5239692106843004"/>
    <n v="1.2314140349626499"/>
    <n v="0.14289753511548001"/>
    <n v="0.55477122217416797"/>
    <n v="0.69610300380736601"/>
    <n v="0.15732958819717199"/>
    <n v="0.51228179782629002"/>
    <n v="2.44823745451868E-2"/>
    <n v="2.1115981391631101E-2"/>
    <n v="2.5429049157537499E-2"/>
    <n v="0.70451680663973104"/>
    <n v="1.5024080425500901"/>
    <n v="0.28251245617866499"/>
    <n v="11.606162250042001"/>
    <n v="1.15394565509632E-2"/>
    <n v="0.35183753725141298"/>
    <n v="0.28371886909007998"/>
    <n v="0.69760736078023899"/>
    <n v="0"/>
    <n v="0"/>
    <n v="6.2282343395054299E-2"/>
    <n v="3.5107217030599699E-2"/>
    <n v="4.4209717307239799E-2"/>
    <n v="2.2072929539717699E-2"/>
    <n v="0.30163803137838802"/>
    <n v="0.72545999457361199"/>
    <n v="0.21152852941304401"/>
    <n v="2.15013704728335E-2"/>
    <n v="0.157104631885886"/>
    <n v="0.18294689152389801"/>
    <n v="4.4410761445760699E-2"/>
    <n v="2.2128320182673598E-2"/>
    <n v="2.0523875602520999E-2"/>
    <n v="4.7078250208869597E-2"/>
    <n v="3.44773908145726E-2"/>
    <n v="2.2766394773498198E-2"/>
    <n v="0.49558923766016999"/>
    <n v="0.27356638573110098"/>
    <n v="1.5901922015473201E-2"/>
    <n v="0.88525886088609695"/>
    <n v="7.7438057865947499E-2"/>
    <n v="0.22272128332406299"/>
    <n v="0"/>
    <n v="21.930119991302501"/>
  </r>
  <r>
    <x v="22"/>
    <s v="Cultivation of sugar cane, sugar beet"/>
    <n v="12.530405016200389"/>
    <x v="195"/>
    <n v="8.0379638820886595E-3"/>
    <n v="0"/>
    <n v="5.3581197978928699E-2"/>
    <n v="2.3626700509339599E-2"/>
    <n v="0.335456806235015"/>
    <n v="0.30260437168180898"/>
    <n v="5.82550023682415E-2"/>
    <n v="2.29862921405584E-2"/>
    <n v="0.184958537574857"/>
    <n v="2.0063850679434801E-2"/>
    <n v="3.4453568514436497E-2"/>
    <n v="1.6829955391585799E-2"/>
    <n v="9.3379183672368492E-3"/>
    <n v="1.3074675574898701E-2"/>
    <n v="1.8847623257897801E-2"/>
    <n v="0.11814933270216001"/>
    <n v="0.101196171715856"/>
    <n v="1.0030501466244499"/>
    <n v="4.28340726648457E-3"/>
    <n v="0.369227334856987"/>
    <n v="0.20394681300967901"/>
    <n v="1.00944777578115"/>
    <n v="0"/>
    <n v="0"/>
    <n v="1.3811801385600101E-2"/>
    <n v="9.3641174607910199E-3"/>
    <n v="9.6485592657700198E-3"/>
    <n v="5.0778893637470901E-3"/>
    <n v="7.0279199397191405E-2"/>
    <n v="0.168652520084834"/>
    <n v="4.4494055677205303E-2"/>
    <n v="5.1364636456128201E-3"/>
    <n v="3.7773111951537403E-2"/>
    <n v="3.67375598289073E-2"/>
    <n v="1.0870261816307901E-2"/>
    <n v="5.1856547070201504E-3"/>
    <n v="5.1665274368133396E-3"/>
    <n v="9.7122340812347795E-3"/>
    <n v="8.0356809485237993E-3"/>
    <n v="5.1949032058473702E-3"/>
    <n v="9.2207668814808103E-2"/>
    <n v="6.4593509305268498E-2"/>
    <n v="3.5762949410127502E-3"/>
    <n v="0.224915334023535"/>
    <n v="1.8867743667215098E-2"/>
    <n v="5.2829532418400001E-2"/>
    <n v="0"/>
    <n v="15.5396898388863"/>
  </r>
  <r>
    <x v="22"/>
    <s v="Cultivation of vegetables, fruit, nuts"/>
    <n v="0.92951938993394312"/>
    <x v="196"/>
    <n v="7.12843699147925E-4"/>
    <n v="0"/>
    <n v="2.0918968366458999E-3"/>
    <n v="3.8831711281091001E-3"/>
    <n v="1.3210496515967E-2"/>
    <n v="9.0511268470436307E-2"/>
    <n v="1.6375147388316701E-2"/>
    <n v="1.8202869978267699E-3"/>
    <n v="1.23065355001017E-2"/>
    <n v="9.7472245397511902E-4"/>
    <n v="3.38184749125503E-3"/>
    <n v="9.9126100758439905E-4"/>
    <n v="1.6179777230718199E-3"/>
    <n v="8.3058097516186503E-4"/>
    <n v="1.4995090386946701E-3"/>
    <n v="4.9350588233210103E-3"/>
    <n v="9.2831887595821207E-3"/>
    <n v="5.5886426940560299E-2"/>
    <n v="8.0818502465262998E-4"/>
    <n v="7.9545368207618594E-3"/>
    <n v="2.84954534145072E-2"/>
    <n v="9.7536487504839897E-2"/>
    <n v="0"/>
    <n v="0"/>
    <n v="1.1096951056970301E-3"/>
    <n v="7.3630441693239802E-4"/>
    <n v="9.8357221577316501E-4"/>
    <n v="4.5972348380019E-4"/>
    <n v="5.4829787404742101E-3"/>
    <n v="1.4812762875976699E-2"/>
    <n v="4.7153277555480599E-3"/>
    <n v="3.84016908355989E-4"/>
    <n v="2.6446971896802998E-3"/>
    <n v="3.0705982062500001E-3"/>
    <n v="8.3811644799425299E-4"/>
    <n v="4.07330444431864E-4"/>
    <n v="4.5008036613580798E-4"/>
    <n v="8.3801155415130801E-4"/>
    <n v="6.3430607769987503E-4"/>
    <n v="4.6343891153810502E-4"/>
    <n v="6.9365691160783198E-3"/>
    <n v="4.9727219447959197E-3"/>
    <n v="3.1680773645348398E-4"/>
    <n v="1.9987458712421399E-2"/>
    <n v="1.47298794763628E-3"/>
    <n v="4.2918427498079802E-3"/>
    <n v="0"/>
    <n v="1.2086169235408299"/>
  </r>
  <r>
    <x v="22"/>
    <s v="Cultivation of wheat"/>
    <n v="1.916539518821061"/>
    <x v="197"/>
    <n v="3.8802758557722E-2"/>
    <n v="0"/>
    <n v="1.94699610583484E-2"/>
    <n v="8.1992869731038795E-2"/>
    <n v="0.75532521121203899"/>
    <n v="0.88035687059164003"/>
    <n v="0.152248763479292"/>
    <n v="6.0368181439116597E-2"/>
    <n v="0.66481180861592304"/>
    <n v="7.3629167629405898E-2"/>
    <n v="0.26967346901074102"/>
    <n v="1.7078750475775499E-2"/>
    <n v="1.2433902302291199E-2"/>
    <n v="3.1613039551302798E-2"/>
    <n v="7.2880283230915693E-2"/>
    <n v="0.29846771992742999"/>
    <n v="0.23314214963465901"/>
    <n v="8.4698231294751203"/>
    <n v="1.0082503024023E-2"/>
    <n v="1.3293007900938401"/>
    <n v="2.6045550517737901"/>
    <n v="11.4847247451544"/>
    <n v="0"/>
    <n v="0"/>
    <n v="6.0528872534632697E-2"/>
    <n v="3.78647353500128E-2"/>
    <n v="3.8452686625532799E-2"/>
    <n v="2.1314983139745902E-2"/>
    <n v="0.284816321916878"/>
    <n v="0.63285689686381397"/>
    <n v="0.168588882312179"/>
    <n v="2.2826308151707098E-2"/>
    <n v="0.147376277018338"/>
    <n v="0.17545842006802601"/>
    <n v="3.9808600908145302E-2"/>
    <n v="2.1743757999502102E-2"/>
    <n v="1.8982022767886499E-2"/>
    <n v="3.8910798728465999E-2"/>
    <n v="3.3436242258176201E-2"/>
    <n v="2.3711694870144101E-2"/>
    <n v="0.37654094956815198"/>
    <n v="0.26291434187442098"/>
    <n v="1.31282667862251E-2"/>
    <n v="0.91500991955399502"/>
    <n v="7.6761856442317394E-2"/>
    <n v="0.20828860346227901"/>
    <n v="0"/>
    <n v="25.857999205589302"/>
  </r>
  <r>
    <x v="23"/>
    <m/>
    <m/>
    <x v="1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m/>
    <m/>
    <x v="1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n v="-7.2104461022282074E-4"/>
    <m/>
    <x v="1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m/>
    <m/>
    <x v="1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693E40-0479-4617-A4C3-6FFAB75C031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BA28" firstHeaderRow="0" firstDataRow="1" firstDataCol="1"/>
  <pivotFields count="52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dataField="1" showAll="0">
      <items count="200">
        <item x="1"/>
        <item x="193"/>
        <item x="191"/>
        <item x="3"/>
        <item x="96"/>
        <item x="60"/>
        <item x="157"/>
        <item x="25"/>
        <item x="67"/>
        <item x="23"/>
        <item x="52"/>
        <item x="18"/>
        <item x="132"/>
        <item x="2"/>
        <item x="69"/>
        <item x="196"/>
        <item x="158"/>
        <item x="87"/>
        <item x="0"/>
        <item x="105"/>
        <item x="123"/>
        <item x="94"/>
        <item x="103"/>
        <item x="58"/>
        <item x="130"/>
        <item x="197"/>
        <item x="126"/>
        <item x="155"/>
        <item x="114"/>
        <item x="161"/>
        <item x="78"/>
        <item x="194"/>
        <item x="63"/>
        <item x="17"/>
        <item x="5"/>
        <item x="135"/>
        <item x="50"/>
        <item x="85"/>
        <item x="121"/>
        <item x="4"/>
        <item x="164"/>
        <item x="112"/>
        <item x="99"/>
        <item x="106"/>
        <item x="28"/>
        <item x="34"/>
        <item x="107"/>
        <item x="160"/>
        <item x="109"/>
        <item x="27"/>
        <item x="76"/>
        <item x="81"/>
        <item x="43"/>
        <item x="148"/>
        <item x="100"/>
        <item x="184"/>
        <item x="140"/>
        <item x="192"/>
        <item x="166"/>
        <item x="146"/>
        <item x="117"/>
        <item x="108"/>
        <item x="90"/>
        <item x="32"/>
        <item x="195"/>
        <item x="169"/>
        <item x="182"/>
        <item x="97"/>
        <item x="125"/>
        <item x="29"/>
        <item x="37"/>
        <item x="20"/>
        <item x="51"/>
        <item x="143"/>
        <item x="159"/>
        <item x="190"/>
        <item x="53"/>
        <item x="173"/>
        <item x="64"/>
        <item x="127"/>
        <item x="80"/>
        <item x="72"/>
        <item x="139"/>
        <item x="26"/>
        <item x="115"/>
        <item x="98"/>
        <item x="55"/>
        <item x="89"/>
        <item x="16"/>
        <item x="118"/>
        <item x="154"/>
        <item x="82"/>
        <item x="41"/>
        <item x="187"/>
        <item x="22"/>
        <item x="151"/>
        <item x="73"/>
        <item x="175"/>
        <item x="62"/>
        <item x="102"/>
        <item x="167"/>
        <item x="156"/>
        <item x="49"/>
        <item x="136"/>
        <item x="54"/>
        <item x="24"/>
        <item x="47"/>
        <item x="101"/>
        <item x="15"/>
        <item x="134"/>
        <item x="189"/>
        <item x="79"/>
        <item x="44"/>
        <item x="70"/>
        <item x="116"/>
        <item x="142"/>
        <item x="178"/>
        <item x="19"/>
        <item x="120"/>
        <item x="21"/>
        <item x="122"/>
        <item x="93"/>
        <item x="45"/>
        <item x="141"/>
        <item x="46"/>
        <item x="95"/>
        <item x="38"/>
        <item x="92"/>
        <item x="66"/>
        <item x="185"/>
        <item x="65"/>
        <item x="71"/>
        <item x="56"/>
        <item x="59"/>
        <item x="111"/>
        <item x="176"/>
        <item x="129"/>
        <item x="104"/>
        <item x="77"/>
        <item x="153"/>
        <item x="57"/>
        <item x="165"/>
        <item x="113"/>
        <item x="133"/>
        <item x="48"/>
        <item x="36"/>
        <item x="170"/>
        <item x="124"/>
        <item x="177"/>
        <item x="91"/>
        <item x="68"/>
        <item x="150"/>
        <item x="138"/>
        <item x="88"/>
        <item x="61"/>
        <item x="168"/>
        <item x="10"/>
        <item x="8"/>
        <item x="83"/>
        <item x="137"/>
        <item x="74"/>
        <item x="31"/>
        <item x="186"/>
        <item x="42"/>
        <item x="163"/>
        <item x="86"/>
        <item x="75"/>
        <item x="40"/>
        <item x="84"/>
        <item x="188"/>
        <item x="179"/>
        <item x="13"/>
        <item x="35"/>
        <item x="162"/>
        <item x="174"/>
        <item x="149"/>
        <item x="128"/>
        <item x="119"/>
        <item x="172"/>
        <item x="152"/>
        <item x="39"/>
        <item x="145"/>
        <item x="11"/>
        <item x="183"/>
        <item x="110"/>
        <item x="14"/>
        <item x="12"/>
        <item x="147"/>
        <item x="181"/>
        <item x="144"/>
        <item x="30"/>
        <item x="171"/>
        <item x="180"/>
        <item x="131"/>
        <item x="7"/>
        <item x="9"/>
        <item x="33"/>
        <item x="6"/>
        <item x="19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4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  <i i="41">
      <x v="41"/>
    </i>
    <i i="42">
      <x v="42"/>
    </i>
    <i i="43">
      <x v="43"/>
    </i>
    <i i="44">
      <x v="44"/>
    </i>
    <i i="45">
      <x v="45"/>
    </i>
    <i i="46">
      <x v="46"/>
    </i>
    <i i="47">
      <x v="47"/>
    </i>
    <i i="48">
      <x v="48"/>
    </i>
  </colItems>
  <dataFields count="49">
    <dataField name="Sum of BR direct arrival" fld="3" baseField="0" baseItem="0"/>
    <dataField name="Sum of Intermediate_arrival_from_AU" fld="4" baseField="0" baseItem="0"/>
    <dataField name="Sum of Intermediate_arrival_from_BR" fld="5" baseField="0" baseItem="0"/>
    <dataField name="Sum of Intermediate_arrival_from_CA" fld="6" baseField="0" baseItem="0"/>
    <dataField name="Sum of Intermediate_arrival_from_CH" fld="7" baseField="0" baseItem="0"/>
    <dataField name="Sum of Intermediate_arrival_from_CN" fld="8" baseField="0" baseItem="0"/>
    <dataField name="Sum of Intermediate_arrival_from_EU" fld="9" baseField="0" baseItem="0"/>
    <dataField name="Sum of Intermediate_arrival_from_GB" fld="10" baseField="0" baseItem="0"/>
    <dataField name="Sum of Intermediate_arrival_from_ID" fld="11" baseField="0" baseItem="0"/>
    <dataField name="Sum of Intermediate_arrival_from_IN" fld="12" baseField="0" baseItem="0"/>
    <dataField name="Sum of Intermediate_arrival_from_JP" fld="13" baseField="0" baseItem="0"/>
    <dataField name="Sum of Intermediate_arrival_from_KR" fld="14" baseField="0" baseItem="0"/>
    <dataField name="Sum of Intermediate_arrival_from_MX" fld="15" baseField="0" baseItem="0"/>
    <dataField name="Sum of Intermediate_arrival_from_NO" fld="16" baseField="0" baseItem="0"/>
    <dataField name="Sum of Intermediate_arrival_from_RU" fld="17" baseField="0" baseItem="0"/>
    <dataField name="Sum of Intermediate_arrival_from_TR" fld="18" baseField="0" baseItem="0"/>
    <dataField name="Sum of Intermediate_arrival_from_TW" fld="19" baseField="0" baseItem="0"/>
    <dataField name="Sum of Intermediate_arrival_from_US" fld="20" baseField="0" baseItem="0"/>
    <dataField name="Sum of Intermediate_arrival_from_WA" fld="21" baseField="0" baseItem="0"/>
    <dataField name="Sum of Intermediate_arrival_from_WE" fld="22" baseField="0" baseItem="0"/>
    <dataField name="Sum of Intermediate_arrival_from_WF" fld="23" baseField="0" baseItem="0"/>
    <dataField name="Sum of Intermediate_arrival_from_WL" fld="24" baseField="0" baseItem="0"/>
    <dataField name="Sum of Intermediate_arrival_from_WM" fld="25" baseField="0" baseItem="0"/>
    <dataField name="Sum of Intermediate_arrival_from_ZA" fld="26" baseField="0" baseItem="0"/>
    <dataField name="Sum of Supply Chain looping" fld="27" baseField="0" baseItem="0"/>
    <dataField name="Sum of Intermediate_departure_to_AU" fld="28" baseField="0" baseItem="0"/>
    <dataField name="Sum of Intermediate_departure_to_BR" fld="29" baseField="0" baseItem="0"/>
    <dataField name="Sum of Intermediate_departure_to_CA" fld="30" baseField="0" baseItem="0"/>
    <dataField name="Sum of Intermediate_departure_to_CH" fld="31" baseField="0" baseItem="0"/>
    <dataField name="Sum of Intermediate_departure_to_CN" fld="32" baseField="0" baseItem="0"/>
    <dataField name="Sum of Intermediate_departure_to_EU" fld="33" baseField="0" baseItem="0"/>
    <dataField name="Sum of Intermediate_departure_to_GB" fld="34" baseField="0" baseItem="0"/>
    <dataField name="Sum of Intermediate_departure_to_ID" fld="35" baseField="0" baseItem="0"/>
    <dataField name="Sum of Intermediate_departure_to_IN" fld="36" baseField="0" baseItem="0"/>
    <dataField name="Sum of Intermediate_departure_to_JP" fld="37" baseField="0" baseItem="0"/>
    <dataField name="Sum of Intermediate_departure_to_KR" fld="38" baseField="0" baseItem="0"/>
    <dataField name="Sum of Intermediate_departure_to_MX" fld="39" baseField="0" baseItem="0"/>
    <dataField name="Sum of Intermediate_departure_to_NO" fld="40" baseField="0" baseItem="0"/>
    <dataField name="Sum of Intermediate_departure_to_RU" fld="41" baseField="0" baseItem="0"/>
    <dataField name="Sum of Intermediate_departure_to_TR" fld="42" baseField="0" baseItem="0"/>
    <dataField name="Sum of Intermediate_departure_to_TW" fld="43" baseField="0" baseItem="0"/>
    <dataField name="Sum of Intermediate_departure_to_US" fld="44" baseField="0" baseItem="0"/>
    <dataField name="Sum of Intermediate_departure_to_WA" fld="45" baseField="0" baseItem="0"/>
    <dataField name="Sum of Intermediate_departure_to_WE" fld="46" baseField="0" baseItem="0"/>
    <dataField name="Sum of Intermediate_departure_to_WF" fld="47" baseField="0" baseItem="0"/>
    <dataField name="Sum of Intermediate_departure_to_WL" fld="48" baseField="0" baseItem="0"/>
    <dataField name="Sum of Intermediate_departure_to_WM" fld="49" baseField="0" baseItem="0"/>
    <dataField name="Sum of Intermediate_departure_to_ZA" fld="50" baseField="0" baseItem="0"/>
    <dataField name="Sum of Staying_locally" fld="51" baseField="0" baseItem="0"/>
  </dataFields>
  <formats count="11">
    <format dxfId="11">
      <pivotArea collapsedLevelsAreSubtotals="1" fieldPosition="0">
        <references count="1">
          <reference field="0" count="2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</reference>
        </references>
      </pivotArea>
    </format>
    <format dxfId="10">
      <pivotArea field="0" type="button" dataOnly="0" labelOnly="1" outline="0" axis="axisRow" fieldPosition="0"/>
    </format>
    <format dxfId="9">
      <pivotArea dataOnly="0" labelOnly="1" outline="0" fieldPosition="0">
        <references count="1">
          <reference field="4294967294" count="48">
            <x v="0"/>
            <x v="1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</reference>
        </references>
      </pivotArea>
    </format>
    <format dxfId="8">
      <pivotArea field="0" type="button" dataOnly="0" labelOnly="1" outline="0" axis="axisRow" fieldPosition="0"/>
    </format>
    <format dxfId="7">
      <pivotArea dataOnly="0" labelOnly="1" outline="0" fieldPosition="0">
        <references count="1">
          <reference field="4294967294" count="48">
            <x v="0"/>
            <x v="1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5">
      <pivotArea collapsedLevelsAreSubtotals="1" fieldPosition="0">
        <references count="2">
          <reference field="4294967294" count="1" selected="0">
            <x v="0"/>
          </reference>
          <reference field="0" count="1">
            <x v="0"/>
          </reference>
        </references>
      </pivotArea>
    </format>
    <format dxfId="4">
      <pivotArea collapsedLevelsAreSubtotals="1" fieldPosition="0">
        <references count="2">
          <reference field="4294967294" count="23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  <reference field="0" count="1">
            <x v="0"/>
          </reference>
        </references>
      </pivotArea>
    </format>
    <format dxfId="3">
      <pivotArea collapsedLevelsAreSubtotals="1" fieldPosition="0">
        <references count="2">
          <reference field="4294967294" count="1" selected="0">
            <x v="0"/>
          </reference>
          <reference field="0" count="1">
            <x v="1"/>
          </reference>
        </references>
      </pivotArea>
    </format>
    <format dxfId="2">
      <pivotArea collapsedLevelsAreSubtotals="1" fieldPosition="0">
        <references count="2">
          <reference field="4294967294" count="22" selected="0"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</reference>
          <reference field="0" count="1">
            <x v="0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47"/>
          </reference>
          <reference field="0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9A924-9358-4892-BC2F-7094F8F54BF5}">
  <dimension ref="A2:BA174"/>
  <sheetViews>
    <sheetView zoomScale="60" zoomScaleNormal="60" workbookViewId="0">
      <selection activeCell="F19" sqref="F19:AB19"/>
    </sheetView>
  </sheetViews>
  <sheetFormatPr defaultRowHeight="14.4" x14ac:dyDescent="0.3"/>
  <cols>
    <col min="4" max="4" width="18.88671875" bestFit="1" customWidth="1"/>
    <col min="5" max="6" width="17.21875" bestFit="1" customWidth="1"/>
    <col min="7" max="7" width="14.44140625" customWidth="1"/>
    <col min="8" max="10" width="17.21875" bestFit="1" customWidth="1"/>
    <col min="11" max="11" width="16.77734375" bestFit="1" customWidth="1"/>
    <col min="12" max="16" width="17.21875" bestFit="1" customWidth="1"/>
    <col min="17" max="17" width="16.77734375" bestFit="1" customWidth="1"/>
    <col min="18" max="27" width="17.21875" bestFit="1" customWidth="1"/>
    <col min="28" max="28" width="16.77734375" bestFit="1" customWidth="1"/>
    <col min="29" max="52" width="17.21875" bestFit="1" customWidth="1"/>
    <col min="53" max="53" width="28.77734375" bestFit="1" customWidth="1"/>
    <col min="54" max="57" width="11.77734375" bestFit="1" customWidth="1"/>
    <col min="58" max="58" width="9.77734375" bestFit="1" customWidth="1"/>
    <col min="59" max="78" width="11.77734375" bestFit="1" customWidth="1"/>
    <col min="79" max="79" width="8.77734375" bestFit="1" customWidth="1"/>
    <col min="80" max="91" width="11.77734375" bestFit="1" customWidth="1"/>
    <col min="92" max="92" width="10.77734375" bestFit="1" customWidth="1"/>
    <col min="93" max="113" width="11.77734375" bestFit="1" customWidth="1"/>
    <col min="114" max="114" width="10.77734375" bestFit="1" customWidth="1"/>
    <col min="115" max="126" width="11.77734375" bestFit="1" customWidth="1"/>
    <col min="127" max="127" width="10.77734375" bestFit="1" customWidth="1"/>
    <col min="128" max="139" width="11.77734375" bestFit="1" customWidth="1"/>
    <col min="140" max="140" width="10.77734375" bestFit="1" customWidth="1"/>
    <col min="141" max="160" width="11.77734375" bestFit="1" customWidth="1"/>
    <col min="161" max="161" width="10.77734375" bestFit="1" customWidth="1"/>
    <col min="162" max="163" width="11.77734375" bestFit="1" customWidth="1"/>
    <col min="164" max="164" width="10.77734375" bestFit="1" customWidth="1"/>
    <col min="165" max="168" width="11.77734375" bestFit="1" customWidth="1"/>
    <col min="169" max="169" width="10.77734375" bestFit="1" customWidth="1"/>
    <col min="170" max="179" width="11.77734375" bestFit="1" customWidth="1"/>
    <col min="180" max="180" width="10.77734375" bestFit="1" customWidth="1"/>
    <col min="181" max="184" width="11.77734375" bestFit="1" customWidth="1"/>
    <col min="185" max="185" width="10.77734375" bestFit="1" customWidth="1"/>
    <col min="186" max="194" width="11.77734375" bestFit="1" customWidth="1"/>
    <col min="195" max="195" width="10.77734375" bestFit="1" customWidth="1"/>
    <col min="196" max="202" width="11.77734375" bestFit="1" customWidth="1"/>
    <col min="203" max="203" width="6.88671875" bestFit="1" customWidth="1"/>
    <col min="204" max="204" width="10.77734375" bestFit="1" customWidth="1"/>
  </cols>
  <sheetData>
    <row r="2" spans="1:53" x14ac:dyDescent="0.3">
      <c r="F2" s="33">
        <v>1</v>
      </c>
      <c r="G2" s="33">
        <v>2</v>
      </c>
      <c r="H2" s="33">
        <v>3</v>
      </c>
      <c r="I2" s="33">
        <v>4</v>
      </c>
      <c r="J2" s="33">
        <v>5</v>
      </c>
      <c r="K2" s="33">
        <v>6</v>
      </c>
      <c r="L2" s="33">
        <v>7</v>
      </c>
      <c r="M2" s="33">
        <v>8</v>
      </c>
      <c r="N2" s="33">
        <v>9</v>
      </c>
      <c r="O2" s="33">
        <v>10</v>
      </c>
      <c r="P2" s="33">
        <v>11</v>
      </c>
      <c r="Q2" s="33">
        <v>12</v>
      </c>
      <c r="R2" s="33">
        <v>13</v>
      </c>
      <c r="S2" s="33">
        <v>14</v>
      </c>
      <c r="T2" s="33">
        <v>15</v>
      </c>
      <c r="U2" s="33">
        <v>16</v>
      </c>
      <c r="V2" s="33">
        <v>17</v>
      </c>
      <c r="W2" s="33">
        <v>18</v>
      </c>
      <c r="X2" s="33">
        <v>19</v>
      </c>
      <c r="Y2" s="33">
        <v>20</v>
      </c>
      <c r="Z2" s="33">
        <v>21</v>
      </c>
      <c r="AA2" s="33">
        <v>22</v>
      </c>
      <c r="AB2" s="33">
        <v>23</v>
      </c>
      <c r="AD2" s="35">
        <v>24</v>
      </c>
      <c r="AE2" s="35">
        <v>25</v>
      </c>
      <c r="AF2" s="35">
        <v>26</v>
      </c>
      <c r="AG2" s="35">
        <v>27</v>
      </c>
      <c r="AH2" s="35">
        <v>28</v>
      </c>
      <c r="AI2" s="35">
        <v>29</v>
      </c>
      <c r="AJ2" s="35">
        <v>30</v>
      </c>
      <c r="AK2" s="35">
        <v>31</v>
      </c>
      <c r="AL2" s="35">
        <v>32</v>
      </c>
      <c r="AM2" s="35">
        <v>33</v>
      </c>
      <c r="AN2" s="35">
        <v>34</v>
      </c>
      <c r="AO2" s="35">
        <v>35</v>
      </c>
      <c r="AP2" s="35">
        <v>36</v>
      </c>
      <c r="AQ2" s="35">
        <v>37</v>
      </c>
      <c r="AR2" s="35">
        <v>38</v>
      </c>
      <c r="AS2" s="35">
        <v>39</v>
      </c>
      <c r="AT2" s="35">
        <v>40</v>
      </c>
      <c r="AU2" s="35">
        <v>41</v>
      </c>
      <c r="AV2" s="35">
        <v>42</v>
      </c>
      <c r="AW2" s="35">
        <v>43</v>
      </c>
      <c r="AX2" s="35">
        <v>44</v>
      </c>
      <c r="AY2" s="35">
        <v>45</v>
      </c>
      <c r="AZ2" s="35">
        <v>46</v>
      </c>
    </row>
    <row r="3" spans="1:53" s="22" customFormat="1" ht="43.2" x14ac:dyDescent="0.3">
      <c r="D3" s="21" t="s">
        <v>84</v>
      </c>
      <c r="E3" s="22" t="s">
        <v>87</v>
      </c>
      <c r="F3" s="22" t="s">
        <v>88</v>
      </c>
      <c r="G3" s="22" t="s">
        <v>89</v>
      </c>
      <c r="H3" s="22" t="s">
        <v>90</v>
      </c>
      <c r="I3" s="22" t="s">
        <v>91</v>
      </c>
      <c r="J3" s="22" t="s">
        <v>93</v>
      </c>
      <c r="K3" s="22" t="s">
        <v>94</v>
      </c>
      <c r="L3" s="22" t="s">
        <v>95</v>
      </c>
      <c r="M3" s="22" t="s">
        <v>96</v>
      </c>
      <c r="N3" s="22" t="s">
        <v>97</v>
      </c>
      <c r="O3" s="22" t="s">
        <v>98</v>
      </c>
      <c r="P3" s="22" t="s">
        <v>99</v>
      </c>
      <c r="Q3" s="22" t="s">
        <v>100</v>
      </c>
      <c r="R3" s="22" t="s">
        <v>101</v>
      </c>
      <c r="S3" s="22" t="s">
        <v>102</v>
      </c>
      <c r="T3" s="22" t="s">
        <v>103</v>
      </c>
      <c r="U3" s="22" t="s">
        <v>104</v>
      </c>
      <c r="V3" s="22" t="s">
        <v>106</v>
      </c>
      <c r="W3" s="22" t="s">
        <v>105</v>
      </c>
      <c r="X3" s="22" t="s">
        <v>107</v>
      </c>
      <c r="Y3" s="22" t="s">
        <v>108</v>
      </c>
      <c r="Z3" s="22" t="s">
        <v>109</v>
      </c>
      <c r="AA3" s="22" t="s">
        <v>110</v>
      </c>
      <c r="AB3" s="22" t="s">
        <v>111</v>
      </c>
      <c r="AC3" s="22" t="s">
        <v>112</v>
      </c>
      <c r="AD3" s="22" t="s">
        <v>113</v>
      </c>
      <c r="AE3" s="22" t="s">
        <v>114</v>
      </c>
      <c r="AF3" s="22" t="s">
        <v>115</v>
      </c>
      <c r="AG3" s="22" t="s">
        <v>116</v>
      </c>
      <c r="AH3" s="22" t="s">
        <v>117</v>
      </c>
      <c r="AI3" s="22" t="s">
        <v>118</v>
      </c>
      <c r="AJ3" s="22" t="s">
        <v>119</v>
      </c>
      <c r="AK3" s="22" t="s">
        <v>120</v>
      </c>
      <c r="AL3" s="22" t="s">
        <v>121</v>
      </c>
      <c r="AM3" s="22" t="s">
        <v>122</v>
      </c>
      <c r="AN3" s="22" t="s">
        <v>123</v>
      </c>
      <c r="AO3" s="22" t="s">
        <v>124</v>
      </c>
      <c r="AP3" s="22" t="s">
        <v>125</v>
      </c>
      <c r="AQ3" s="22" t="s">
        <v>126</v>
      </c>
      <c r="AR3" s="22" t="s">
        <v>127</v>
      </c>
      <c r="AS3" s="22" t="s">
        <v>128</v>
      </c>
      <c r="AT3" s="22" t="s">
        <v>129</v>
      </c>
      <c r="AU3" s="22" t="s">
        <v>130</v>
      </c>
      <c r="AV3" s="22" t="s">
        <v>131</v>
      </c>
      <c r="AW3" s="22" t="s">
        <v>132</v>
      </c>
      <c r="AX3" s="22" t="s">
        <v>133</v>
      </c>
      <c r="AY3" s="22" t="s">
        <v>92</v>
      </c>
      <c r="AZ3" s="22" t="s">
        <v>134</v>
      </c>
      <c r="BA3" s="22" t="s">
        <v>135</v>
      </c>
    </row>
    <row r="4" spans="1:53" x14ac:dyDescent="0.3">
      <c r="A4" s="32">
        <v>1</v>
      </c>
      <c r="B4" s="34">
        <v>24</v>
      </c>
      <c r="C4" s="26">
        <v>47</v>
      </c>
      <c r="D4" s="20" t="s">
        <v>50</v>
      </c>
      <c r="E4" s="29">
        <v>8.8720717771574567</v>
      </c>
      <c r="F4" s="31">
        <v>0</v>
      </c>
      <c r="G4" s="31">
        <v>0</v>
      </c>
      <c r="H4" s="31">
        <v>2.9295302301907236</v>
      </c>
      <c r="I4" s="31">
        <v>5.4268937449814914</v>
      </c>
      <c r="J4" s="31">
        <v>584.97261059819675</v>
      </c>
      <c r="K4" s="31">
        <v>52.811745973071126</v>
      </c>
      <c r="L4" s="31">
        <v>8.7611378863657645</v>
      </c>
      <c r="M4" s="31">
        <v>13.520624627941295</v>
      </c>
      <c r="N4" s="31">
        <v>13.561212234752013</v>
      </c>
      <c r="O4" s="31">
        <v>16.378510400027157</v>
      </c>
      <c r="P4" s="31">
        <v>32.657661425357269</v>
      </c>
      <c r="Q4" s="31">
        <v>3.076095580334365</v>
      </c>
      <c r="R4" s="31">
        <v>1.9335692085624014</v>
      </c>
      <c r="S4" s="31">
        <v>2.3602979477982391</v>
      </c>
      <c r="T4" s="31">
        <v>5.1344098949339187</v>
      </c>
      <c r="U4" s="31">
        <v>344.89910489658376</v>
      </c>
      <c r="V4" s="31">
        <v>32.289278768119445</v>
      </c>
      <c r="W4" s="31">
        <v>631.58050300809577</v>
      </c>
      <c r="X4" s="31">
        <v>0.72389331210797558</v>
      </c>
      <c r="Y4" s="31">
        <v>7.0806664834381046</v>
      </c>
      <c r="Z4" s="31">
        <v>56.1232681411784</v>
      </c>
      <c r="AA4" s="31">
        <v>145.60049306543075</v>
      </c>
      <c r="AB4" s="31">
        <v>1.0885011649970691</v>
      </c>
      <c r="AC4" s="1">
        <v>128.8912071705482</v>
      </c>
      <c r="AD4" s="36">
        <v>0</v>
      </c>
      <c r="AE4" s="36">
        <v>1.5712043201019703</v>
      </c>
      <c r="AF4" s="36">
        <v>2.5341381947000676</v>
      </c>
      <c r="AG4" s="36">
        <v>0.89997465681153654</v>
      </c>
      <c r="AH4" s="36">
        <v>33.212490901642028</v>
      </c>
      <c r="AI4" s="36">
        <v>16.388955162848561</v>
      </c>
      <c r="AJ4" s="36">
        <v>5.0043669518345224</v>
      </c>
      <c r="AK4" s="36">
        <v>4.0961001543983029</v>
      </c>
      <c r="AL4" s="36">
        <v>5.8946518742086518</v>
      </c>
      <c r="AM4" s="36">
        <v>11.399267816435898</v>
      </c>
      <c r="AN4" s="36">
        <v>5.7635047735530014</v>
      </c>
      <c r="AO4" s="36">
        <v>0.91143011589701994</v>
      </c>
      <c r="AP4" s="36">
        <v>0.54360185016548657</v>
      </c>
      <c r="AQ4" s="36">
        <v>1.8028219179050227</v>
      </c>
      <c r="AR4" s="36">
        <v>0.92023175594113105</v>
      </c>
      <c r="AS4" s="36">
        <v>2.6533747888970556</v>
      </c>
      <c r="AT4" s="36">
        <v>18.482738269405679</v>
      </c>
      <c r="AU4" s="36">
        <v>39.819182332430486</v>
      </c>
      <c r="AV4" s="36">
        <v>0.5332305326223834</v>
      </c>
      <c r="AW4" s="36">
        <v>3.0748386443920057</v>
      </c>
      <c r="AX4" s="36">
        <v>3.3437475968967147</v>
      </c>
      <c r="AY4" s="36">
        <v>9.6477545462112175</v>
      </c>
      <c r="AZ4" s="36">
        <v>0.75070672203855793</v>
      </c>
      <c r="BA4" s="1">
        <v>1673.6425593197359</v>
      </c>
    </row>
    <row r="5" spans="1:53" x14ac:dyDescent="0.3">
      <c r="A5" s="26">
        <v>2</v>
      </c>
      <c r="B5" s="26">
        <v>25</v>
      </c>
      <c r="C5" s="26">
        <v>48</v>
      </c>
      <c r="D5" s="20" t="s">
        <v>59</v>
      </c>
      <c r="E5" s="1">
        <v>452690.13470495702</v>
      </c>
      <c r="F5" s="1">
        <v>1.5712043201019703</v>
      </c>
      <c r="G5" s="1">
        <v>0</v>
      </c>
      <c r="H5" s="1">
        <v>2.5505933544191084</v>
      </c>
      <c r="I5" s="1">
        <v>6.0342038174858326</v>
      </c>
      <c r="J5" s="1">
        <v>493.83921936713125</v>
      </c>
      <c r="K5" s="1">
        <v>62.736204945482271</v>
      </c>
      <c r="L5" s="1">
        <v>5.3649071797408387</v>
      </c>
      <c r="M5" s="1">
        <v>15.956831927825991</v>
      </c>
      <c r="N5" s="1">
        <v>25.465281011565821</v>
      </c>
      <c r="O5" s="1">
        <v>9.0767855204758217</v>
      </c>
      <c r="P5" s="1">
        <v>27.903089640807607</v>
      </c>
      <c r="Q5" s="1">
        <v>10.967745017667777</v>
      </c>
      <c r="R5" s="1">
        <v>2.3014082147965382</v>
      </c>
      <c r="S5" s="1">
        <v>2.9952426020063285</v>
      </c>
      <c r="T5" s="1">
        <v>5.5879291011769974</v>
      </c>
      <c r="U5" s="1">
        <v>211.75834461190945</v>
      </c>
      <c r="V5" s="1">
        <v>49.790113100316361</v>
      </c>
      <c r="W5" s="1">
        <v>208.63742930034635</v>
      </c>
      <c r="X5" s="1">
        <v>0.82765686832863206</v>
      </c>
      <c r="Y5" s="1">
        <v>16.569454037846299</v>
      </c>
      <c r="Z5" s="1">
        <v>851.80142850428842</v>
      </c>
      <c r="AA5" s="1">
        <v>180.03707895905245</v>
      </c>
      <c r="AB5" s="1">
        <v>0.67570131856700799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454882.58255767834</v>
      </c>
    </row>
    <row r="6" spans="1:53" x14ac:dyDescent="0.3">
      <c r="A6" s="26">
        <v>3</v>
      </c>
      <c r="B6" s="26">
        <v>26</v>
      </c>
      <c r="C6" s="26">
        <v>49</v>
      </c>
      <c r="D6" s="20" t="s">
        <v>60</v>
      </c>
      <c r="E6" s="1">
        <v>259.7396890000889</v>
      </c>
      <c r="F6" s="1">
        <v>2.5341381947000676</v>
      </c>
      <c r="G6" s="1">
        <v>0</v>
      </c>
      <c r="H6" s="1">
        <v>0</v>
      </c>
      <c r="I6" s="1">
        <v>7.996812750090605</v>
      </c>
      <c r="J6" s="1">
        <v>584.76509395660798</v>
      </c>
      <c r="K6" s="1">
        <v>67.206602755002692</v>
      </c>
      <c r="L6" s="1">
        <v>9.43948930071201</v>
      </c>
      <c r="M6" s="1">
        <v>10.959081708009769</v>
      </c>
      <c r="N6" s="1">
        <v>15.29012487576985</v>
      </c>
      <c r="O6" s="1">
        <v>13.465854491019849</v>
      </c>
      <c r="P6" s="1">
        <v>29.045419398287809</v>
      </c>
      <c r="Q6" s="1">
        <v>25.135969672002826</v>
      </c>
      <c r="R6" s="1">
        <v>2.2350513100864147</v>
      </c>
      <c r="S6" s="1">
        <v>2.8906343724011139</v>
      </c>
      <c r="T6" s="1">
        <v>7.6532662461613707</v>
      </c>
      <c r="U6" s="1">
        <v>331.69182882452145</v>
      </c>
      <c r="V6" s="1">
        <v>260.5679664453495</v>
      </c>
      <c r="W6" s="1">
        <v>241.83994315541352</v>
      </c>
      <c r="X6" s="1">
        <v>0.93662666981981646</v>
      </c>
      <c r="Y6" s="1">
        <v>10.471746069146322</v>
      </c>
      <c r="Z6" s="1">
        <v>111.96445880271501</v>
      </c>
      <c r="AA6" s="1">
        <v>141.84417950874195</v>
      </c>
      <c r="AB6" s="1">
        <v>0.7134867523791395</v>
      </c>
      <c r="AC6" s="1">
        <v>13.030128960825607</v>
      </c>
      <c r="AD6" s="1">
        <v>2.9295302301907236</v>
      </c>
      <c r="AE6" s="1">
        <v>2.5505933544191084</v>
      </c>
      <c r="AF6" s="1">
        <v>0</v>
      </c>
      <c r="AG6" s="1">
        <v>1.102915227074845</v>
      </c>
      <c r="AH6" s="1">
        <v>23.056972885795393</v>
      </c>
      <c r="AI6" s="1">
        <v>21.478092924319466</v>
      </c>
      <c r="AJ6" s="1">
        <v>5.0021422733843757</v>
      </c>
      <c r="AK6" s="1">
        <v>0.93560820086349783</v>
      </c>
      <c r="AL6" s="1">
        <v>2.7104069954439187</v>
      </c>
      <c r="AM6" s="1">
        <v>10.659049885114657</v>
      </c>
      <c r="AN6" s="1">
        <v>3.8141796220734276</v>
      </c>
      <c r="AO6" s="1">
        <v>8.021898075967334</v>
      </c>
      <c r="AP6" s="1">
        <v>0.77197973266447584</v>
      </c>
      <c r="AQ6" s="1">
        <v>2.1146584782472937</v>
      </c>
      <c r="AR6" s="1">
        <v>1.0328953563912358</v>
      </c>
      <c r="AS6" s="1">
        <v>2.1402579602581677</v>
      </c>
      <c r="AT6" s="1">
        <v>293.0514324000103</v>
      </c>
      <c r="AU6" s="1">
        <v>13.139965432288578</v>
      </c>
      <c r="AV6" s="1">
        <v>0.77569752132512715</v>
      </c>
      <c r="AW6" s="1">
        <v>3.1435775873105758</v>
      </c>
      <c r="AX6" s="1">
        <v>11.206874198862341</v>
      </c>
      <c r="AY6" s="1">
        <v>7.7629436789138699</v>
      </c>
      <c r="AZ6" s="1">
        <v>0.52704266317232318</v>
      </c>
      <c r="BA6" s="1">
        <v>1707.4286206141112</v>
      </c>
    </row>
    <row r="7" spans="1:53" x14ac:dyDescent="0.3">
      <c r="A7" s="26">
        <v>4</v>
      </c>
      <c r="B7" s="26">
        <v>27</v>
      </c>
      <c r="C7" s="26">
        <v>50</v>
      </c>
      <c r="D7" s="20" t="s">
        <v>61</v>
      </c>
      <c r="E7" s="1">
        <v>332.04076999981299</v>
      </c>
      <c r="F7" s="1">
        <v>0.89997465681153654</v>
      </c>
      <c r="G7" s="1">
        <v>0</v>
      </c>
      <c r="H7" s="1">
        <v>1.102915227074845</v>
      </c>
      <c r="I7" s="1">
        <v>0</v>
      </c>
      <c r="J7" s="1">
        <v>118.66962748594236</v>
      </c>
      <c r="K7" s="1">
        <v>94.412403284804924</v>
      </c>
      <c r="L7" s="1">
        <v>6.4197242573718523</v>
      </c>
      <c r="M7" s="1">
        <v>2.7570258419418661</v>
      </c>
      <c r="N7" s="1">
        <v>5.7692020678296085</v>
      </c>
      <c r="O7" s="1">
        <v>3.3985978305390736</v>
      </c>
      <c r="P7" s="1">
        <v>5.8533367951022228</v>
      </c>
      <c r="Q7" s="1">
        <v>1.6951759356234108</v>
      </c>
      <c r="R7" s="1">
        <v>2.3208209373533464</v>
      </c>
      <c r="S7" s="1">
        <v>2.5677959909662635</v>
      </c>
      <c r="T7" s="1">
        <v>7.0706328600790673</v>
      </c>
      <c r="U7" s="1">
        <v>49.537336099259804</v>
      </c>
      <c r="V7" s="1">
        <v>13.393848590407288</v>
      </c>
      <c r="W7" s="1">
        <v>157.01595284184447</v>
      </c>
      <c r="X7" s="1">
        <v>1.1495364439288105</v>
      </c>
      <c r="Y7" s="1">
        <v>7.061716045369387</v>
      </c>
      <c r="Z7" s="1">
        <v>20.904315711930415</v>
      </c>
      <c r="AA7" s="1">
        <v>70.54442029632628</v>
      </c>
      <c r="AB7" s="1">
        <v>0.39340687074809427</v>
      </c>
      <c r="AC7" s="1">
        <v>0</v>
      </c>
      <c r="AD7" s="1">
        <v>5.4268937449814914</v>
      </c>
      <c r="AE7" s="1">
        <v>6.0342038174858326</v>
      </c>
      <c r="AF7" s="1">
        <v>7.996812750090605</v>
      </c>
      <c r="AG7" s="1">
        <v>0</v>
      </c>
      <c r="AH7" s="1">
        <v>24.604813714977361</v>
      </c>
      <c r="AI7" s="1">
        <v>134.43323450650618</v>
      </c>
      <c r="AJ7" s="1">
        <v>15.703209852508738</v>
      </c>
      <c r="AK7" s="1">
        <v>1.4346463465699335</v>
      </c>
      <c r="AL7" s="1">
        <v>5.3253128391661448</v>
      </c>
      <c r="AM7" s="1">
        <v>11.490792387339747</v>
      </c>
      <c r="AN7" s="1">
        <v>4.4390415973903181</v>
      </c>
      <c r="AO7" s="1">
        <v>2.7916383146366575</v>
      </c>
      <c r="AP7" s="1">
        <v>2.2199165710990201</v>
      </c>
      <c r="AQ7" s="1">
        <v>6.4087609189737114</v>
      </c>
      <c r="AR7" s="1">
        <v>3.3636330920417161</v>
      </c>
      <c r="AS7" s="1">
        <v>1.4234054507905978</v>
      </c>
      <c r="AT7" s="1">
        <v>53.541006818413649</v>
      </c>
      <c r="AU7" s="1">
        <v>23.031659121450513</v>
      </c>
      <c r="AV7" s="1">
        <v>3.0656982475920804</v>
      </c>
      <c r="AW7" s="1">
        <v>6.8571016955538635</v>
      </c>
      <c r="AX7" s="1">
        <v>9.9099114159180353</v>
      </c>
      <c r="AY7" s="1">
        <v>21.889172823866826</v>
      </c>
      <c r="AZ7" s="1">
        <v>1.6285655877072718</v>
      </c>
      <c r="BA7" s="1">
        <v>551.95910445600771</v>
      </c>
    </row>
    <row r="8" spans="1:53" x14ac:dyDescent="0.3">
      <c r="A8" s="26">
        <v>5</v>
      </c>
      <c r="B8" s="26">
        <v>28</v>
      </c>
      <c r="C8" s="26">
        <v>51</v>
      </c>
      <c r="D8" s="20" t="s">
        <v>62</v>
      </c>
      <c r="E8" s="1">
        <v>118697.88918089698</v>
      </c>
      <c r="F8" s="1">
        <v>33.212490901642028</v>
      </c>
      <c r="G8" s="1">
        <v>0</v>
      </c>
      <c r="H8" s="1">
        <v>23.056972885795393</v>
      </c>
      <c r="I8" s="1">
        <v>24.604813714977361</v>
      </c>
      <c r="J8" s="1">
        <v>0</v>
      </c>
      <c r="K8" s="1">
        <v>357.44933932367707</v>
      </c>
      <c r="L8" s="1">
        <v>37.948422680492513</v>
      </c>
      <c r="M8" s="1">
        <v>127.44693224900404</v>
      </c>
      <c r="N8" s="1">
        <v>78.258040107612089</v>
      </c>
      <c r="O8" s="1">
        <v>242.1698756315744</v>
      </c>
      <c r="P8" s="1">
        <v>616.95205895695892</v>
      </c>
      <c r="Q8" s="1">
        <v>19.051932179601874</v>
      </c>
      <c r="R8" s="1">
        <v>10.973216717524334</v>
      </c>
      <c r="S8" s="1">
        <v>31.618112133990497</v>
      </c>
      <c r="T8" s="1">
        <v>27.669581621929005</v>
      </c>
      <c r="U8" s="1">
        <v>229.13582346623303</v>
      </c>
      <c r="V8" s="1">
        <v>216.29303666669873</v>
      </c>
      <c r="W8" s="1">
        <v>4094.7698488798937</v>
      </c>
      <c r="X8" s="1">
        <v>6.3317639575398061</v>
      </c>
      <c r="Y8" s="1">
        <v>46.366340370965119</v>
      </c>
      <c r="Z8" s="1">
        <v>516.1843543462453</v>
      </c>
      <c r="AA8" s="1">
        <v>1966.0642031212335</v>
      </c>
      <c r="AB8" s="1">
        <v>5.3972525777789944</v>
      </c>
      <c r="AC8" s="1">
        <v>0</v>
      </c>
      <c r="AD8" s="1">
        <v>584.97261059819675</v>
      </c>
      <c r="AE8" s="1">
        <v>493.83921936713125</v>
      </c>
      <c r="AF8" s="1">
        <v>584.76509395660798</v>
      </c>
      <c r="AG8" s="1">
        <v>118.66962748594236</v>
      </c>
      <c r="AH8" s="1">
        <v>0</v>
      </c>
      <c r="AI8" s="1">
        <v>3407.6434598368692</v>
      </c>
      <c r="AJ8" s="1">
        <v>729.50510914344318</v>
      </c>
      <c r="AK8" s="1">
        <v>426.56650344247441</v>
      </c>
      <c r="AL8" s="1">
        <v>1008.996886172565</v>
      </c>
      <c r="AM8" s="1">
        <v>2083.9749601902477</v>
      </c>
      <c r="AN8" s="1">
        <v>914.46402522805101</v>
      </c>
      <c r="AO8" s="1">
        <v>331.38210464199119</v>
      </c>
      <c r="AP8" s="1">
        <v>94.863153811311307</v>
      </c>
      <c r="AQ8" s="1">
        <v>587.97831038176082</v>
      </c>
      <c r="AR8" s="1">
        <v>290.36500581103587</v>
      </c>
      <c r="AS8" s="1">
        <v>68.663997804789645</v>
      </c>
      <c r="AT8" s="1">
        <v>5526.8033810500101</v>
      </c>
      <c r="AU8" s="1">
        <v>6579.9093736968925</v>
      </c>
      <c r="AV8" s="1">
        <v>155.98708753575968</v>
      </c>
      <c r="AW8" s="1">
        <v>1064.4179131207059</v>
      </c>
      <c r="AX8" s="1">
        <v>1554.5163385197504</v>
      </c>
      <c r="AY8" s="1">
        <v>1955.8227134919684</v>
      </c>
      <c r="AZ8" s="1">
        <v>97.437190366283204</v>
      </c>
      <c r="BA8" s="1">
        <v>98747.299527734547</v>
      </c>
    </row>
    <row r="9" spans="1:53" x14ac:dyDescent="0.3">
      <c r="A9" s="26">
        <v>6</v>
      </c>
      <c r="B9" s="26">
        <v>29</v>
      </c>
      <c r="C9" s="26">
        <v>52</v>
      </c>
      <c r="D9" s="20" t="s">
        <v>63</v>
      </c>
      <c r="E9" s="1">
        <v>8387.4586900988525</v>
      </c>
      <c r="F9" s="1">
        <v>16.388955162848561</v>
      </c>
      <c r="G9" s="1">
        <v>0</v>
      </c>
      <c r="H9" s="1">
        <v>21.478092924319466</v>
      </c>
      <c r="I9" s="1">
        <v>134.43323450650618</v>
      </c>
      <c r="J9" s="1">
        <v>3407.6434598368692</v>
      </c>
      <c r="K9" s="1">
        <v>0</v>
      </c>
      <c r="L9" s="1">
        <v>181.19907071983687</v>
      </c>
      <c r="M9" s="1">
        <v>94.76905954760214</v>
      </c>
      <c r="N9" s="1">
        <v>140.6413054585876</v>
      </c>
      <c r="O9" s="1">
        <v>73.908179231791905</v>
      </c>
      <c r="P9" s="1">
        <v>169.56158004715141</v>
      </c>
      <c r="Q9" s="1">
        <v>28.155131540279886</v>
      </c>
      <c r="R9" s="1">
        <v>137.71505337403565</v>
      </c>
      <c r="S9" s="1">
        <v>69.770592447473035</v>
      </c>
      <c r="T9" s="1">
        <v>292.45270615511282</v>
      </c>
      <c r="U9" s="1">
        <v>1944.7368254347411</v>
      </c>
      <c r="V9" s="1">
        <v>252.88963269411693</v>
      </c>
      <c r="W9" s="1">
        <v>3427.0022612224684</v>
      </c>
      <c r="X9" s="1">
        <v>45.431281421596346</v>
      </c>
      <c r="Y9" s="1">
        <v>246.41398196978844</v>
      </c>
      <c r="Z9" s="1">
        <v>1035.6361189780982</v>
      </c>
      <c r="AA9" s="1">
        <v>2293.8622938980775</v>
      </c>
      <c r="AB9" s="1">
        <v>12.812529623988322</v>
      </c>
      <c r="AC9" s="1">
        <v>0</v>
      </c>
      <c r="AD9" s="1">
        <v>52.811745973071126</v>
      </c>
      <c r="AE9" s="1">
        <v>62.736204945482271</v>
      </c>
      <c r="AF9" s="1">
        <v>67.206602755002692</v>
      </c>
      <c r="AG9" s="1">
        <v>94.412403284804924</v>
      </c>
      <c r="AH9" s="1">
        <v>357.44933932367707</v>
      </c>
      <c r="AI9" s="1">
        <v>0</v>
      </c>
      <c r="AJ9" s="1">
        <v>487.62440420687204</v>
      </c>
      <c r="AK9" s="1">
        <v>17.134838166530255</v>
      </c>
      <c r="AL9" s="1">
        <v>56.273451757384485</v>
      </c>
      <c r="AM9" s="1">
        <v>101.1228120122105</v>
      </c>
      <c r="AN9" s="1">
        <v>56.919339637272103</v>
      </c>
      <c r="AO9" s="1">
        <v>40.195268781157239</v>
      </c>
      <c r="AP9" s="1">
        <v>68.075682314811246</v>
      </c>
      <c r="AQ9" s="1">
        <v>129.51686224667358</v>
      </c>
      <c r="AR9" s="1">
        <v>81.891208734363317</v>
      </c>
      <c r="AS9" s="1">
        <v>28.285334314859949</v>
      </c>
      <c r="AT9" s="1">
        <v>497.55873300042026</v>
      </c>
      <c r="AU9" s="1">
        <v>274.27107335720217</v>
      </c>
      <c r="AV9" s="1">
        <v>87.28517555608407</v>
      </c>
      <c r="AW9" s="1">
        <v>227.41585768898952</v>
      </c>
      <c r="AX9" s="1">
        <v>147.23595193168148</v>
      </c>
      <c r="AY9" s="1">
        <v>314.15508059039757</v>
      </c>
      <c r="AZ9" s="1">
        <v>20.096509825903926</v>
      </c>
      <c r="BA9" s="1">
        <v>19144.686155889292</v>
      </c>
    </row>
    <row r="10" spans="1:53" x14ac:dyDescent="0.3">
      <c r="A10" s="26">
        <v>7</v>
      </c>
      <c r="B10" s="26">
        <v>30</v>
      </c>
      <c r="C10" s="26">
        <v>53</v>
      </c>
      <c r="D10" s="20" t="s">
        <v>64</v>
      </c>
      <c r="E10" s="1">
        <v>692.89343183961319</v>
      </c>
      <c r="F10" s="1">
        <v>5.0043669518345224</v>
      </c>
      <c r="G10" s="1">
        <v>0</v>
      </c>
      <c r="H10" s="1">
        <v>5.0021422733843757</v>
      </c>
      <c r="I10" s="1">
        <v>15.703209852508738</v>
      </c>
      <c r="J10" s="1">
        <v>729.50510914344318</v>
      </c>
      <c r="K10" s="1">
        <v>487.62440420687204</v>
      </c>
      <c r="L10" s="1">
        <v>0</v>
      </c>
      <c r="M10" s="1">
        <v>15.466789219804928</v>
      </c>
      <c r="N10" s="1">
        <v>33.553565917012719</v>
      </c>
      <c r="O10" s="1">
        <v>15.058192700656946</v>
      </c>
      <c r="P10" s="1">
        <v>32.658707332360841</v>
      </c>
      <c r="Q10" s="1">
        <v>4.9635066054470425</v>
      </c>
      <c r="R10" s="1">
        <v>10.956071441964014</v>
      </c>
      <c r="S10" s="1">
        <v>7.892098187250669</v>
      </c>
      <c r="T10" s="1">
        <v>57.91440358950058</v>
      </c>
      <c r="U10" s="1">
        <v>339.8058087467216</v>
      </c>
      <c r="V10" s="1">
        <v>58.632390857208534</v>
      </c>
      <c r="W10" s="1">
        <v>477.44334644405211</v>
      </c>
      <c r="X10" s="1">
        <v>3.9324252451333481</v>
      </c>
      <c r="Y10" s="1">
        <v>25.606423044926483</v>
      </c>
      <c r="Z10" s="1">
        <v>130.46586441993719</v>
      </c>
      <c r="AA10" s="1">
        <v>414.32185062533222</v>
      </c>
      <c r="AB10" s="1">
        <v>3.360327088757912</v>
      </c>
      <c r="AC10" s="1">
        <v>10.493061350891907</v>
      </c>
      <c r="AD10" s="1">
        <v>8.7611378863657645</v>
      </c>
      <c r="AE10" s="1">
        <v>5.3649071797408387</v>
      </c>
      <c r="AF10" s="1">
        <v>9.43948930071201</v>
      </c>
      <c r="AG10" s="1">
        <v>6.4197242573718523</v>
      </c>
      <c r="AH10" s="1">
        <v>37.948422680492513</v>
      </c>
      <c r="AI10" s="1">
        <v>181.19907071983687</v>
      </c>
      <c r="AJ10" s="1">
        <v>0</v>
      </c>
      <c r="AK10" s="1">
        <v>1.5728313943582184</v>
      </c>
      <c r="AL10" s="1">
        <v>8.1125262533314633</v>
      </c>
      <c r="AM10" s="1">
        <v>10.396205360710159</v>
      </c>
      <c r="AN10" s="1">
        <v>6.2237324799498337</v>
      </c>
      <c r="AO10" s="1">
        <v>3.1503541411802924</v>
      </c>
      <c r="AP10" s="1">
        <v>5.9703191863081901</v>
      </c>
      <c r="AQ10" s="1">
        <v>8.1814543635409844</v>
      </c>
      <c r="AR10" s="1">
        <v>6.0556679791625392</v>
      </c>
      <c r="AS10" s="1">
        <v>2.9947951209032939</v>
      </c>
      <c r="AT10" s="1">
        <v>83.40464639267887</v>
      </c>
      <c r="AU10" s="1">
        <v>37.491170050750981</v>
      </c>
      <c r="AV10" s="1">
        <v>4.0611984508505001</v>
      </c>
      <c r="AW10" s="1">
        <v>14.541579260054281</v>
      </c>
      <c r="AX10" s="1">
        <v>14.553377857431768</v>
      </c>
      <c r="AY10" s="1">
        <v>40.863268230517811</v>
      </c>
      <c r="AZ10" s="1">
        <v>2.9288116349271163</v>
      </c>
      <c r="BA10" s="1">
        <v>3057.636684201655</v>
      </c>
    </row>
    <row r="11" spans="1:53" x14ac:dyDescent="0.3">
      <c r="A11" s="26">
        <v>8</v>
      </c>
      <c r="B11" s="26">
        <v>31</v>
      </c>
      <c r="C11" s="26">
        <v>54</v>
      </c>
      <c r="D11" s="20" t="s">
        <v>65</v>
      </c>
      <c r="E11" s="1">
        <v>1782.2871614480887</v>
      </c>
      <c r="F11" s="1">
        <v>4.0961001543983029</v>
      </c>
      <c r="G11" s="1">
        <v>0</v>
      </c>
      <c r="H11" s="1">
        <v>0.93560820086349783</v>
      </c>
      <c r="I11" s="1">
        <v>1.4346463465699335</v>
      </c>
      <c r="J11" s="1">
        <v>426.56650344247441</v>
      </c>
      <c r="K11" s="1">
        <v>17.134838166530255</v>
      </c>
      <c r="L11" s="1">
        <v>1.5728313943582184</v>
      </c>
      <c r="M11" s="1">
        <v>0</v>
      </c>
      <c r="N11" s="1">
        <v>13.92588366528798</v>
      </c>
      <c r="O11" s="1">
        <v>13.033921612804992</v>
      </c>
      <c r="P11" s="1">
        <v>35.714209440280676</v>
      </c>
      <c r="Q11" s="1">
        <v>0.69511781334585887</v>
      </c>
      <c r="R11" s="1">
        <v>0.80433125578747489</v>
      </c>
      <c r="S11" s="1">
        <v>1.8365835732474813</v>
      </c>
      <c r="T11" s="1">
        <v>2.9017008563369044</v>
      </c>
      <c r="U11" s="1">
        <v>360.12940308393502</v>
      </c>
      <c r="V11" s="1">
        <v>10.348798587161575</v>
      </c>
      <c r="W11" s="1">
        <v>865.92514254001446</v>
      </c>
      <c r="X11" s="1">
        <v>0.61964914653799452</v>
      </c>
      <c r="Y11" s="1">
        <v>5.0850708164362075</v>
      </c>
      <c r="Z11" s="1">
        <v>32.207902914728059</v>
      </c>
      <c r="AA11" s="1">
        <v>170.54446119180639</v>
      </c>
      <c r="AB11" s="1">
        <v>0.38029560117001932</v>
      </c>
      <c r="AC11" s="1">
        <v>0</v>
      </c>
      <c r="AD11" s="1">
        <v>13.520624627941295</v>
      </c>
      <c r="AE11" s="1">
        <v>15.956831927825991</v>
      </c>
      <c r="AF11" s="1">
        <v>10.959081708009769</v>
      </c>
      <c r="AG11" s="1">
        <v>2.7570258419418661</v>
      </c>
      <c r="AH11" s="1">
        <v>127.44693224900404</v>
      </c>
      <c r="AI11" s="1">
        <v>94.76905954760214</v>
      </c>
      <c r="AJ11" s="1">
        <v>15.466789219804928</v>
      </c>
      <c r="AK11" s="1">
        <v>0</v>
      </c>
      <c r="AL11" s="1">
        <v>57.298763246857561</v>
      </c>
      <c r="AM11" s="1">
        <v>60.278114275570289</v>
      </c>
      <c r="AN11" s="1">
        <v>28.550022695999317</v>
      </c>
      <c r="AO11" s="1">
        <v>5.7244012424925943</v>
      </c>
      <c r="AP11" s="1">
        <v>1.8961952799963908</v>
      </c>
      <c r="AQ11" s="1">
        <v>10.734172730830327</v>
      </c>
      <c r="AR11" s="1">
        <v>17.003940292263003</v>
      </c>
      <c r="AS11" s="1">
        <v>9.7881301999877888</v>
      </c>
      <c r="AT11" s="1">
        <v>160.52914104436059</v>
      </c>
      <c r="AU11" s="1">
        <v>172.54772232985121</v>
      </c>
      <c r="AV11" s="1">
        <v>3.8382307993961136</v>
      </c>
      <c r="AW11" s="1">
        <v>34.91953824157823</v>
      </c>
      <c r="AX11" s="1">
        <v>23.676474292427898</v>
      </c>
      <c r="AY11" s="1">
        <v>70.571454680466545</v>
      </c>
      <c r="AZ11" s="1">
        <v>2.2126649152032778</v>
      </c>
      <c r="BA11" s="1">
        <v>2807.7348498627534</v>
      </c>
    </row>
    <row r="12" spans="1:53" x14ac:dyDescent="0.3">
      <c r="A12" s="26">
        <v>9</v>
      </c>
      <c r="B12" s="26">
        <v>32</v>
      </c>
      <c r="C12" s="26">
        <v>55</v>
      </c>
      <c r="D12" s="20" t="s">
        <v>66</v>
      </c>
      <c r="E12" s="1">
        <v>1561.1073371994523</v>
      </c>
      <c r="F12" s="1">
        <v>5.8946518742086518</v>
      </c>
      <c r="G12" s="1">
        <v>0</v>
      </c>
      <c r="H12" s="1">
        <v>2.7104069954439187</v>
      </c>
      <c r="I12" s="1">
        <v>5.3253128391661448</v>
      </c>
      <c r="J12" s="1">
        <v>1008.996886172565</v>
      </c>
      <c r="K12" s="1">
        <v>56.273451757384485</v>
      </c>
      <c r="L12" s="1">
        <v>8.1125262533314633</v>
      </c>
      <c r="M12" s="1">
        <v>57.298763246857561</v>
      </c>
      <c r="N12" s="1">
        <v>0</v>
      </c>
      <c r="O12" s="1">
        <v>18.227636094510679</v>
      </c>
      <c r="P12" s="1">
        <v>55.359458168037236</v>
      </c>
      <c r="Q12" s="1">
        <v>3.1086926239295316</v>
      </c>
      <c r="R12" s="1">
        <v>2.1811739726035748</v>
      </c>
      <c r="S12" s="1">
        <v>6.6861088930018067</v>
      </c>
      <c r="T12" s="1">
        <v>8.8897930690582214</v>
      </c>
      <c r="U12" s="1">
        <v>221.00321608234634</v>
      </c>
      <c r="V12" s="1">
        <v>32.63689817063279</v>
      </c>
      <c r="W12" s="1">
        <v>905.06883472041136</v>
      </c>
      <c r="X12" s="1">
        <v>2.0481345552107042</v>
      </c>
      <c r="Y12" s="1">
        <v>40.140034247422655</v>
      </c>
      <c r="Z12" s="1">
        <v>99.763649278786005</v>
      </c>
      <c r="AA12" s="1">
        <v>939.55412632227046</v>
      </c>
      <c r="AB12" s="1">
        <v>2.6668636819813392</v>
      </c>
      <c r="AC12" s="1">
        <v>0</v>
      </c>
      <c r="AD12" s="1">
        <v>13.561212234752013</v>
      </c>
      <c r="AE12" s="1">
        <v>25.465281011565821</v>
      </c>
      <c r="AF12" s="1">
        <v>15.29012487576985</v>
      </c>
      <c r="AG12" s="1">
        <v>5.7692020678296085</v>
      </c>
      <c r="AH12" s="1">
        <v>78.258040107612089</v>
      </c>
      <c r="AI12" s="1">
        <v>140.6413054585876</v>
      </c>
      <c r="AJ12" s="1">
        <v>33.553565917012719</v>
      </c>
      <c r="AK12" s="1">
        <v>13.92588366528798</v>
      </c>
      <c r="AL12" s="1">
        <v>0</v>
      </c>
      <c r="AM12" s="1">
        <v>23.678278170409612</v>
      </c>
      <c r="AN12" s="1">
        <v>13.695993954097501</v>
      </c>
      <c r="AO12" s="1">
        <v>10.922295817341361</v>
      </c>
      <c r="AP12" s="1">
        <v>2.8382559037345367</v>
      </c>
      <c r="AQ12" s="1">
        <v>13.795017990792978</v>
      </c>
      <c r="AR12" s="1">
        <v>17.405576714591014</v>
      </c>
      <c r="AS12" s="1">
        <v>4.2892493395847886</v>
      </c>
      <c r="AT12" s="1">
        <v>189.34240183618391</v>
      </c>
      <c r="AU12" s="1">
        <v>184.80576572625438</v>
      </c>
      <c r="AV12" s="1">
        <v>6.7729648936438096</v>
      </c>
      <c r="AW12" s="1">
        <v>87.885263880831133</v>
      </c>
      <c r="AX12" s="1">
        <v>51.113760363892688</v>
      </c>
      <c r="AY12" s="1">
        <v>176.26209937781084</v>
      </c>
      <c r="AZ12" s="1">
        <v>9.84367271621886</v>
      </c>
      <c r="BA12" s="1">
        <v>3923.938744194807</v>
      </c>
    </row>
    <row r="13" spans="1:53" x14ac:dyDescent="0.3">
      <c r="A13" s="26">
        <v>10</v>
      </c>
      <c r="B13" s="26">
        <v>33</v>
      </c>
      <c r="C13" s="26">
        <v>56</v>
      </c>
      <c r="D13" s="20" t="s">
        <v>67</v>
      </c>
      <c r="E13" s="1">
        <v>3012.3409534427551</v>
      </c>
      <c r="F13" s="1">
        <v>11.399267816435898</v>
      </c>
      <c r="G13" s="1">
        <v>0</v>
      </c>
      <c r="H13" s="1">
        <v>10.659049885114657</v>
      </c>
      <c r="I13" s="1">
        <v>11.490792387339747</v>
      </c>
      <c r="J13" s="1">
        <v>2083.9749601902477</v>
      </c>
      <c r="K13" s="1">
        <v>101.1228120122105</v>
      </c>
      <c r="L13" s="1">
        <v>10.396205360710159</v>
      </c>
      <c r="M13" s="1">
        <v>60.278114275570289</v>
      </c>
      <c r="N13" s="1">
        <v>23.678278170409612</v>
      </c>
      <c r="O13" s="1">
        <v>0</v>
      </c>
      <c r="P13" s="1">
        <v>154.15973277040754</v>
      </c>
      <c r="Q13" s="1">
        <v>6.8043708661134668</v>
      </c>
      <c r="R13" s="1">
        <v>5.0783981887143401</v>
      </c>
      <c r="S13" s="1">
        <v>8.0443784768431286</v>
      </c>
      <c r="T13" s="1">
        <v>8.0502109593944624</v>
      </c>
      <c r="U13" s="1">
        <v>2541.7620116258036</v>
      </c>
      <c r="V13" s="1">
        <v>82.811837898800206</v>
      </c>
      <c r="W13" s="1">
        <v>1380.8478305286255</v>
      </c>
      <c r="X13" s="1">
        <v>1.4371983265300516</v>
      </c>
      <c r="Y13" s="1">
        <v>12.612888385803679</v>
      </c>
      <c r="Z13" s="1">
        <v>203.92628091666896</v>
      </c>
      <c r="AA13" s="1">
        <v>359.92131346720288</v>
      </c>
      <c r="AB13" s="1">
        <v>2.9618769825210673</v>
      </c>
      <c r="AC13" s="1">
        <v>0</v>
      </c>
      <c r="AD13" s="1">
        <v>16.378510400027157</v>
      </c>
      <c r="AE13" s="1">
        <v>9.0767855204758217</v>
      </c>
      <c r="AF13" s="1">
        <v>13.465854491019849</v>
      </c>
      <c r="AG13" s="1">
        <v>3.3985978305390736</v>
      </c>
      <c r="AH13" s="1">
        <v>242.1698756315744</v>
      </c>
      <c r="AI13" s="1">
        <v>73.908179231791905</v>
      </c>
      <c r="AJ13" s="1">
        <v>15.058192700656946</v>
      </c>
      <c r="AK13" s="1">
        <v>13.033921612804992</v>
      </c>
      <c r="AL13" s="1">
        <v>18.227636094510679</v>
      </c>
      <c r="AM13" s="1">
        <v>0</v>
      </c>
      <c r="AN13" s="1">
        <v>46.845138763368553</v>
      </c>
      <c r="AO13" s="1">
        <v>9.1052761192040617</v>
      </c>
      <c r="AP13" s="1">
        <v>2.2775520021023112</v>
      </c>
      <c r="AQ13" s="1">
        <v>11.247933750608347</v>
      </c>
      <c r="AR13" s="1">
        <v>4.9653830590541439</v>
      </c>
      <c r="AS13" s="1">
        <v>14.270986057352271</v>
      </c>
      <c r="AT13" s="1">
        <v>166.55831209069589</v>
      </c>
      <c r="AU13" s="1">
        <v>206.59276580414701</v>
      </c>
      <c r="AV13" s="1">
        <v>2.3103530834796357</v>
      </c>
      <c r="AW13" s="1">
        <v>13.046061971355805</v>
      </c>
      <c r="AX13" s="1">
        <v>25.899332476925323</v>
      </c>
      <c r="AY13" s="1">
        <v>51.694309286423973</v>
      </c>
      <c r="AZ13" s="1">
        <v>1.6409074935036181</v>
      </c>
      <c r="BA13" s="1">
        <v>9132.5868974626028</v>
      </c>
    </row>
    <row r="14" spans="1:53" x14ac:dyDescent="0.3">
      <c r="A14" s="26">
        <v>11</v>
      </c>
      <c r="B14" s="26">
        <v>34</v>
      </c>
      <c r="C14" s="26">
        <v>57</v>
      </c>
      <c r="D14" s="20" t="s">
        <v>68</v>
      </c>
      <c r="E14" s="1">
        <v>5598.3201760299416</v>
      </c>
      <c r="F14" s="1">
        <v>5.7635047735530014</v>
      </c>
      <c r="G14" s="1">
        <v>0</v>
      </c>
      <c r="H14" s="1">
        <v>3.8141796220734276</v>
      </c>
      <c r="I14" s="1">
        <v>4.4390415973903181</v>
      </c>
      <c r="J14" s="1">
        <v>914.46402522805101</v>
      </c>
      <c r="K14" s="1">
        <v>56.919339637272103</v>
      </c>
      <c r="L14" s="1">
        <v>6.2237324799498337</v>
      </c>
      <c r="M14" s="1">
        <v>28.550022695999317</v>
      </c>
      <c r="N14" s="1">
        <v>13.695993954097501</v>
      </c>
      <c r="O14" s="1">
        <v>46.845138763368553</v>
      </c>
      <c r="P14" s="1">
        <v>0</v>
      </c>
      <c r="Q14" s="1">
        <v>2.7360802189359652</v>
      </c>
      <c r="R14" s="1">
        <v>3.791951644208889</v>
      </c>
      <c r="S14" s="1">
        <v>7.7719970749749354</v>
      </c>
      <c r="T14" s="1">
        <v>7.3198819157987609</v>
      </c>
      <c r="U14" s="1">
        <v>1202.5445520016351</v>
      </c>
      <c r="V14" s="1">
        <v>43.519953111885137</v>
      </c>
      <c r="W14" s="1">
        <v>463.01725411496602</v>
      </c>
      <c r="X14" s="1">
        <v>0.98043136257911101</v>
      </c>
      <c r="Y14" s="1">
        <v>7.310014166927429</v>
      </c>
      <c r="Z14" s="1">
        <v>88.727043719496621</v>
      </c>
      <c r="AA14" s="1">
        <v>231.38404330424959</v>
      </c>
      <c r="AB14" s="1">
        <v>0.78275308158572487</v>
      </c>
      <c r="AC14" s="1">
        <v>0</v>
      </c>
      <c r="AD14" s="1">
        <v>32.657661425357269</v>
      </c>
      <c r="AE14" s="1">
        <v>27.903089640807607</v>
      </c>
      <c r="AF14" s="1">
        <v>29.045419398287809</v>
      </c>
      <c r="AG14" s="1">
        <v>5.8533367951022228</v>
      </c>
      <c r="AH14" s="1">
        <v>616.95205895695892</v>
      </c>
      <c r="AI14" s="1">
        <v>169.56158004715141</v>
      </c>
      <c r="AJ14" s="1">
        <v>32.658707332360841</v>
      </c>
      <c r="AK14" s="1">
        <v>35.714209440280676</v>
      </c>
      <c r="AL14" s="1">
        <v>55.359458168037236</v>
      </c>
      <c r="AM14" s="1">
        <v>154.15973277040754</v>
      </c>
      <c r="AN14" s="1">
        <v>0</v>
      </c>
      <c r="AO14" s="1">
        <v>19.52460415411042</v>
      </c>
      <c r="AP14" s="1">
        <v>7.7591681525154872</v>
      </c>
      <c r="AQ14" s="1">
        <v>38.3028109692386</v>
      </c>
      <c r="AR14" s="1">
        <v>21.153593924798763</v>
      </c>
      <c r="AS14" s="1">
        <v>40.000851151678916</v>
      </c>
      <c r="AT14" s="1">
        <v>296.95872211572754</v>
      </c>
      <c r="AU14" s="1">
        <v>555.87809051619797</v>
      </c>
      <c r="AV14" s="1">
        <v>6.8378975460000264</v>
      </c>
      <c r="AW14" s="1">
        <v>41.849484244943561</v>
      </c>
      <c r="AX14" s="1">
        <v>75.172163963899948</v>
      </c>
      <c r="AY14" s="1">
        <v>136.62579377205111</v>
      </c>
      <c r="AZ14" s="1">
        <v>3.8670711003942415</v>
      </c>
      <c r="BA14" s="1">
        <v>6335.1256049126314</v>
      </c>
    </row>
    <row r="15" spans="1:53" x14ac:dyDescent="0.3">
      <c r="A15" s="26">
        <v>12</v>
      </c>
      <c r="B15" s="26">
        <v>35</v>
      </c>
      <c r="C15" s="26">
        <v>58</v>
      </c>
      <c r="D15" s="20" t="s">
        <v>69</v>
      </c>
      <c r="E15" s="1">
        <v>663.5185831233606</v>
      </c>
      <c r="F15" s="1">
        <v>0.91143011589701994</v>
      </c>
      <c r="G15" s="1">
        <v>0</v>
      </c>
      <c r="H15" s="1">
        <v>8.021898075967334</v>
      </c>
      <c r="I15" s="1">
        <v>2.7916383146366575</v>
      </c>
      <c r="J15" s="1">
        <v>331.38210464199119</v>
      </c>
      <c r="K15" s="1">
        <v>40.195268781157239</v>
      </c>
      <c r="L15" s="1">
        <v>3.1503541411802924</v>
      </c>
      <c r="M15" s="1">
        <v>5.7244012424925943</v>
      </c>
      <c r="N15" s="1">
        <v>10.922295817341361</v>
      </c>
      <c r="O15" s="1">
        <v>9.1052761192040617</v>
      </c>
      <c r="P15" s="1">
        <v>19.52460415411042</v>
      </c>
      <c r="Q15" s="1">
        <v>0</v>
      </c>
      <c r="R15" s="1">
        <v>0.97473054211423027</v>
      </c>
      <c r="S15" s="1">
        <v>1.4400866009127637</v>
      </c>
      <c r="T15" s="1">
        <v>3.1550046565298504</v>
      </c>
      <c r="U15" s="1">
        <v>141.57642233843185</v>
      </c>
      <c r="V15" s="1">
        <v>168.20583490328875</v>
      </c>
      <c r="W15" s="1">
        <v>136.27635480830213</v>
      </c>
      <c r="X15" s="1">
        <v>0.476215854538168</v>
      </c>
      <c r="Y15" s="1">
        <v>4.3026218625163928</v>
      </c>
      <c r="Z15" s="1">
        <v>192.25400185305611</v>
      </c>
      <c r="AA15" s="1">
        <v>82.942077354644411</v>
      </c>
      <c r="AB15" s="1">
        <v>0.41411262054202774</v>
      </c>
      <c r="AC15" s="1">
        <v>0</v>
      </c>
      <c r="AD15" s="1">
        <v>3.076095580334365</v>
      </c>
      <c r="AE15" s="1">
        <v>10.967745017667777</v>
      </c>
      <c r="AF15" s="1">
        <v>25.135969672002826</v>
      </c>
      <c r="AG15" s="1">
        <v>1.6951759356234108</v>
      </c>
      <c r="AH15" s="1">
        <v>19.051932179601874</v>
      </c>
      <c r="AI15" s="1">
        <v>28.155131540279886</v>
      </c>
      <c r="AJ15" s="1">
        <v>4.9635066054470425</v>
      </c>
      <c r="AK15" s="1">
        <v>0.69511781334585887</v>
      </c>
      <c r="AL15" s="1">
        <v>3.1086926239295316</v>
      </c>
      <c r="AM15" s="1">
        <v>6.8043708661134668</v>
      </c>
      <c r="AN15" s="1">
        <v>2.7360802189359652</v>
      </c>
      <c r="AO15" s="1">
        <v>0</v>
      </c>
      <c r="AP15" s="1">
        <v>0.61318704032964844</v>
      </c>
      <c r="AQ15" s="1">
        <v>1.7835835490332104</v>
      </c>
      <c r="AR15" s="1">
        <v>1.6185284411694727</v>
      </c>
      <c r="AS15" s="1">
        <v>1.5186941002575614</v>
      </c>
      <c r="AT15" s="1">
        <v>409.43243373371695</v>
      </c>
      <c r="AU15" s="1">
        <v>14.076819052133946</v>
      </c>
      <c r="AV15" s="1">
        <v>0.6078050643627646</v>
      </c>
      <c r="AW15" s="1">
        <v>2.4624745657056337</v>
      </c>
      <c r="AX15" s="1">
        <v>71.778955272398917</v>
      </c>
      <c r="AY15" s="1">
        <v>9.3199884586501867</v>
      </c>
      <c r="AZ15" s="1">
        <v>0.53086362065460013</v>
      </c>
      <c r="BA15" s="1">
        <v>1207.1321669705208</v>
      </c>
    </row>
    <row r="16" spans="1:53" x14ac:dyDescent="0.3">
      <c r="A16" s="26">
        <v>13</v>
      </c>
      <c r="B16" s="26">
        <v>36</v>
      </c>
      <c r="C16" s="26">
        <v>59</v>
      </c>
      <c r="D16" s="20" t="s">
        <v>70</v>
      </c>
      <c r="E16" s="1">
        <v>488.76972702957426</v>
      </c>
      <c r="F16" s="1">
        <v>0.54360185016548657</v>
      </c>
      <c r="G16" s="1">
        <v>0</v>
      </c>
      <c r="H16" s="1">
        <v>0.77197973266447584</v>
      </c>
      <c r="I16" s="1">
        <v>2.2199165710990201</v>
      </c>
      <c r="J16" s="1">
        <v>94.863153811311307</v>
      </c>
      <c r="K16" s="1">
        <v>68.075682314811246</v>
      </c>
      <c r="L16" s="1">
        <v>5.9703191863081901</v>
      </c>
      <c r="M16" s="1">
        <v>1.8961952799963908</v>
      </c>
      <c r="N16" s="1">
        <v>2.8382559037345367</v>
      </c>
      <c r="O16" s="1">
        <v>2.2775520021023112</v>
      </c>
      <c r="P16" s="1">
        <v>7.7591681525154872</v>
      </c>
      <c r="Q16" s="1">
        <v>0.61318704032964844</v>
      </c>
      <c r="R16" s="1">
        <v>0</v>
      </c>
      <c r="S16" s="1">
        <v>2.3844343176169813</v>
      </c>
      <c r="T16" s="1">
        <v>3.5887242291864823</v>
      </c>
      <c r="U16" s="1">
        <v>88.397774145334552</v>
      </c>
      <c r="V16" s="1">
        <v>6.4051459575130085</v>
      </c>
      <c r="W16" s="1">
        <v>68.208715765009387</v>
      </c>
      <c r="X16" s="1">
        <v>1.1016133440934937</v>
      </c>
      <c r="Y16" s="1">
        <v>3.4546142679610052</v>
      </c>
      <c r="Z16" s="1">
        <v>19.168704297975598</v>
      </c>
      <c r="AA16" s="1">
        <v>29.861642982883495</v>
      </c>
      <c r="AB16" s="1">
        <v>0.40362529115509393</v>
      </c>
      <c r="AC16" s="1">
        <v>0</v>
      </c>
      <c r="AD16" s="1">
        <v>1.9335692085624014</v>
      </c>
      <c r="AE16" s="1">
        <v>2.3014082147965382</v>
      </c>
      <c r="AF16" s="1">
        <v>2.2350513100864147</v>
      </c>
      <c r="AG16" s="1">
        <v>2.3208209373533464</v>
      </c>
      <c r="AH16" s="1">
        <v>10.973216717524334</v>
      </c>
      <c r="AI16" s="1">
        <v>137.71505337403565</v>
      </c>
      <c r="AJ16" s="1">
        <v>10.956071441964014</v>
      </c>
      <c r="AK16" s="1">
        <v>0.80433125578747489</v>
      </c>
      <c r="AL16" s="1">
        <v>2.1811739726035748</v>
      </c>
      <c r="AM16" s="1">
        <v>5.0783981887143401</v>
      </c>
      <c r="AN16" s="1">
        <v>3.791951644208889</v>
      </c>
      <c r="AO16" s="1">
        <v>0.97473054211423027</v>
      </c>
      <c r="AP16" s="1">
        <v>0</v>
      </c>
      <c r="AQ16" s="1">
        <v>7.0710165394884807</v>
      </c>
      <c r="AR16" s="1">
        <v>2.2066861360908665</v>
      </c>
      <c r="AS16" s="1">
        <v>1.1917699925525085</v>
      </c>
      <c r="AT16" s="1">
        <v>15.16645641095239</v>
      </c>
      <c r="AU16" s="1">
        <v>9.3099277209403226</v>
      </c>
      <c r="AV16" s="1">
        <v>2.3894294917590742</v>
      </c>
      <c r="AW16" s="1">
        <v>4.1427221746343941</v>
      </c>
      <c r="AX16" s="1">
        <v>3.539262254613281</v>
      </c>
      <c r="AY16" s="1">
        <v>6.2087567981798202</v>
      </c>
      <c r="AZ16" s="1">
        <v>0.55502255640112685</v>
      </c>
      <c r="BA16" s="1">
        <v>666.52690658997801</v>
      </c>
    </row>
    <row r="17" spans="1:53" x14ac:dyDescent="0.3">
      <c r="A17" s="26">
        <v>14</v>
      </c>
      <c r="B17" s="26">
        <v>37</v>
      </c>
      <c r="C17" s="26">
        <v>60</v>
      </c>
      <c r="D17" s="20" t="s">
        <v>71</v>
      </c>
      <c r="E17" s="1">
        <v>7265.6479825191718</v>
      </c>
      <c r="F17" s="1">
        <v>1.8028219179050227</v>
      </c>
      <c r="G17" s="1">
        <v>0</v>
      </c>
      <c r="H17" s="1">
        <v>2.1146584782472937</v>
      </c>
      <c r="I17" s="1">
        <v>6.4087609189737114</v>
      </c>
      <c r="J17" s="1">
        <v>587.97831038176082</v>
      </c>
      <c r="K17" s="1">
        <v>129.51686224667358</v>
      </c>
      <c r="L17" s="1">
        <v>8.1814543635409844</v>
      </c>
      <c r="M17" s="1">
        <v>10.734172730830327</v>
      </c>
      <c r="N17" s="1">
        <v>13.795017990792978</v>
      </c>
      <c r="O17" s="1">
        <v>11.247933750608347</v>
      </c>
      <c r="P17" s="1">
        <v>38.3028109692386</v>
      </c>
      <c r="Q17" s="1">
        <v>1.7835835490332104</v>
      </c>
      <c r="R17" s="1">
        <v>7.0710165394884807</v>
      </c>
      <c r="S17" s="1">
        <v>0</v>
      </c>
      <c r="T17" s="1">
        <v>31.79811706327024</v>
      </c>
      <c r="U17" s="1">
        <v>465.96307978936289</v>
      </c>
      <c r="V17" s="1">
        <v>16.37774181610439</v>
      </c>
      <c r="W17" s="1">
        <v>256.3010825724341</v>
      </c>
      <c r="X17" s="1">
        <v>32.334952384117052</v>
      </c>
      <c r="Y17" s="1">
        <v>9.3283509521570558</v>
      </c>
      <c r="Z17" s="1">
        <v>207.40972470678346</v>
      </c>
      <c r="AA17" s="1">
        <v>233.413901129854</v>
      </c>
      <c r="AB17" s="1">
        <v>0.71693256928301752</v>
      </c>
      <c r="AC17" s="1">
        <v>0</v>
      </c>
      <c r="AD17" s="1">
        <v>2.3602979477982391</v>
      </c>
      <c r="AE17" s="1">
        <v>2.9952426020063285</v>
      </c>
      <c r="AF17" s="1">
        <v>2.8906343724011139</v>
      </c>
      <c r="AG17" s="1">
        <v>2.5677959909662635</v>
      </c>
      <c r="AH17" s="1">
        <v>31.618112133990497</v>
      </c>
      <c r="AI17" s="1">
        <v>69.770592447473035</v>
      </c>
      <c r="AJ17" s="1">
        <v>7.892098187250669</v>
      </c>
      <c r="AK17" s="1">
        <v>1.8365835732474813</v>
      </c>
      <c r="AL17" s="1">
        <v>6.6861088930018067</v>
      </c>
      <c r="AM17" s="1">
        <v>8.0443784768431286</v>
      </c>
      <c r="AN17" s="1">
        <v>7.7719970749749354</v>
      </c>
      <c r="AO17" s="1">
        <v>1.4400866009127637</v>
      </c>
      <c r="AP17" s="1">
        <v>2.3844343176169813</v>
      </c>
      <c r="AQ17" s="1">
        <v>0</v>
      </c>
      <c r="AR17" s="1">
        <v>10.294016854837533</v>
      </c>
      <c r="AS17" s="1">
        <v>2.6692207784362854</v>
      </c>
      <c r="AT17" s="1">
        <v>17.069707661692526</v>
      </c>
      <c r="AU17" s="1">
        <v>55.562887348933153</v>
      </c>
      <c r="AV17" s="1">
        <v>27.294172374822658</v>
      </c>
      <c r="AW17" s="1">
        <v>7.1054065266362203</v>
      </c>
      <c r="AX17" s="1">
        <v>6.0488310942309909</v>
      </c>
      <c r="AY17" s="1">
        <v>16.355693296412934</v>
      </c>
      <c r="AZ17" s="1">
        <v>0.77388770533070783</v>
      </c>
      <c r="BA17" s="1">
        <v>9046.7970830798167</v>
      </c>
    </row>
    <row r="18" spans="1:53" x14ac:dyDescent="0.3">
      <c r="A18" s="26">
        <v>15</v>
      </c>
      <c r="B18" s="26">
        <v>38</v>
      </c>
      <c r="C18" s="26">
        <v>61</v>
      </c>
      <c r="D18" s="20" t="s">
        <v>72</v>
      </c>
      <c r="E18" s="1">
        <v>3812.5246210981313</v>
      </c>
      <c r="F18" s="1">
        <v>0.92023175594113105</v>
      </c>
      <c r="G18" s="1">
        <v>0</v>
      </c>
      <c r="H18" s="1">
        <v>1.0328953563912358</v>
      </c>
      <c r="I18" s="1">
        <v>3.3636330920417161</v>
      </c>
      <c r="J18" s="1">
        <v>290.36500581103587</v>
      </c>
      <c r="K18" s="1">
        <v>81.891208734363317</v>
      </c>
      <c r="L18" s="1">
        <v>6.0556679791625392</v>
      </c>
      <c r="M18" s="1">
        <v>17.003940292263003</v>
      </c>
      <c r="N18" s="1">
        <v>17.405576714591014</v>
      </c>
      <c r="O18" s="1">
        <v>4.9653830590541439</v>
      </c>
      <c r="P18" s="1">
        <v>21.153593924798763</v>
      </c>
      <c r="Q18" s="1">
        <v>1.6185284411694727</v>
      </c>
      <c r="R18" s="1">
        <v>2.2066861360908665</v>
      </c>
      <c r="S18" s="1">
        <v>10.294016854837533</v>
      </c>
      <c r="T18" s="1">
        <v>0</v>
      </c>
      <c r="U18" s="1">
        <v>83.566030552145122</v>
      </c>
      <c r="V18" s="1">
        <v>12.667576216801535</v>
      </c>
      <c r="W18" s="1">
        <v>197.43629686417984</v>
      </c>
      <c r="X18" s="1">
        <v>2.6752335594792367</v>
      </c>
      <c r="Y18" s="1">
        <v>9.8065511377062649</v>
      </c>
      <c r="Z18" s="1">
        <v>41.195168185397094</v>
      </c>
      <c r="AA18" s="1">
        <v>333.53648640052427</v>
      </c>
      <c r="AB18" s="1">
        <v>0.6235106305202871</v>
      </c>
      <c r="AC18" s="1">
        <v>0</v>
      </c>
      <c r="AD18" s="1">
        <v>5.1344098949339187</v>
      </c>
      <c r="AE18" s="1">
        <v>5.5879291011769974</v>
      </c>
      <c r="AF18" s="1">
        <v>7.6532662461613707</v>
      </c>
      <c r="AG18" s="1">
        <v>7.0706328600790673</v>
      </c>
      <c r="AH18" s="1">
        <v>27.669581621929005</v>
      </c>
      <c r="AI18" s="1">
        <v>292.45270615511282</v>
      </c>
      <c r="AJ18" s="1">
        <v>57.91440358950058</v>
      </c>
      <c r="AK18" s="1">
        <v>2.9017008563369044</v>
      </c>
      <c r="AL18" s="1">
        <v>8.8897930690582214</v>
      </c>
      <c r="AM18" s="1">
        <v>8.0502109593944624</v>
      </c>
      <c r="AN18" s="1">
        <v>7.3198819157987609</v>
      </c>
      <c r="AO18" s="1">
        <v>3.1550046565298504</v>
      </c>
      <c r="AP18" s="1">
        <v>3.5887242291864823</v>
      </c>
      <c r="AQ18" s="1">
        <v>31.79811706327024</v>
      </c>
      <c r="AR18" s="1">
        <v>0</v>
      </c>
      <c r="AS18" s="1">
        <v>1.9590134931058854</v>
      </c>
      <c r="AT18" s="1">
        <v>66.200286240840725</v>
      </c>
      <c r="AU18" s="1">
        <v>65.968417343392474</v>
      </c>
      <c r="AV18" s="1">
        <v>26.619582625833594</v>
      </c>
      <c r="AW18" s="1">
        <v>55.124576446134547</v>
      </c>
      <c r="AX18" s="1">
        <v>14.68452508460177</v>
      </c>
      <c r="AY18" s="1">
        <v>191.6913108456647</v>
      </c>
      <c r="AZ18" s="1">
        <v>2.449429818821045</v>
      </c>
      <c r="BA18" s="1">
        <v>4058.4243386797625</v>
      </c>
    </row>
    <row r="19" spans="1:53" x14ac:dyDescent="0.3">
      <c r="A19" s="26">
        <v>16</v>
      </c>
      <c r="B19" s="26">
        <v>39</v>
      </c>
      <c r="C19" s="26">
        <v>62</v>
      </c>
      <c r="D19" s="20" t="s">
        <v>73</v>
      </c>
      <c r="E19" s="1">
        <v>43777.173346026982</v>
      </c>
      <c r="F19" s="1">
        <v>2.6533747888970556</v>
      </c>
      <c r="G19" s="1">
        <v>0</v>
      </c>
      <c r="H19" s="1">
        <v>2.1402579602581677</v>
      </c>
      <c r="I19" s="1">
        <v>1.4234054507905978</v>
      </c>
      <c r="J19" s="1">
        <v>68.663997804789645</v>
      </c>
      <c r="K19" s="1">
        <v>28.285334314859949</v>
      </c>
      <c r="L19" s="1">
        <v>2.9947951209032939</v>
      </c>
      <c r="M19" s="1">
        <v>9.7881301999877888</v>
      </c>
      <c r="N19" s="1">
        <v>4.2892493395847886</v>
      </c>
      <c r="O19" s="1">
        <v>14.270986057352271</v>
      </c>
      <c r="P19" s="1">
        <v>40.000851151678916</v>
      </c>
      <c r="Q19" s="1">
        <v>1.5186941002575614</v>
      </c>
      <c r="R19" s="1">
        <v>1.1917699925525085</v>
      </c>
      <c r="S19" s="1">
        <v>2.6692207784362854</v>
      </c>
      <c r="T19" s="1">
        <v>1.9590134931058854</v>
      </c>
      <c r="U19" s="1">
        <v>0</v>
      </c>
      <c r="V19" s="1">
        <v>16.079610078188125</v>
      </c>
      <c r="W19" s="1">
        <v>224.14856511540705</v>
      </c>
      <c r="X19" s="1">
        <v>0.55707368185903816</v>
      </c>
      <c r="Y19" s="1">
        <v>3.6867197142273698</v>
      </c>
      <c r="Z19" s="1">
        <v>44.264326353557408</v>
      </c>
      <c r="AA19" s="1">
        <v>99.329345466307188</v>
      </c>
      <c r="AB19" s="1">
        <v>0.41795947213131479</v>
      </c>
      <c r="AC19" s="1">
        <v>0</v>
      </c>
      <c r="AD19" s="1">
        <v>344.89910489658376</v>
      </c>
      <c r="AE19" s="1">
        <v>211.75834461190945</v>
      </c>
      <c r="AF19" s="1">
        <v>331.69182882452145</v>
      </c>
      <c r="AG19" s="1">
        <v>49.537336099259804</v>
      </c>
      <c r="AH19" s="1">
        <v>229.13582346623303</v>
      </c>
      <c r="AI19" s="1">
        <v>1944.7368254347411</v>
      </c>
      <c r="AJ19" s="1">
        <v>339.8058087467216</v>
      </c>
      <c r="AK19" s="1">
        <v>360.12940308393502</v>
      </c>
      <c r="AL19" s="1">
        <v>221.00321608234634</v>
      </c>
      <c r="AM19" s="1">
        <v>2541.7620116258036</v>
      </c>
      <c r="AN19" s="1">
        <v>1202.5445520016351</v>
      </c>
      <c r="AO19" s="1">
        <v>141.57642233843185</v>
      </c>
      <c r="AP19" s="1">
        <v>88.397774145334552</v>
      </c>
      <c r="AQ19" s="1">
        <v>465.96307978936289</v>
      </c>
      <c r="AR19" s="1">
        <v>83.566030552145122</v>
      </c>
      <c r="AS19" s="1">
        <v>0</v>
      </c>
      <c r="AT19" s="1">
        <v>2626.0333494814063</v>
      </c>
      <c r="AU19" s="1">
        <v>5793.6295273667174</v>
      </c>
      <c r="AV19" s="1">
        <v>80.907352951056978</v>
      </c>
      <c r="AW19" s="1">
        <v>980.14934909960698</v>
      </c>
      <c r="AX19" s="1">
        <v>560.53014366934042</v>
      </c>
      <c r="AY19" s="1">
        <v>752.42469427688002</v>
      </c>
      <c r="AZ19" s="1">
        <v>77.222631971068012</v>
      </c>
      <c r="BA19" s="1">
        <v>24920.101415947072</v>
      </c>
    </row>
    <row r="20" spans="1:53" x14ac:dyDescent="0.3">
      <c r="A20" s="26">
        <v>17</v>
      </c>
      <c r="B20" s="26">
        <v>40</v>
      </c>
      <c r="C20" s="26">
        <v>63</v>
      </c>
      <c r="D20" s="20" t="s">
        <v>74</v>
      </c>
      <c r="E20" s="1">
        <v>2125.1075064690017</v>
      </c>
      <c r="F20" s="1">
        <v>18.482738269405679</v>
      </c>
      <c r="G20" s="1">
        <v>0</v>
      </c>
      <c r="H20" s="1">
        <v>293.0514324000103</v>
      </c>
      <c r="I20" s="1">
        <v>53.541006818413649</v>
      </c>
      <c r="J20" s="1">
        <v>5526.8033810500101</v>
      </c>
      <c r="K20" s="1">
        <v>497.55873300042026</v>
      </c>
      <c r="L20" s="1">
        <v>83.40464639267887</v>
      </c>
      <c r="M20" s="1">
        <v>160.52914104436059</v>
      </c>
      <c r="N20" s="1">
        <v>189.34240183618391</v>
      </c>
      <c r="O20" s="1">
        <v>166.55831209069589</v>
      </c>
      <c r="P20" s="1">
        <v>296.95872211572754</v>
      </c>
      <c r="Q20" s="1">
        <v>409.43243373371695</v>
      </c>
      <c r="R20" s="1">
        <v>15.16645641095239</v>
      </c>
      <c r="S20" s="1">
        <v>17.069707661692526</v>
      </c>
      <c r="T20" s="1">
        <v>66.200286240840725</v>
      </c>
      <c r="U20" s="1">
        <v>2626.0333494814063</v>
      </c>
      <c r="V20" s="1">
        <v>0</v>
      </c>
      <c r="W20" s="1">
        <v>2851.1877186470674</v>
      </c>
      <c r="X20" s="1">
        <v>5.4859815110685304</v>
      </c>
      <c r="Y20" s="1">
        <v>66.387462601182051</v>
      </c>
      <c r="Z20" s="1">
        <v>2002.2308976277732</v>
      </c>
      <c r="AA20" s="1">
        <v>2038.5767519446094</v>
      </c>
      <c r="AB20" s="1">
        <v>7.0923790822489554</v>
      </c>
      <c r="AC20" s="1">
        <v>405.03649215219684</v>
      </c>
      <c r="AD20" s="1">
        <v>32.289278768119445</v>
      </c>
      <c r="AE20" s="1">
        <v>49.790113100316361</v>
      </c>
      <c r="AF20" s="1">
        <v>260.5679664453495</v>
      </c>
      <c r="AG20" s="1">
        <v>13.393848590407288</v>
      </c>
      <c r="AH20" s="1">
        <v>216.29303666669873</v>
      </c>
      <c r="AI20" s="1">
        <v>252.88963269411693</v>
      </c>
      <c r="AJ20" s="1">
        <v>58.632390857208534</v>
      </c>
      <c r="AK20" s="1">
        <v>10.348798587161575</v>
      </c>
      <c r="AL20" s="1">
        <v>32.63689817063279</v>
      </c>
      <c r="AM20" s="1">
        <v>82.811837898800206</v>
      </c>
      <c r="AN20" s="1">
        <v>43.519953111885137</v>
      </c>
      <c r="AO20" s="1">
        <v>168.20583490328875</v>
      </c>
      <c r="AP20" s="1">
        <v>6.4051459575130085</v>
      </c>
      <c r="AQ20" s="1">
        <v>16.37774181610439</v>
      </c>
      <c r="AR20" s="1">
        <v>12.667576216801535</v>
      </c>
      <c r="AS20" s="1">
        <v>16.079610078188125</v>
      </c>
      <c r="AT20" s="1">
        <v>0</v>
      </c>
      <c r="AU20" s="1">
        <v>170.52242821827537</v>
      </c>
      <c r="AV20" s="1">
        <v>5.9850625691615225</v>
      </c>
      <c r="AW20" s="1">
        <v>30.725878524593977</v>
      </c>
      <c r="AX20" s="1">
        <v>222.83116631396109</v>
      </c>
      <c r="AY20" s="1">
        <v>108.8110968694091</v>
      </c>
      <c r="AZ20" s="1">
        <v>4.5734413217214689</v>
      </c>
      <c r="BA20" s="1">
        <v>17294.806216597557</v>
      </c>
    </row>
    <row r="21" spans="1:53" x14ac:dyDescent="0.3">
      <c r="A21" s="26">
        <v>18</v>
      </c>
      <c r="B21" s="26">
        <v>41</v>
      </c>
      <c r="C21" s="26">
        <v>64</v>
      </c>
      <c r="D21" s="20" t="s">
        <v>75</v>
      </c>
      <c r="E21" s="1">
        <v>38658.680966534521</v>
      </c>
      <c r="F21" s="1">
        <v>39.819182332430486</v>
      </c>
      <c r="G21" s="1">
        <v>0</v>
      </c>
      <c r="H21" s="1">
        <v>13.139965432288578</v>
      </c>
      <c r="I21" s="1">
        <v>23.031659121450513</v>
      </c>
      <c r="J21" s="1">
        <v>6579.9093736968925</v>
      </c>
      <c r="K21" s="1">
        <v>274.27107335720217</v>
      </c>
      <c r="L21" s="1">
        <v>37.491170050750981</v>
      </c>
      <c r="M21" s="1">
        <v>172.54772232985121</v>
      </c>
      <c r="N21" s="1">
        <v>184.80576572625438</v>
      </c>
      <c r="O21" s="1">
        <v>206.59276580414701</v>
      </c>
      <c r="P21" s="1">
        <v>555.87809051619797</v>
      </c>
      <c r="Q21" s="1">
        <v>14.076819052133946</v>
      </c>
      <c r="R21" s="1">
        <v>9.3099277209403226</v>
      </c>
      <c r="S21" s="1">
        <v>55.562887348933153</v>
      </c>
      <c r="T21" s="1">
        <v>65.968417343392474</v>
      </c>
      <c r="U21" s="1">
        <v>5793.6295273667174</v>
      </c>
      <c r="V21" s="1">
        <v>170.52242821827537</v>
      </c>
      <c r="W21" s="1">
        <v>0</v>
      </c>
      <c r="X21" s="1">
        <v>9.6290691504255044</v>
      </c>
      <c r="Y21" s="1">
        <v>37.33513206854694</v>
      </c>
      <c r="Z21" s="1">
        <v>342.8561969492589</v>
      </c>
      <c r="AA21" s="1">
        <v>1895.075773587449</v>
      </c>
      <c r="AB21" s="1">
        <v>4.8680579299070779</v>
      </c>
      <c r="AC21" s="1">
        <v>0</v>
      </c>
      <c r="AD21" s="1">
        <v>631.58050300809577</v>
      </c>
      <c r="AE21" s="1">
        <v>208.63742930034635</v>
      </c>
      <c r="AF21" s="1">
        <v>241.83994315541352</v>
      </c>
      <c r="AG21" s="1">
        <v>157.01595284184447</v>
      </c>
      <c r="AH21" s="1">
        <v>4094.7698488798937</v>
      </c>
      <c r="AI21" s="1">
        <v>3427.0022612224684</v>
      </c>
      <c r="AJ21" s="1">
        <v>477.44334644405211</v>
      </c>
      <c r="AK21" s="1">
        <v>865.92514254001446</v>
      </c>
      <c r="AL21" s="1">
        <v>905.06883472041136</v>
      </c>
      <c r="AM21" s="1">
        <v>1380.8478305286255</v>
      </c>
      <c r="AN21" s="1">
        <v>463.01725411496602</v>
      </c>
      <c r="AO21" s="1">
        <v>136.27635480830213</v>
      </c>
      <c r="AP21" s="1">
        <v>68.208715765009387</v>
      </c>
      <c r="AQ21" s="1">
        <v>256.3010825724341</v>
      </c>
      <c r="AR21" s="1">
        <v>197.43629686417984</v>
      </c>
      <c r="AS21" s="1">
        <v>224.14856511540705</v>
      </c>
      <c r="AT21" s="1">
        <v>2851.1877186470674</v>
      </c>
      <c r="AU21" s="1">
        <v>0</v>
      </c>
      <c r="AV21" s="1">
        <v>84.144113221962414</v>
      </c>
      <c r="AW21" s="1">
        <v>453.60558136599178</v>
      </c>
      <c r="AX21" s="1">
        <v>872.50342274585182</v>
      </c>
      <c r="AY21" s="1">
        <v>966.86676773917839</v>
      </c>
      <c r="AZ21" s="1">
        <v>88.267574195575421</v>
      </c>
      <c r="BA21" s="1">
        <v>36092.907431840875</v>
      </c>
    </row>
    <row r="22" spans="1:53" x14ac:dyDescent="0.3">
      <c r="A22" s="26">
        <v>19</v>
      </c>
      <c r="B22" s="26">
        <v>42</v>
      </c>
      <c r="C22" s="26">
        <v>65</v>
      </c>
      <c r="D22" s="20" t="s">
        <v>76</v>
      </c>
      <c r="E22" s="1">
        <v>486.97954834089148</v>
      </c>
      <c r="F22" s="1">
        <v>0.5332305326223834</v>
      </c>
      <c r="G22" s="1">
        <v>0</v>
      </c>
      <c r="H22" s="1">
        <v>0.77569752132512715</v>
      </c>
      <c r="I22" s="1">
        <v>3.0656982475920804</v>
      </c>
      <c r="J22" s="1">
        <v>155.98708753575968</v>
      </c>
      <c r="K22" s="1">
        <v>87.28517555608407</v>
      </c>
      <c r="L22" s="1">
        <v>4.0611984508505001</v>
      </c>
      <c r="M22" s="1">
        <v>3.8382307993961136</v>
      </c>
      <c r="N22" s="1">
        <v>6.7729648936438096</v>
      </c>
      <c r="O22" s="1">
        <v>2.3103530834796357</v>
      </c>
      <c r="P22" s="1">
        <v>6.8378975460000264</v>
      </c>
      <c r="Q22" s="1">
        <v>0.6078050643627646</v>
      </c>
      <c r="R22" s="1">
        <v>2.3894294917590742</v>
      </c>
      <c r="S22" s="1">
        <v>27.294172374822658</v>
      </c>
      <c r="T22" s="1">
        <v>26.619582625833594</v>
      </c>
      <c r="U22" s="1">
        <v>80.907352951056978</v>
      </c>
      <c r="V22" s="1">
        <v>5.9850625691615225</v>
      </c>
      <c r="W22" s="1">
        <v>84.144113221962414</v>
      </c>
      <c r="X22" s="1">
        <v>0</v>
      </c>
      <c r="Y22" s="1">
        <v>5.0726469163928343</v>
      </c>
      <c r="Z22" s="1">
        <v>31.347682777093731</v>
      </c>
      <c r="AA22" s="1">
        <v>116.96719775442038</v>
      </c>
      <c r="AB22" s="1">
        <v>0.26939855925161232</v>
      </c>
      <c r="AC22" s="1">
        <v>0</v>
      </c>
      <c r="AD22" s="1">
        <v>0.72389331210797558</v>
      </c>
      <c r="AE22" s="1">
        <v>0.82765686832863206</v>
      </c>
      <c r="AF22" s="1">
        <v>0.93662666981981646</v>
      </c>
      <c r="AG22" s="1">
        <v>1.1495364439288105</v>
      </c>
      <c r="AH22" s="1">
        <v>6.3317639575398061</v>
      </c>
      <c r="AI22" s="1">
        <v>45.431281421596346</v>
      </c>
      <c r="AJ22" s="1">
        <v>3.9324252451333481</v>
      </c>
      <c r="AK22" s="1">
        <v>0.61964914653799452</v>
      </c>
      <c r="AL22" s="1">
        <v>2.0481345552107042</v>
      </c>
      <c r="AM22" s="1">
        <v>1.4371983265300516</v>
      </c>
      <c r="AN22" s="1">
        <v>0.98043136257911101</v>
      </c>
      <c r="AO22" s="1">
        <v>0.476215854538168</v>
      </c>
      <c r="AP22" s="1">
        <v>1.1016133440934937</v>
      </c>
      <c r="AQ22" s="1">
        <v>32.334952384117052</v>
      </c>
      <c r="AR22" s="1">
        <v>2.6752335594792367</v>
      </c>
      <c r="AS22" s="1">
        <v>0.55707368185903816</v>
      </c>
      <c r="AT22" s="1">
        <v>5.4859815110685304</v>
      </c>
      <c r="AU22" s="1">
        <v>9.6290691504255044</v>
      </c>
      <c r="AV22" s="1">
        <v>0</v>
      </c>
      <c r="AW22" s="1">
        <v>2.8903030225192223</v>
      </c>
      <c r="AX22" s="1">
        <v>1.6962157796369903</v>
      </c>
      <c r="AY22" s="1">
        <v>6.9310672376304954</v>
      </c>
      <c r="AZ22" s="1">
        <v>0.2698092278023983</v>
      </c>
      <c r="BA22" s="1">
        <v>1011.5853947512798</v>
      </c>
    </row>
    <row r="23" spans="1:53" x14ac:dyDescent="0.3">
      <c r="A23" s="26">
        <v>20</v>
      </c>
      <c r="B23" s="26">
        <v>43</v>
      </c>
      <c r="C23" s="26">
        <v>66</v>
      </c>
      <c r="D23" s="20" t="s">
        <v>77</v>
      </c>
      <c r="E23" s="1">
        <v>5705.7935684044278</v>
      </c>
      <c r="F23" s="1">
        <v>3.0748386443920057</v>
      </c>
      <c r="G23" s="1">
        <v>0</v>
      </c>
      <c r="H23" s="1">
        <v>3.1435775873105758</v>
      </c>
      <c r="I23" s="1">
        <v>6.8571016955538635</v>
      </c>
      <c r="J23" s="1">
        <v>1064.4179131207059</v>
      </c>
      <c r="K23" s="1">
        <v>227.41585768898952</v>
      </c>
      <c r="L23" s="1">
        <v>14.541579260054281</v>
      </c>
      <c r="M23" s="1">
        <v>34.91953824157823</v>
      </c>
      <c r="N23" s="1">
        <v>87.885263880831133</v>
      </c>
      <c r="O23" s="1">
        <v>13.046061971355805</v>
      </c>
      <c r="P23" s="1">
        <v>41.849484244943561</v>
      </c>
      <c r="Q23" s="1">
        <v>2.4624745657056337</v>
      </c>
      <c r="R23" s="1">
        <v>4.1427221746343941</v>
      </c>
      <c r="S23" s="1">
        <v>7.1054065266362203</v>
      </c>
      <c r="T23" s="1">
        <v>55.124576446134547</v>
      </c>
      <c r="U23" s="1">
        <v>980.14934909960698</v>
      </c>
      <c r="V23" s="1">
        <v>30.725878524593977</v>
      </c>
      <c r="W23" s="1">
        <v>453.60558136599178</v>
      </c>
      <c r="X23" s="1">
        <v>2.8903030225192223</v>
      </c>
      <c r="Y23" s="1">
        <v>0</v>
      </c>
      <c r="Z23" s="1">
        <v>159.27792378468445</v>
      </c>
      <c r="AA23" s="1">
        <v>1136.6195725323628</v>
      </c>
      <c r="AB23" s="1">
        <v>18.124096133557043</v>
      </c>
      <c r="AC23" s="1">
        <v>0</v>
      </c>
      <c r="AD23" s="1">
        <v>7.0806664834381046</v>
      </c>
      <c r="AE23" s="1">
        <v>16.569454037846299</v>
      </c>
      <c r="AF23" s="1">
        <v>10.471746069146322</v>
      </c>
      <c r="AG23" s="1">
        <v>7.061716045369387</v>
      </c>
      <c r="AH23" s="1">
        <v>46.366340370965119</v>
      </c>
      <c r="AI23" s="1">
        <v>246.41398196978844</v>
      </c>
      <c r="AJ23" s="1">
        <v>25.606423044926483</v>
      </c>
      <c r="AK23" s="1">
        <v>5.0850708164362075</v>
      </c>
      <c r="AL23" s="1">
        <v>40.140034247422655</v>
      </c>
      <c r="AM23" s="1">
        <v>12.612888385803679</v>
      </c>
      <c r="AN23" s="1">
        <v>7.310014166927429</v>
      </c>
      <c r="AO23" s="1">
        <v>4.3026218625163928</v>
      </c>
      <c r="AP23" s="1">
        <v>3.4546142679610052</v>
      </c>
      <c r="AQ23" s="1">
        <v>9.3283509521570558</v>
      </c>
      <c r="AR23" s="1">
        <v>9.8065511377062649</v>
      </c>
      <c r="AS23" s="1">
        <v>3.6867197142273698</v>
      </c>
      <c r="AT23" s="1">
        <v>66.387462601182051</v>
      </c>
      <c r="AU23" s="1">
        <v>37.33513206854694</v>
      </c>
      <c r="AV23" s="1">
        <v>5.0726469163928343</v>
      </c>
      <c r="AW23" s="1">
        <v>0</v>
      </c>
      <c r="AX23" s="1">
        <v>12.657678637944638</v>
      </c>
      <c r="AY23" s="1">
        <v>41.585768131189937</v>
      </c>
      <c r="AZ23" s="1">
        <v>8.5848494502861286</v>
      </c>
      <c r="BA23" s="1">
        <v>9426.251937538389</v>
      </c>
    </row>
    <row r="24" spans="1:53" x14ac:dyDescent="0.3">
      <c r="A24" s="26">
        <v>21</v>
      </c>
      <c r="B24" s="26">
        <v>44</v>
      </c>
      <c r="C24" s="26">
        <v>67</v>
      </c>
      <c r="D24" s="20" t="s">
        <v>78</v>
      </c>
      <c r="E24" s="1">
        <v>28728.476155784079</v>
      </c>
      <c r="F24" s="1">
        <v>3.3437475968967147</v>
      </c>
      <c r="G24" s="1">
        <v>0</v>
      </c>
      <c r="H24" s="1">
        <v>11.206874198862341</v>
      </c>
      <c r="I24" s="1">
        <v>9.9099114159180353</v>
      </c>
      <c r="J24" s="1">
        <v>1554.5163385197504</v>
      </c>
      <c r="K24" s="1">
        <v>147.23595193168148</v>
      </c>
      <c r="L24" s="1">
        <v>14.553377857431768</v>
      </c>
      <c r="M24" s="1">
        <v>23.676474292427898</v>
      </c>
      <c r="N24" s="1">
        <v>51.113760363892688</v>
      </c>
      <c r="O24" s="1">
        <v>25.899332476925323</v>
      </c>
      <c r="P24" s="1">
        <v>75.172163963899948</v>
      </c>
      <c r="Q24" s="1">
        <v>71.778955272398917</v>
      </c>
      <c r="R24" s="1">
        <v>3.539262254613281</v>
      </c>
      <c r="S24" s="1">
        <v>6.0488310942309909</v>
      </c>
      <c r="T24" s="1">
        <v>14.68452508460177</v>
      </c>
      <c r="U24" s="1">
        <v>560.53014366934042</v>
      </c>
      <c r="V24" s="1">
        <v>222.83116631396109</v>
      </c>
      <c r="W24" s="1">
        <v>872.50342274585182</v>
      </c>
      <c r="X24" s="1">
        <v>1.6962157796369903</v>
      </c>
      <c r="Y24" s="1">
        <v>12.657678637944638</v>
      </c>
      <c r="Z24" s="1">
        <v>0</v>
      </c>
      <c r="AA24" s="1">
        <v>274.62127047090308</v>
      </c>
      <c r="AB24" s="1">
        <v>1.4004648514746805</v>
      </c>
      <c r="AC24" s="1">
        <v>0</v>
      </c>
      <c r="AD24" s="1">
        <v>56.1232681411784</v>
      </c>
      <c r="AE24" s="1">
        <v>851.80142850428842</v>
      </c>
      <c r="AF24" s="1">
        <v>111.96445880271501</v>
      </c>
      <c r="AG24" s="1">
        <v>20.904315711930415</v>
      </c>
      <c r="AH24" s="1">
        <v>516.1843543462453</v>
      </c>
      <c r="AI24" s="1">
        <v>1035.6361189780982</v>
      </c>
      <c r="AJ24" s="1">
        <v>130.46586441993719</v>
      </c>
      <c r="AK24" s="1">
        <v>32.207902914728059</v>
      </c>
      <c r="AL24" s="1">
        <v>99.763649278786005</v>
      </c>
      <c r="AM24" s="1">
        <v>203.92628091666896</v>
      </c>
      <c r="AN24" s="1">
        <v>88.727043719496621</v>
      </c>
      <c r="AO24" s="1">
        <v>192.25400185305611</v>
      </c>
      <c r="AP24" s="1">
        <v>19.168704297975598</v>
      </c>
      <c r="AQ24" s="1">
        <v>207.40972470678346</v>
      </c>
      <c r="AR24" s="1">
        <v>41.195168185397094</v>
      </c>
      <c r="AS24" s="1">
        <v>44.264326353557408</v>
      </c>
      <c r="AT24" s="1">
        <v>2002.2308976277732</v>
      </c>
      <c r="AU24" s="1">
        <v>342.8561969492589</v>
      </c>
      <c r="AV24" s="1">
        <v>31.347682777093731</v>
      </c>
      <c r="AW24" s="1">
        <v>159.27792378468445</v>
      </c>
      <c r="AX24" s="1">
        <v>0</v>
      </c>
      <c r="AY24" s="1">
        <v>238.19668142590649</v>
      </c>
      <c r="AZ24" s="1">
        <v>24.289944525924568</v>
      </c>
      <c r="BA24" s="1">
        <v>26237.200086355238</v>
      </c>
    </row>
    <row r="25" spans="1:53" x14ac:dyDescent="0.3">
      <c r="A25" s="26">
        <v>22</v>
      </c>
      <c r="B25" s="26">
        <v>45</v>
      </c>
      <c r="C25" s="26">
        <v>68</v>
      </c>
      <c r="D25" s="20" t="s">
        <v>79</v>
      </c>
      <c r="E25" s="1">
        <v>48799.491692096897</v>
      </c>
      <c r="F25" s="1">
        <v>9.6477545462112175</v>
      </c>
      <c r="G25" s="1">
        <v>0</v>
      </c>
      <c r="H25" s="1">
        <v>7.7629436789138699</v>
      </c>
      <c r="I25" s="1">
        <v>21.889172823866826</v>
      </c>
      <c r="J25" s="1">
        <v>1955.8227134919684</v>
      </c>
      <c r="K25" s="1">
        <v>314.15508059039757</v>
      </c>
      <c r="L25" s="1">
        <v>40.863268230517811</v>
      </c>
      <c r="M25" s="1">
        <v>70.571454680466545</v>
      </c>
      <c r="N25" s="1">
        <v>176.26209937781084</v>
      </c>
      <c r="O25" s="1">
        <v>51.694309286423973</v>
      </c>
      <c r="P25" s="1">
        <v>136.62579377205111</v>
      </c>
      <c r="Q25" s="1">
        <v>9.3199884586501867</v>
      </c>
      <c r="R25" s="1">
        <v>6.2087567981798202</v>
      </c>
      <c r="S25" s="1">
        <v>16.355693296412934</v>
      </c>
      <c r="T25" s="1">
        <v>191.6913108456647</v>
      </c>
      <c r="U25" s="1">
        <v>752.42469427688002</v>
      </c>
      <c r="V25" s="1">
        <v>108.8110968694091</v>
      </c>
      <c r="W25" s="1">
        <v>966.86676773917839</v>
      </c>
      <c r="X25" s="1">
        <v>6.9310672376304954</v>
      </c>
      <c r="Y25" s="1">
        <v>41.585768131189937</v>
      </c>
      <c r="Z25" s="1">
        <v>238.19668142590649</v>
      </c>
      <c r="AA25" s="1">
        <v>0</v>
      </c>
      <c r="AB25" s="1">
        <v>4.0864197185765043</v>
      </c>
      <c r="AC25" s="1">
        <v>0</v>
      </c>
      <c r="AD25" s="1">
        <v>145.60049306543075</v>
      </c>
      <c r="AE25" s="1">
        <v>180.03707895905245</v>
      </c>
      <c r="AF25" s="1">
        <v>141.84417950874195</v>
      </c>
      <c r="AG25" s="1">
        <v>70.54442029632628</v>
      </c>
      <c r="AH25" s="1">
        <v>1966.0642031212335</v>
      </c>
      <c r="AI25" s="1">
        <v>2293.8622938980775</v>
      </c>
      <c r="AJ25" s="1">
        <v>414.32185062533222</v>
      </c>
      <c r="AK25" s="1">
        <v>170.54446119180639</v>
      </c>
      <c r="AL25" s="1">
        <v>939.55412632227046</v>
      </c>
      <c r="AM25" s="1">
        <v>359.92131346720288</v>
      </c>
      <c r="AN25" s="1">
        <v>231.38404330424959</v>
      </c>
      <c r="AO25" s="1">
        <v>82.942077354644411</v>
      </c>
      <c r="AP25" s="1">
        <v>29.861642982883495</v>
      </c>
      <c r="AQ25" s="1">
        <v>233.413901129854</v>
      </c>
      <c r="AR25" s="1">
        <v>333.53648640052427</v>
      </c>
      <c r="AS25" s="1">
        <v>99.329345466307188</v>
      </c>
      <c r="AT25" s="1">
        <v>2038.5767519446094</v>
      </c>
      <c r="AU25" s="1">
        <v>1895.075773587449</v>
      </c>
      <c r="AV25" s="1">
        <v>116.96719775442038</v>
      </c>
      <c r="AW25" s="1">
        <v>1136.6195725323628</v>
      </c>
      <c r="AX25" s="1">
        <v>274.62127047090308</v>
      </c>
      <c r="AY25" s="1">
        <v>0</v>
      </c>
      <c r="AZ25" s="1">
        <v>107.63189653714653</v>
      </c>
      <c r="BA25" s="1">
        <v>40665.010147452384</v>
      </c>
    </row>
    <row r="26" spans="1:53" x14ac:dyDescent="0.3">
      <c r="A26" s="26">
        <v>23</v>
      </c>
      <c r="B26" s="26">
        <v>46</v>
      </c>
      <c r="C26" s="26">
        <v>69</v>
      </c>
      <c r="D26" s="20" t="s">
        <v>80</v>
      </c>
      <c r="E26" s="1">
        <v>137.8767736591148</v>
      </c>
      <c r="F26" s="1">
        <v>0.75070672203855793</v>
      </c>
      <c r="G26" s="1">
        <v>0</v>
      </c>
      <c r="H26" s="1">
        <v>0.52704266317232318</v>
      </c>
      <c r="I26" s="1">
        <v>1.6285655877072718</v>
      </c>
      <c r="J26" s="1">
        <v>97.437190366283204</v>
      </c>
      <c r="K26" s="1">
        <v>20.096509825903926</v>
      </c>
      <c r="L26" s="1">
        <v>2.9288116349271163</v>
      </c>
      <c r="M26" s="1">
        <v>2.2126649152032778</v>
      </c>
      <c r="N26" s="1">
        <v>9.84367271621886</v>
      </c>
      <c r="O26" s="1">
        <v>1.6409074935036181</v>
      </c>
      <c r="P26" s="1">
        <v>3.8670711003942415</v>
      </c>
      <c r="Q26" s="1">
        <v>0.53086362065460013</v>
      </c>
      <c r="R26" s="1">
        <v>0.55502255640112685</v>
      </c>
      <c r="S26" s="1">
        <v>0.77388770533070783</v>
      </c>
      <c r="T26" s="1">
        <v>2.449429818821045</v>
      </c>
      <c r="U26" s="1">
        <v>77.222631971068012</v>
      </c>
      <c r="V26" s="1">
        <v>4.5734413217214689</v>
      </c>
      <c r="W26" s="1">
        <v>88.267574195575421</v>
      </c>
      <c r="X26" s="1">
        <v>0.2698092278023983</v>
      </c>
      <c r="Y26" s="1">
        <v>8.5848494502861286</v>
      </c>
      <c r="Z26" s="1">
        <v>24.289944525924568</v>
      </c>
      <c r="AA26" s="1">
        <v>107.63189653714653</v>
      </c>
      <c r="AB26" s="1">
        <v>0</v>
      </c>
      <c r="AC26" s="1">
        <v>0</v>
      </c>
      <c r="AD26" s="1">
        <v>1.0885011649970691</v>
      </c>
      <c r="AE26" s="1">
        <v>0.67570131856700799</v>
      </c>
      <c r="AF26" s="1">
        <v>0.7134867523791395</v>
      </c>
      <c r="AG26" s="1">
        <v>0.39340687074809427</v>
      </c>
      <c r="AH26" s="1">
        <v>5.3972525777789944</v>
      </c>
      <c r="AI26" s="1">
        <v>12.812529623988322</v>
      </c>
      <c r="AJ26" s="1">
        <v>3.360327088757912</v>
      </c>
      <c r="AK26" s="1">
        <v>0.38029560117001932</v>
      </c>
      <c r="AL26" s="1">
        <v>2.6668636819813392</v>
      </c>
      <c r="AM26" s="1">
        <v>2.9618769825210673</v>
      </c>
      <c r="AN26" s="1">
        <v>0.78275308158572487</v>
      </c>
      <c r="AO26" s="1">
        <v>0.41411262054202774</v>
      </c>
      <c r="AP26" s="1">
        <v>0.40362529115509393</v>
      </c>
      <c r="AQ26" s="1">
        <v>0.71693256928301752</v>
      </c>
      <c r="AR26" s="1">
        <v>0.6235106305202871</v>
      </c>
      <c r="AS26" s="1">
        <v>0.41795947213131479</v>
      </c>
      <c r="AT26" s="1">
        <v>7.0923790822489554</v>
      </c>
      <c r="AU26" s="1">
        <v>4.8680579299070779</v>
      </c>
      <c r="AV26" s="1">
        <v>0.26939855925161232</v>
      </c>
      <c r="AW26" s="1">
        <v>18.124096133557043</v>
      </c>
      <c r="AX26" s="1">
        <v>1.4004648514746805</v>
      </c>
      <c r="AY26" s="1">
        <v>4.0864197185765043</v>
      </c>
      <c r="AZ26" s="1">
        <v>0</v>
      </c>
      <c r="BA26" s="1">
        <v>524.30931601207692</v>
      </c>
    </row>
    <row r="27" spans="1:53" x14ac:dyDescent="0.3">
      <c r="C27" s="26"/>
      <c r="D27" s="20" t="s">
        <v>85</v>
      </c>
    </row>
    <row r="28" spans="1:53" x14ac:dyDescent="0.3">
      <c r="C28" s="26"/>
      <c r="D28" s="20" t="s">
        <v>86</v>
      </c>
      <c r="E28">
        <v>773673.12463777605</v>
      </c>
      <c r="F28">
        <v>169.24831387933727</v>
      </c>
      <c r="G28">
        <v>0</v>
      </c>
      <c r="H28">
        <v>417.92871468409106</v>
      </c>
      <c r="I28">
        <v>353.01943161506028</v>
      </c>
      <c r="J28">
        <v>28661.54406565379</v>
      </c>
      <c r="K28">
        <v>3269.6738804048514</v>
      </c>
      <c r="L28">
        <v>499.63469018117604</v>
      </c>
      <c r="M28">
        <v>940.44531138941124</v>
      </c>
      <c r="N28">
        <v>1119.1152120238053</v>
      </c>
      <c r="O28">
        <v>961.1718654716218</v>
      </c>
      <c r="P28">
        <v>2403.7955055863085</v>
      </c>
      <c r="Q28">
        <v>620.13315095169492</v>
      </c>
      <c r="R28">
        <v>233.04682688336348</v>
      </c>
      <c r="S28">
        <v>291.43218625981621</v>
      </c>
      <c r="T28">
        <v>893.88350411686349</v>
      </c>
      <c r="U28">
        <v>19427.404610515041</v>
      </c>
      <c r="V28">
        <v>1816.358737679715</v>
      </c>
      <c r="W28">
        <v>19052.094539797094</v>
      </c>
      <c r="X28">
        <v>128.46613206248273</v>
      </c>
      <c r="Y28">
        <v>626.92073137818079</v>
      </c>
      <c r="Z28">
        <v>6450.1959382214827</v>
      </c>
      <c r="AA28">
        <v>13262.254379920829</v>
      </c>
      <c r="AB28">
        <v>69.649951603122318</v>
      </c>
      <c r="AC28">
        <v>557.45088963446256</v>
      </c>
      <c r="AD28">
        <v>1962.9100085924638</v>
      </c>
      <c r="AE28">
        <v>2192.4478527213391</v>
      </c>
      <c r="AF28">
        <v>1878.647775258939</v>
      </c>
      <c r="AG28">
        <v>572.93776607125483</v>
      </c>
      <c r="AH28">
        <v>8710.9544124913682</v>
      </c>
      <c r="AI28">
        <v>14026.901346195289</v>
      </c>
      <c r="AJ28">
        <v>2874.8710038941099</v>
      </c>
      <c r="AK28">
        <v>1965.8929998040758</v>
      </c>
      <c r="AL28">
        <v>3481.9466190191597</v>
      </c>
      <c r="AM28">
        <v>7081.4178094914678</v>
      </c>
      <c r="AN28">
        <v>3140.6009344689983</v>
      </c>
      <c r="AO28">
        <v>1163.7467347988547</v>
      </c>
      <c r="AP28">
        <v>410.80400644376721</v>
      </c>
      <c r="AQ28">
        <v>2072.5812868204594</v>
      </c>
      <c r="AR28">
        <v>1139.7832216984943</v>
      </c>
      <c r="AS28">
        <v>570.33268043513226</v>
      </c>
      <c r="AT28">
        <v>17391.093939960465</v>
      </c>
      <c r="AU28">
        <v>16486.321005103448</v>
      </c>
      <c r="AV28">
        <v>653.07197847287091</v>
      </c>
      <c r="AW28">
        <v>4347.379100512142</v>
      </c>
      <c r="AX28">
        <v>3958.9198687926446</v>
      </c>
      <c r="AY28">
        <v>5127.772835276307</v>
      </c>
      <c r="AZ28">
        <v>456.08249395608442</v>
      </c>
      <c r="BA28">
        <v>773115.67374814139</v>
      </c>
    </row>
    <row r="29" spans="1:53" x14ac:dyDescent="0.3">
      <c r="C29" s="26"/>
    </row>
    <row r="30" spans="1:53" x14ac:dyDescent="0.3">
      <c r="C30" s="26"/>
    </row>
    <row r="31" spans="1:53" x14ac:dyDescent="0.3">
      <c r="C31" s="26"/>
      <c r="E31" s="27">
        <v>0</v>
      </c>
      <c r="F31" s="27">
        <v>1</v>
      </c>
      <c r="G31" s="27" t="s">
        <v>59</v>
      </c>
      <c r="H31" s="27" t="s">
        <v>50</v>
      </c>
      <c r="I31" s="28">
        <f>GETPIVOTDATA("Sum of BR direct arrival",$D$3,"Final_Destination_Country","AU")</f>
        <v>8.8720717771574567</v>
      </c>
    </row>
    <row r="32" spans="1:53" x14ac:dyDescent="0.3">
      <c r="C32" s="26"/>
      <c r="E32" s="2">
        <v>1</v>
      </c>
      <c r="F32" s="2">
        <v>24</v>
      </c>
      <c r="G32" s="2" t="s">
        <v>50</v>
      </c>
      <c r="H32" s="2" t="s">
        <v>50</v>
      </c>
      <c r="I32" s="30">
        <v>0</v>
      </c>
    </row>
    <row r="33" spans="3:9" x14ac:dyDescent="0.3">
      <c r="C33" s="26"/>
      <c r="E33" s="2">
        <v>2</v>
      </c>
      <c r="F33" s="2">
        <v>24</v>
      </c>
      <c r="G33" s="2" t="s">
        <v>59</v>
      </c>
      <c r="H33" s="2" t="s">
        <v>50</v>
      </c>
      <c r="I33" s="30">
        <v>0</v>
      </c>
    </row>
    <row r="34" spans="3:9" x14ac:dyDescent="0.3">
      <c r="C34" s="26"/>
      <c r="E34" s="2">
        <v>3</v>
      </c>
      <c r="F34" s="2">
        <v>24</v>
      </c>
      <c r="G34" s="2" t="s">
        <v>60</v>
      </c>
      <c r="H34" s="2" t="s">
        <v>50</v>
      </c>
      <c r="I34" s="30">
        <v>2.9295302301907236</v>
      </c>
    </row>
    <row r="35" spans="3:9" x14ac:dyDescent="0.3">
      <c r="C35" s="26"/>
      <c r="E35" s="2">
        <v>4</v>
      </c>
      <c r="F35" s="2">
        <v>24</v>
      </c>
      <c r="G35" s="2" t="s">
        <v>61</v>
      </c>
      <c r="H35" s="2" t="s">
        <v>50</v>
      </c>
      <c r="I35" s="30">
        <v>5.4268937449814914</v>
      </c>
    </row>
    <row r="36" spans="3:9" x14ac:dyDescent="0.3">
      <c r="C36" s="26"/>
      <c r="E36" s="2">
        <v>5</v>
      </c>
      <c r="F36" s="2">
        <v>24</v>
      </c>
      <c r="G36" s="2" t="s">
        <v>62</v>
      </c>
      <c r="H36" s="2" t="s">
        <v>50</v>
      </c>
      <c r="I36" s="30">
        <v>584.97261059819675</v>
      </c>
    </row>
    <row r="37" spans="3:9" x14ac:dyDescent="0.3">
      <c r="C37" s="26"/>
      <c r="E37" s="2">
        <v>6</v>
      </c>
      <c r="F37" s="2">
        <v>24</v>
      </c>
      <c r="G37" s="2" t="s">
        <v>63</v>
      </c>
      <c r="H37" s="2" t="s">
        <v>50</v>
      </c>
      <c r="I37" s="30">
        <v>52.811745973071126</v>
      </c>
    </row>
    <row r="38" spans="3:9" x14ac:dyDescent="0.3">
      <c r="C38" s="26"/>
      <c r="E38" s="2">
        <v>7</v>
      </c>
      <c r="F38" s="2">
        <v>24</v>
      </c>
      <c r="G38" s="2" t="s">
        <v>64</v>
      </c>
      <c r="H38" s="2" t="s">
        <v>50</v>
      </c>
      <c r="I38" s="30">
        <v>8.7611378863657645</v>
      </c>
    </row>
    <row r="39" spans="3:9" x14ac:dyDescent="0.3">
      <c r="C39" s="26"/>
      <c r="E39" s="2">
        <v>8</v>
      </c>
      <c r="F39" s="2">
        <v>24</v>
      </c>
      <c r="G39" s="2" t="s">
        <v>65</v>
      </c>
      <c r="H39" s="2" t="s">
        <v>50</v>
      </c>
      <c r="I39" s="30">
        <v>13.520624627941295</v>
      </c>
    </row>
    <row r="40" spans="3:9" x14ac:dyDescent="0.3">
      <c r="C40" s="26"/>
      <c r="E40" s="2">
        <v>9</v>
      </c>
      <c r="F40" s="2">
        <v>24</v>
      </c>
      <c r="G40" s="2" t="s">
        <v>66</v>
      </c>
      <c r="H40" s="2" t="s">
        <v>50</v>
      </c>
      <c r="I40" s="30">
        <v>13.561212234752013</v>
      </c>
    </row>
    <row r="41" spans="3:9" x14ac:dyDescent="0.3">
      <c r="C41" s="26"/>
      <c r="E41" s="2">
        <v>10</v>
      </c>
      <c r="F41" s="2">
        <v>24</v>
      </c>
      <c r="G41" s="2" t="s">
        <v>67</v>
      </c>
      <c r="H41" s="2" t="s">
        <v>50</v>
      </c>
      <c r="I41" s="30">
        <v>16.378510400027157</v>
      </c>
    </row>
    <row r="42" spans="3:9" x14ac:dyDescent="0.3">
      <c r="C42" s="26"/>
      <c r="E42" s="2">
        <v>11</v>
      </c>
      <c r="F42" s="2">
        <v>24</v>
      </c>
      <c r="G42" s="2" t="s">
        <v>68</v>
      </c>
      <c r="H42" s="2" t="s">
        <v>50</v>
      </c>
      <c r="I42" s="30">
        <v>32.657661425357269</v>
      </c>
    </row>
    <row r="43" spans="3:9" x14ac:dyDescent="0.3">
      <c r="C43" s="26"/>
      <c r="E43" s="2">
        <v>12</v>
      </c>
      <c r="F43" s="2">
        <v>24</v>
      </c>
      <c r="G43" s="2" t="s">
        <v>69</v>
      </c>
      <c r="H43" s="2" t="s">
        <v>50</v>
      </c>
      <c r="I43" s="30">
        <v>3.076095580334365</v>
      </c>
    </row>
    <row r="44" spans="3:9" x14ac:dyDescent="0.3">
      <c r="C44" s="26"/>
      <c r="E44" s="2">
        <v>13</v>
      </c>
      <c r="F44" s="2">
        <v>24</v>
      </c>
      <c r="G44" s="2" t="s">
        <v>70</v>
      </c>
      <c r="H44" s="2" t="s">
        <v>50</v>
      </c>
      <c r="I44" s="30">
        <v>1.9335692085624014</v>
      </c>
    </row>
    <row r="45" spans="3:9" x14ac:dyDescent="0.3">
      <c r="C45" s="26"/>
      <c r="E45" s="2">
        <v>14</v>
      </c>
      <c r="F45" s="2">
        <v>24</v>
      </c>
      <c r="G45" s="2" t="s">
        <v>71</v>
      </c>
      <c r="H45" s="2" t="s">
        <v>50</v>
      </c>
      <c r="I45" s="30">
        <v>2.3602979477982391</v>
      </c>
    </row>
    <row r="46" spans="3:9" x14ac:dyDescent="0.3">
      <c r="C46" s="26"/>
      <c r="E46" s="2">
        <v>15</v>
      </c>
      <c r="F46" s="2">
        <v>24</v>
      </c>
      <c r="G46" s="2" t="s">
        <v>72</v>
      </c>
      <c r="H46" s="2" t="s">
        <v>50</v>
      </c>
      <c r="I46" s="30">
        <v>5.1344098949339187</v>
      </c>
    </row>
    <row r="47" spans="3:9" x14ac:dyDescent="0.3">
      <c r="C47" s="26"/>
      <c r="E47" s="2">
        <v>16</v>
      </c>
      <c r="F47" s="2">
        <v>24</v>
      </c>
      <c r="G47" s="2" t="s">
        <v>73</v>
      </c>
      <c r="H47" s="2" t="s">
        <v>50</v>
      </c>
      <c r="I47" s="30">
        <v>344.89910489658376</v>
      </c>
    </row>
    <row r="48" spans="3:9" x14ac:dyDescent="0.3">
      <c r="C48" s="26"/>
      <c r="E48" s="2">
        <v>17</v>
      </c>
      <c r="F48" s="2">
        <v>24</v>
      </c>
      <c r="G48" s="2" t="s">
        <v>74</v>
      </c>
      <c r="H48" s="2" t="s">
        <v>50</v>
      </c>
      <c r="I48" s="30">
        <v>32.289278768119445</v>
      </c>
    </row>
    <row r="49" spans="3:9" x14ac:dyDescent="0.3">
      <c r="C49" s="26"/>
      <c r="E49" s="2">
        <v>18</v>
      </c>
      <c r="F49" s="2">
        <v>24</v>
      </c>
      <c r="G49" s="2" t="s">
        <v>75</v>
      </c>
      <c r="H49" s="2" t="s">
        <v>50</v>
      </c>
      <c r="I49" s="30">
        <v>631.58050300809577</v>
      </c>
    </row>
    <row r="50" spans="3:9" x14ac:dyDescent="0.3">
      <c r="E50" s="2">
        <v>19</v>
      </c>
      <c r="F50" s="2">
        <v>24</v>
      </c>
      <c r="G50" s="2" t="s">
        <v>76</v>
      </c>
      <c r="H50" s="2" t="s">
        <v>50</v>
      </c>
      <c r="I50" s="30">
        <v>0.72389331210797558</v>
      </c>
    </row>
    <row r="51" spans="3:9" x14ac:dyDescent="0.3">
      <c r="E51" s="2">
        <v>20</v>
      </c>
      <c r="F51" s="2">
        <v>24</v>
      </c>
      <c r="G51" s="2" t="s">
        <v>77</v>
      </c>
      <c r="H51" s="2" t="s">
        <v>50</v>
      </c>
      <c r="I51" s="30">
        <v>7.0806664834381046</v>
      </c>
    </row>
    <row r="52" spans="3:9" x14ac:dyDescent="0.3">
      <c r="E52" s="2">
        <v>21</v>
      </c>
      <c r="F52" s="2">
        <v>24</v>
      </c>
      <c r="G52" s="2" t="s">
        <v>78</v>
      </c>
      <c r="H52" s="2" t="s">
        <v>50</v>
      </c>
      <c r="I52" s="30">
        <v>56.1232681411784</v>
      </c>
    </row>
    <row r="53" spans="3:9" x14ac:dyDescent="0.3">
      <c r="E53" s="2">
        <v>22</v>
      </c>
      <c r="F53" s="2">
        <v>24</v>
      </c>
      <c r="G53" s="2" t="s">
        <v>79</v>
      </c>
      <c r="H53" s="2" t="s">
        <v>50</v>
      </c>
      <c r="I53" s="30">
        <v>145.60049306543075</v>
      </c>
    </row>
    <row r="54" spans="3:9" x14ac:dyDescent="0.3">
      <c r="E54" s="27">
        <v>23</v>
      </c>
      <c r="F54" s="27">
        <v>24</v>
      </c>
      <c r="G54" s="27" t="s">
        <v>80</v>
      </c>
      <c r="H54" s="27" t="s">
        <v>50</v>
      </c>
      <c r="I54" s="38">
        <v>1.0885011649970691</v>
      </c>
    </row>
    <row r="55" spans="3:9" x14ac:dyDescent="0.3">
      <c r="E55" s="39">
        <v>1</v>
      </c>
      <c r="F55" s="39">
        <v>1</v>
      </c>
      <c r="G55" s="39" t="s">
        <v>50</v>
      </c>
      <c r="H55" s="39" t="s">
        <v>50</v>
      </c>
      <c r="I55" s="40">
        <f>GETPIVOTDATA("Sum of Supply Chain looping",$D$3,"Final_Destination_Country","AU")</f>
        <v>128.8912071705482</v>
      </c>
    </row>
    <row r="56" spans="3:9" x14ac:dyDescent="0.3">
      <c r="E56" s="2">
        <v>24</v>
      </c>
      <c r="F56" s="2">
        <v>47</v>
      </c>
      <c r="G56" s="2" t="s">
        <v>50</v>
      </c>
      <c r="H56" s="2" t="s">
        <v>50</v>
      </c>
      <c r="I56" s="37">
        <v>0</v>
      </c>
    </row>
    <row r="57" spans="3:9" x14ac:dyDescent="0.3">
      <c r="E57" s="2">
        <v>24</v>
      </c>
      <c r="F57" s="2">
        <v>48</v>
      </c>
      <c r="G57" s="2" t="s">
        <v>50</v>
      </c>
      <c r="H57" s="2" t="s">
        <v>59</v>
      </c>
      <c r="I57" s="37">
        <v>1.5712043201019703</v>
      </c>
    </row>
    <row r="58" spans="3:9" x14ac:dyDescent="0.3">
      <c r="E58" s="2">
        <v>24</v>
      </c>
      <c r="F58" s="2">
        <v>49</v>
      </c>
      <c r="G58" s="2" t="s">
        <v>50</v>
      </c>
      <c r="H58" s="2" t="s">
        <v>60</v>
      </c>
      <c r="I58" s="37">
        <v>2.5341381947000676</v>
      </c>
    </row>
    <row r="59" spans="3:9" x14ac:dyDescent="0.3">
      <c r="E59" s="2">
        <v>24</v>
      </c>
      <c r="F59" s="2">
        <v>50</v>
      </c>
      <c r="G59" s="2" t="s">
        <v>50</v>
      </c>
      <c r="H59" s="2" t="s">
        <v>61</v>
      </c>
      <c r="I59" s="37">
        <v>0.89997465681153654</v>
      </c>
    </row>
    <row r="60" spans="3:9" x14ac:dyDescent="0.3">
      <c r="E60" s="2">
        <v>24</v>
      </c>
      <c r="F60" s="2">
        <v>51</v>
      </c>
      <c r="G60" s="2" t="s">
        <v>50</v>
      </c>
      <c r="H60" s="2" t="s">
        <v>62</v>
      </c>
      <c r="I60" s="37">
        <v>33.212490901642028</v>
      </c>
    </row>
    <row r="61" spans="3:9" x14ac:dyDescent="0.3">
      <c r="E61" s="2">
        <v>24</v>
      </c>
      <c r="F61" s="2">
        <v>52</v>
      </c>
      <c r="G61" s="2" t="s">
        <v>50</v>
      </c>
      <c r="H61" s="2" t="s">
        <v>63</v>
      </c>
      <c r="I61" s="37">
        <v>16.388955162848561</v>
      </c>
    </row>
    <row r="62" spans="3:9" x14ac:dyDescent="0.3">
      <c r="E62" s="2">
        <v>24</v>
      </c>
      <c r="F62" s="2">
        <v>53</v>
      </c>
      <c r="G62" s="2" t="s">
        <v>50</v>
      </c>
      <c r="H62" s="2" t="s">
        <v>64</v>
      </c>
      <c r="I62" s="37">
        <v>5.0043669518345224</v>
      </c>
    </row>
    <row r="63" spans="3:9" x14ac:dyDescent="0.3">
      <c r="E63" s="2">
        <v>24</v>
      </c>
      <c r="F63" s="2">
        <v>54</v>
      </c>
      <c r="G63" s="2" t="s">
        <v>50</v>
      </c>
      <c r="H63" s="2" t="s">
        <v>65</v>
      </c>
      <c r="I63" s="37">
        <v>4.0961001543983029</v>
      </c>
    </row>
    <row r="64" spans="3:9" x14ac:dyDescent="0.3">
      <c r="E64" s="2">
        <v>24</v>
      </c>
      <c r="F64" s="2">
        <v>55</v>
      </c>
      <c r="G64" s="2" t="s">
        <v>50</v>
      </c>
      <c r="H64" s="2" t="s">
        <v>66</v>
      </c>
      <c r="I64" s="37">
        <v>5.8946518742086518</v>
      </c>
    </row>
    <row r="65" spans="5:9" x14ac:dyDescent="0.3">
      <c r="E65" s="2">
        <v>24</v>
      </c>
      <c r="F65" s="2">
        <v>56</v>
      </c>
      <c r="G65" s="2" t="s">
        <v>50</v>
      </c>
      <c r="H65" s="2" t="s">
        <v>67</v>
      </c>
      <c r="I65" s="37">
        <v>11.399267816435898</v>
      </c>
    </row>
    <row r="66" spans="5:9" x14ac:dyDescent="0.3">
      <c r="E66" s="2">
        <v>24</v>
      </c>
      <c r="F66" s="2">
        <v>57</v>
      </c>
      <c r="G66" s="2" t="s">
        <v>50</v>
      </c>
      <c r="H66" s="2" t="s">
        <v>68</v>
      </c>
      <c r="I66" s="37">
        <v>5.7635047735530014</v>
      </c>
    </row>
    <row r="67" spans="5:9" x14ac:dyDescent="0.3">
      <c r="E67" s="2">
        <v>24</v>
      </c>
      <c r="F67" s="2">
        <v>58</v>
      </c>
      <c r="G67" s="2" t="s">
        <v>50</v>
      </c>
      <c r="H67" s="2" t="s">
        <v>69</v>
      </c>
      <c r="I67" s="37">
        <v>0.91143011589701994</v>
      </c>
    </row>
    <row r="68" spans="5:9" x14ac:dyDescent="0.3">
      <c r="E68" s="2">
        <v>24</v>
      </c>
      <c r="F68" s="2">
        <v>59</v>
      </c>
      <c r="G68" s="2" t="s">
        <v>50</v>
      </c>
      <c r="H68" s="2" t="s">
        <v>70</v>
      </c>
      <c r="I68" s="37">
        <v>0.54360185016548657</v>
      </c>
    </row>
    <row r="69" spans="5:9" x14ac:dyDescent="0.3">
      <c r="E69" s="2">
        <v>24</v>
      </c>
      <c r="F69" s="2">
        <v>60</v>
      </c>
      <c r="G69" s="2" t="s">
        <v>50</v>
      </c>
      <c r="H69" s="2" t="s">
        <v>71</v>
      </c>
      <c r="I69" s="37">
        <v>1.8028219179050227</v>
      </c>
    </row>
    <row r="70" spans="5:9" x14ac:dyDescent="0.3">
      <c r="E70" s="2">
        <v>24</v>
      </c>
      <c r="F70" s="2">
        <v>61</v>
      </c>
      <c r="G70" s="2" t="s">
        <v>50</v>
      </c>
      <c r="H70" s="2" t="s">
        <v>72</v>
      </c>
      <c r="I70" s="37">
        <v>0.92023175594113105</v>
      </c>
    </row>
    <row r="71" spans="5:9" x14ac:dyDescent="0.3">
      <c r="E71" s="2">
        <v>24</v>
      </c>
      <c r="F71" s="2">
        <v>62</v>
      </c>
      <c r="G71" s="2" t="s">
        <v>50</v>
      </c>
      <c r="H71" s="2" t="s">
        <v>73</v>
      </c>
      <c r="I71" s="37">
        <v>2.6533747888970556</v>
      </c>
    </row>
    <row r="72" spans="5:9" x14ac:dyDescent="0.3">
      <c r="E72" s="2">
        <v>24</v>
      </c>
      <c r="F72" s="2">
        <v>63</v>
      </c>
      <c r="G72" s="2" t="s">
        <v>50</v>
      </c>
      <c r="H72" s="2" t="s">
        <v>74</v>
      </c>
      <c r="I72" s="37">
        <v>18.482738269405679</v>
      </c>
    </row>
    <row r="73" spans="5:9" x14ac:dyDescent="0.3">
      <c r="E73" s="2">
        <v>24</v>
      </c>
      <c r="F73" s="2">
        <v>64</v>
      </c>
      <c r="G73" s="2" t="s">
        <v>50</v>
      </c>
      <c r="H73" s="2" t="s">
        <v>75</v>
      </c>
      <c r="I73" s="37">
        <v>39.819182332430486</v>
      </c>
    </row>
    <row r="74" spans="5:9" x14ac:dyDescent="0.3">
      <c r="E74" s="2">
        <v>24</v>
      </c>
      <c r="F74" s="2">
        <v>65</v>
      </c>
      <c r="G74" s="2" t="s">
        <v>50</v>
      </c>
      <c r="H74" s="2" t="s">
        <v>76</v>
      </c>
      <c r="I74" s="37">
        <v>0.5332305326223834</v>
      </c>
    </row>
    <row r="75" spans="5:9" x14ac:dyDescent="0.3">
      <c r="E75" s="2">
        <v>24</v>
      </c>
      <c r="F75" s="2">
        <v>66</v>
      </c>
      <c r="G75" s="2" t="s">
        <v>50</v>
      </c>
      <c r="H75" s="2" t="s">
        <v>77</v>
      </c>
      <c r="I75" s="37">
        <v>3.0748386443920057</v>
      </c>
    </row>
    <row r="76" spans="5:9" x14ac:dyDescent="0.3">
      <c r="E76" s="2">
        <v>24</v>
      </c>
      <c r="F76" s="2">
        <v>67</v>
      </c>
      <c r="G76" s="2" t="s">
        <v>50</v>
      </c>
      <c r="H76" s="2" t="s">
        <v>78</v>
      </c>
      <c r="I76" s="37">
        <v>3.3437475968967147</v>
      </c>
    </row>
    <row r="77" spans="5:9" x14ac:dyDescent="0.3">
      <c r="E77" s="2">
        <v>24</v>
      </c>
      <c r="F77" s="2">
        <v>68</v>
      </c>
      <c r="G77" s="2" t="s">
        <v>50</v>
      </c>
      <c r="H77" s="2" t="s">
        <v>79</v>
      </c>
      <c r="I77" s="37">
        <v>9.6477545462112175</v>
      </c>
    </row>
    <row r="78" spans="5:9" x14ac:dyDescent="0.3">
      <c r="E78" s="2">
        <v>24</v>
      </c>
      <c r="F78" s="2">
        <v>69</v>
      </c>
      <c r="G78" s="27" t="s">
        <v>50</v>
      </c>
      <c r="H78" s="27" t="s">
        <v>80</v>
      </c>
      <c r="I78" s="41">
        <v>0.75070672203855793</v>
      </c>
    </row>
    <row r="79" spans="5:9" x14ac:dyDescent="0.3">
      <c r="E79" s="39">
        <v>0</v>
      </c>
      <c r="F79" s="39">
        <v>3</v>
      </c>
      <c r="G79" s="39" t="s">
        <v>59</v>
      </c>
      <c r="H79" s="39" t="s">
        <v>60</v>
      </c>
      <c r="I79" s="42">
        <f>GETPIVOTDATA("Sum of BR direct arrival",$D$3,"Final_Destination_Country","CA")</f>
        <v>259.7396890000889</v>
      </c>
    </row>
    <row r="80" spans="5:9" x14ac:dyDescent="0.3">
      <c r="E80" s="2">
        <v>1</v>
      </c>
      <c r="F80" s="2">
        <v>26</v>
      </c>
      <c r="G80" s="2" t="s">
        <v>50</v>
      </c>
      <c r="H80" s="2" t="s">
        <v>60</v>
      </c>
      <c r="I80" s="30">
        <v>1.5712043201019703</v>
      </c>
    </row>
    <row r="81" spans="5:9" x14ac:dyDescent="0.3">
      <c r="E81" s="2">
        <v>2</v>
      </c>
      <c r="F81" s="2">
        <v>26</v>
      </c>
      <c r="G81" s="2" t="s">
        <v>59</v>
      </c>
      <c r="H81" s="2" t="s">
        <v>60</v>
      </c>
      <c r="I81" s="30">
        <v>0</v>
      </c>
    </row>
    <row r="82" spans="5:9" x14ac:dyDescent="0.3">
      <c r="E82" s="2">
        <v>3</v>
      </c>
      <c r="F82" s="2">
        <v>26</v>
      </c>
      <c r="G82" s="2" t="s">
        <v>60</v>
      </c>
      <c r="H82" s="2" t="s">
        <v>60</v>
      </c>
      <c r="I82" s="30">
        <v>2.5505933544191084</v>
      </c>
    </row>
    <row r="83" spans="5:9" x14ac:dyDescent="0.3">
      <c r="E83" s="2">
        <v>4</v>
      </c>
      <c r="F83" s="2">
        <v>26</v>
      </c>
      <c r="G83" s="2" t="s">
        <v>61</v>
      </c>
      <c r="H83" s="2" t="s">
        <v>60</v>
      </c>
      <c r="I83" s="30">
        <v>6.0342038174858326</v>
      </c>
    </row>
    <row r="84" spans="5:9" x14ac:dyDescent="0.3">
      <c r="E84" s="2">
        <v>5</v>
      </c>
      <c r="F84" s="2">
        <v>26</v>
      </c>
      <c r="G84" s="2" t="s">
        <v>62</v>
      </c>
      <c r="H84" s="2" t="s">
        <v>60</v>
      </c>
      <c r="I84" s="30">
        <v>493.83921936713125</v>
      </c>
    </row>
    <row r="85" spans="5:9" x14ac:dyDescent="0.3">
      <c r="E85" s="2">
        <v>6</v>
      </c>
      <c r="F85" s="2">
        <v>26</v>
      </c>
      <c r="G85" s="2" t="s">
        <v>63</v>
      </c>
      <c r="H85" s="2" t="s">
        <v>60</v>
      </c>
      <c r="I85" s="30">
        <v>62.736204945482271</v>
      </c>
    </row>
    <row r="86" spans="5:9" x14ac:dyDescent="0.3">
      <c r="E86" s="2">
        <v>7</v>
      </c>
      <c r="F86" s="2">
        <v>26</v>
      </c>
      <c r="G86" s="2" t="s">
        <v>64</v>
      </c>
      <c r="H86" s="2" t="s">
        <v>60</v>
      </c>
      <c r="I86" s="30">
        <v>5.3649071797408387</v>
      </c>
    </row>
    <row r="87" spans="5:9" x14ac:dyDescent="0.3">
      <c r="E87" s="2">
        <v>8</v>
      </c>
      <c r="F87" s="2">
        <v>26</v>
      </c>
      <c r="G87" s="2" t="s">
        <v>65</v>
      </c>
      <c r="H87" s="2" t="s">
        <v>60</v>
      </c>
      <c r="I87" s="30">
        <v>15.956831927825991</v>
      </c>
    </row>
    <row r="88" spans="5:9" x14ac:dyDescent="0.3">
      <c r="E88" s="2">
        <v>9</v>
      </c>
      <c r="F88" s="2">
        <v>26</v>
      </c>
      <c r="G88" s="2" t="s">
        <v>66</v>
      </c>
      <c r="H88" s="2" t="s">
        <v>60</v>
      </c>
      <c r="I88" s="30">
        <v>25.465281011565821</v>
      </c>
    </row>
    <row r="89" spans="5:9" x14ac:dyDescent="0.3">
      <c r="E89" s="2">
        <v>10</v>
      </c>
      <c r="F89" s="2">
        <v>26</v>
      </c>
      <c r="G89" s="2" t="s">
        <v>67</v>
      </c>
      <c r="H89" s="2" t="s">
        <v>60</v>
      </c>
      <c r="I89" s="30">
        <v>9.0767855204758217</v>
      </c>
    </row>
    <row r="90" spans="5:9" x14ac:dyDescent="0.3">
      <c r="E90" s="2">
        <v>11</v>
      </c>
      <c r="F90" s="2">
        <v>26</v>
      </c>
      <c r="G90" s="2" t="s">
        <v>68</v>
      </c>
      <c r="H90" s="2" t="s">
        <v>60</v>
      </c>
      <c r="I90" s="30">
        <v>27.903089640807607</v>
      </c>
    </row>
    <row r="91" spans="5:9" x14ac:dyDescent="0.3">
      <c r="E91" s="2">
        <v>12</v>
      </c>
      <c r="F91" s="2">
        <v>26</v>
      </c>
      <c r="G91" s="2" t="s">
        <v>69</v>
      </c>
      <c r="H91" s="2" t="s">
        <v>60</v>
      </c>
      <c r="I91" s="30">
        <v>10.967745017667777</v>
      </c>
    </row>
    <row r="92" spans="5:9" x14ac:dyDescent="0.3">
      <c r="E92" s="2">
        <v>13</v>
      </c>
      <c r="F92" s="2">
        <v>26</v>
      </c>
      <c r="G92" s="2" t="s">
        <v>70</v>
      </c>
      <c r="H92" s="2" t="s">
        <v>60</v>
      </c>
      <c r="I92" s="30">
        <v>2.3014082147965382</v>
      </c>
    </row>
    <row r="93" spans="5:9" x14ac:dyDescent="0.3">
      <c r="E93" s="2">
        <v>14</v>
      </c>
      <c r="F93" s="2">
        <v>26</v>
      </c>
      <c r="G93" s="2" t="s">
        <v>71</v>
      </c>
      <c r="H93" s="2" t="s">
        <v>60</v>
      </c>
      <c r="I93" s="30">
        <v>2.9952426020063285</v>
      </c>
    </row>
    <row r="94" spans="5:9" x14ac:dyDescent="0.3">
      <c r="E94" s="2">
        <v>15</v>
      </c>
      <c r="F94" s="2">
        <v>26</v>
      </c>
      <c r="G94" s="2" t="s">
        <v>72</v>
      </c>
      <c r="H94" s="2" t="s">
        <v>60</v>
      </c>
      <c r="I94" s="30">
        <v>5.5879291011769974</v>
      </c>
    </row>
    <row r="95" spans="5:9" x14ac:dyDescent="0.3">
      <c r="E95" s="2">
        <v>16</v>
      </c>
      <c r="F95" s="2">
        <v>26</v>
      </c>
      <c r="G95" s="2" t="s">
        <v>73</v>
      </c>
      <c r="H95" s="2" t="s">
        <v>60</v>
      </c>
      <c r="I95" s="30">
        <v>211.75834461190945</v>
      </c>
    </row>
    <row r="96" spans="5:9" x14ac:dyDescent="0.3">
      <c r="E96" s="2">
        <v>17</v>
      </c>
      <c r="F96" s="2">
        <v>26</v>
      </c>
      <c r="G96" s="2" t="s">
        <v>74</v>
      </c>
      <c r="H96" s="2" t="s">
        <v>60</v>
      </c>
      <c r="I96" s="30">
        <v>49.790113100316361</v>
      </c>
    </row>
    <row r="97" spans="5:9" x14ac:dyDescent="0.3">
      <c r="E97" s="2">
        <v>18</v>
      </c>
      <c r="F97" s="2">
        <v>26</v>
      </c>
      <c r="G97" s="2" t="s">
        <v>75</v>
      </c>
      <c r="H97" s="2" t="s">
        <v>60</v>
      </c>
      <c r="I97" s="30">
        <v>208.63742930034635</v>
      </c>
    </row>
    <row r="98" spans="5:9" x14ac:dyDescent="0.3">
      <c r="E98" s="2">
        <v>19</v>
      </c>
      <c r="F98" s="2">
        <v>26</v>
      </c>
      <c r="G98" s="2" t="s">
        <v>76</v>
      </c>
      <c r="H98" s="2" t="s">
        <v>60</v>
      </c>
      <c r="I98" s="30">
        <v>0.82765686832863206</v>
      </c>
    </row>
    <row r="99" spans="5:9" x14ac:dyDescent="0.3">
      <c r="E99" s="2">
        <v>20</v>
      </c>
      <c r="F99" s="2">
        <v>26</v>
      </c>
      <c r="G99" s="2" t="s">
        <v>77</v>
      </c>
      <c r="H99" s="2" t="s">
        <v>60</v>
      </c>
      <c r="I99" s="30">
        <v>16.569454037846299</v>
      </c>
    </row>
    <row r="100" spans="5:9" x14ac:dyDescent="0.3">
      <c r="E100" s="2">
        <v>21</v>
      </c>
      <c r="F100" s="2">
        <v>26</v>
      </c>
      <c r="G100" s="2" t="s">
        <v>78</v>
      </c>
      <c r="H100" s="2" t="s">
        <v>60</v>
      </c>
      <c r="I100" s="30">
        <v>851.80142850428842</v>
      </c>
    </row>
    <row r="101" spans="5:9" x14ac:dyDescent="0.3">
      <c r="E101" s="2">
        <v>22</v>
      </c>
      <c r="F101" s="2">
        <v>26</v>
      </c>
      <c r="G101" s="2" t="s">
        <v>79</v>
      </c>
      <c r="H101" s="2" t="s">
        <v>60</v>
      </c>
      <c r="I101" s="30">
        <v>180.03707895905245</v>
      </c>
    </row>
    <row r="102" spans="5:9" x14ac:dyDescent="0.3">
      <c r="E102" s="27">
        <v>23</v>
      </c>
      <c r="F102" s="2">
        <v>26</v>
      </c>
      <c r="G102" s="27" t="s">
        <v>80</v>
      </c>
      <c r="H102" s="2" t="s">
        <v>60</v>
      </c>
      <c r="I102" s="30">
        <v>0.67570131856700799</v>
      </c>
    </row>
    <row r="103" spans="5:9" x14ac:dyDescent="0.3">
      <c r="E103" s="39">
        <v>3</v>
      </c>
      <c r="F103" s="39">
        <v>3</v>
      </c>
      <c r="G103" s="39" t="s">
        <v>60</v>
      </c>
      <c r="H103" s="39" t="s">
        <v>60</v>
      </c>
      <c r="I103" s="40">
        <v>0</v>
      </c>
    </row>
    <row r="104" spans="5:9" x14ac:dyDescent="0.3">
      <c r="E104" s="2">
        <v>26</v>
      </c>
      <c r="F104" s="2">
        <v>47</v>
      </c>
      <c r="G104" s="2" t="s">
        <v>60</v>
      </c>
      <c r="H104" s="2" t="s">
        <v>50</v>
      </c>
      <c r="I104" s="37">
        <v>0</v>
      </c>
    </row>
    <row r="105" spans="5:9" x14ac:dyDescent="0.3">
      <c r="E105" s="2">
        <v>26</v>
      </c>
      <c r="F105" s="2">
        <v>48</v>
      </c>
      <c r="G105" s="2" t="s">
        <v>60</v>
      </c>
      <c r="H105" s="2" t="s">
        <v>59</v>
      </c>
      <c r="I105" s="37">
        <v>1.5712043201019703</v>
      </c>
    </row>
    <row r="106" spans="5:9" x14ac:dyDescent="0.3">
      <c r="E106" s="2">
        <v>26</v>
      </c>
      <c r="F106" s="2">
        <v>49</v>
      </c>
      <c r="G106" s="2" t="s">
        <v>60</v>
      </c>
      <c r="H106" s="2" t="s">
        <v>60</v>
      </c>
      <c r="I106" s="37">
        <v>2.5341381947000676</v>
      </c>
    </row>
    <row r="107" spans="5:9" x14ac:dyDescent="0.3">
      <c r="E107" s="2">
        <v>26</v>
      </c>
      <c r="F107" s="2">
        <v>50</v>
      </c>
      <c r="G107" s="2" t="s">
        <v>60</v>
      </c>
      <c r="H107" s="2" t="s">
        <v>61</v>
      </c>
      <c r="I107" s="37">
        <v>0.89997465681153654</v>
      </c>
    </row>
    <row r="108" spans="5:9" x14ac:dyDescent="0.3">
      <c r="E108" s="2">
        <v>26</v>
      </c>
      <c r="F108" s="2">
        <v>51</v>
      </c>
      <c r="G108" s="2" t="s">
        <v>60</v>
      </c>
      <c r="H108" s="2" t="s">
        <v>62</v>
      </c>
      <c r="I108" s="37">
        <v>33.212490901642028</v>
      </c>
    </row>
    <row r="109" spans="5:9" x14ac:dyDescent="0.3">
      <c r="E109" s="2">
        <v>26</v>
      </c>
      <c r="F109" s="2">
        <v>52</v>
      </c>
      <c r="G109" s="2" t="s">
        <v>60</v>
      </c>
      <c r="H109" s="2" t="s">
        <v>63</v>
      </c>
      <c r="I109" s="37">
        <v>16.388955162848561</v>
      </c>
    </row>
    <row r="110" spans="5:9" x14ac:dyDescent="0.3">
      <c r="E110" s="2">
        <v>26</v>
      </c>
      <c r="F110" s="2">
        <v>53</v>
      </c>
      <c r="G110" s="2" t="s">
        <v>60</v>
      </c>
      <c r="H110" s="2" t="s">
        <v>64</v>
      </c>
      <c r="I110" s="37">
        <v>5.0043669518345224</v>
      </c>
    </row>
    <row r="111" spans="5:9" x14ac:dyDescent="0.3">
      <c r="E111" s="2">
        <v>26</v>
      </c>
      <c r="F111" s="2">
        <v>54</v>
      </c>
      <c r="G111" s="2" t="s">
        <v>60</v>
      </c>
      <c r="H111" s="2" t="s">
        <v>65</v>
      </c>
      <c r="I111" s="37">
        <v>4.0961001543983029</v>
      </c>
    </row>
    <row r="112" spans="5:9" x14ac:dyDescent="0.3">
      <c r="E112" s="2">
        <v>26</v>
      </c>
      <c r="F112" s="2">
        <v>55</v>
      </c>
      <c r="G112" s="2" t="s">
        <v>60</v>
      </c>
      <c r="H112" s="2" t="s">
        <v>66</v>
      </c>
      <c r="I112" s="37">
        <v>5.8946518742086518</v>
      </c>
    </row>
    <row r="113" spans="5:9" x14ac:dyDescent="0.3">
      <c r="E113" s="2">
        <v>26</v>
      </c>
      <c r="F113" s="2">
        <v>56</v>
      </c>
      <c r="G113" s="2" t="s">
        <v>60</v>
      </c>
      <c r="H113" s="2" t="s">
        <v>67</v>
      </c>
      <c r="I113" s="37">
        <v>11.399267816435898</v>
      </c>
    </row>
    <row r="114" spans="5:9" x14ac:dyDescent="0.3">
      <c r="E114" s="2">
        <v>26</v>
      </c>
      <c r="F114" s="2">
        <v>57</v>
      </c>
      <c r="G114" s="2" t="s">
        <v>60</v>
      </c>
      <c r="H114" s="2" t="s">
        <v>68</v>
      </c>
      <c r="I114" s="37">
        <v>5.7635047735530014</v>
      </c>
    </row>
    <row r="115" spans="5:9" x14ac:dyDescent="0.3">
      <c r="E115" s="2">
        <v>26</v>
      </c>
      <c r="F115" s="2">
        <v>58</v>
      </c>
      <c r="G115" s="2" t="s">
        <v>60</v>
      </c>
      <c r="H115" s="2" t="s">
        <v>69</v>
      </c>
      <c r="I115" s="37">
        <v>0.91143011589701994</v>
      </c>
    </row>
    <row r="116" spans="5:9" x14ac:dyDescent="0.3">
      <c r="E116" s="2">
        <v>26</v>
      </c>
      <c r="F116" s="2">
        <v>59</v>
      </c>
      <c r="G116" s="2" t="s">
        <v>60</v>
      </c>
      <c r="H116" s="2" t="s">
        <v>70</v>
      </c>
      <c r="I116" s="37">
        <v>0.54360185016548657</v>
      </c>
    </row>
    <row r="117" spans="5:9" x14ac:dyDescent="0.3">
      <c r="E117" s="2">
        <v>26</v>
      </c>
      <c r="F117" s="2">
        <v>60</v>
      </c>
      <c r="G117" s="2" t="s">
        <v>60</v>
      </c>
      <c r="H117" s="2" t="s">
        <v>71</v>
      </c>
      <c r="I117" s="37">
        <v>1.8028219179050227</v>
      </c>
    </row>
    <row r="118" spans="5:9" x14ac:dyDescent="0.3">
      <c r="E118" s="2">
        <v>26</v>
      </c>
      <c r="F118" s="2">
        <v>61</v>
      </c>
      <c r="G118" s="2" t="s">
        <v>60</v>
      </c>
      <c r="H118" s="2" t="s">
        <v>72</v>
      </c>
      <c r="I118" s="37">
        <v>0.92023175594113105</v>
      </c>
    </row>
    <row r="119" spans="5:9" x14ac:dyDescent="0.3">
      <c r="E119" s="2">
        <v>26</v>
      </c>
      <c r="F119" s="2">
        <v>62</v>
      </c>
      <c r="G119" s="2" t="s">
        <v>60</v>
      </c>
      <c r="H119" s="2" t="s">
        <v>73</v>
      </c>
      <c r="I119" s="37">
        <v>2.6533747888970556</v>
      </c>
    </row>
    <row r="120" spans="5:9" x14ac:dyDescent="0.3">
      <c r="E120" s="2">
        <v>26</v>
      </c>
      <c r="F120" s="2">
        <v>63</v>
      </c>
      <c r="G120" s="2" t="s">
        <v>60</v>
      </c>
      <c r="H120" s="2" t="s">
        <v>74</v>
      </c>
      <c r="I120" s="37">
        <v>18.482738269405679</v>
      </c>
    </row>
    <row r="121" spans="5:9" x14ac:dyDescent="0.3">
      <c r="E121" s="2">
        <v>26</v>
      </c>
      <c r="F121" s="2">
        <v>64</v>
      </c>
      <c r="G121" s="2" t="s">
        <v>60</v>
      </c>
      <c r="H121" s="2" t="s">
        <v>75</v>
      </c>
      <c r="I121" s="37">
        <v>39.819182332430486</v>
      </c>
    </row>
    <row r="122" spans="5:9" x14ac:dyDescent="0.3">
      <c r="E122" s="2">
        <v>26</v>
      </c>
      <c r="F122" s="2">
        <v>65</v>
      </c>
      <c r="G122" s="2" t="s">
        <v>60</v>
      </c>
      <c r="H122" s="2" t="s">
        <v>76</v>
      </c>
      <c r="I122" s="37">
        <v>0.5332305326223834</v>
      </c>
    </row>
    <row r="123" spans="5:9" x14ac:dyDescent="0.3">
      <c r="E123" s="2">
        <v>26</v>
      </c>
      <c r="F123" s="2">
        <v>66</v>
      </c>
      <c r="G123" s="2" t="s">
        <v>60</v>
      </c>
      <c r="H123" s="2" t="s">
        <v>77</v>
      </c>
      <c r="I123" s="37">
        <v>3.0748386443920057</v>
      </c>
    </row>
    <row r="124" spans="5:9" x14ac:dyDescent="0.3">
      <c r="E124" s="2">
        <v>26</v>
      </c>
      <c r="F124" s="2">
        <v>67</v>
      </c>
      <c r="G124" s="2" t="s">
        <v>60</v>
      </c>
      <c r="H124" s="2" t="s">
        <v>78</v>
      </c>
      <c r="I124" s="37">
        <v>3.3437475968967147</v>
      </c>
    </row>
    <row r="125" spans="5:9" x14ac:dyDescent="0.3">
      <c r="E125" s="2">
        <v>26</v>
      </c>
      <c r="F125" s="2">
        <v>68</v>
      </c>
      <c r="G125" s="2" t="s">
        <v>60</v>
      </c>
      <c r="H125" s="2" t="s">
        <v>79</v>
      </c>
      <c r="I125" s="37">
        <v>9.6477545462112175</v>
      </c>
    </row>
    <row r="126" spans="5:9" x14ac:dyDescent="0.3">
      <c r="E126" s="2">
        <v>26</v>
      </c>
      <c r="F126" s="2">
        <v>69</v>
      </c>
      <c r="G126" s="2" t="s">
        <v>60</v>
      </c>
      <c r="H126" s="27" t="s">
        <v>80</v>
      </c>
      <c r="I126" s="37">
        <v>0.75070672203855793</v>
      </c>
    </row>
    <row r="127" spans="5:9" x14ac:dyDescent="0.3">
      <c r="E127" s="39">
        <v>0</v>
      </c>
      <c r="F127" s="39">
        <v>5</v>
      </c>
      <c r="G127" s="39" t="s">
        <v>59</v>
      </c>
      <c r="H127" s="39" t="s">
        <v>62</v>
      </c>
      <c r="I127" s="43">
        <v>118697.88918089698</v>
      </c>
    </row>
    <row r="128" spans="5:9" x14ac:dyDescent="0.3">
      <c r="E128" s="2">
        <v>1</v>
      </c>
      <c r="F128" s="2">
        <v>28</v>
      </c>
      <c r="I128" s="30">
        <v>33.212490901642028</v>
      </c>
    </row>
    <row r="129" spans="5:9" x14ac:dyDescent="0.3">
      <c r="E129" s="2">
        <v>2</v>
      </c>
      <c r="F129" s="2">
        <v>28</v>
      </c>
      <c r="I129" s="30">
        <v>0</v>
      </c>
    </row>
    <row r="130" spans="5:9" x14ac:dyDescent="0.3">
      <c r="E130" s="2">
        <v>3</v>
      </c>
      <c r="F130" s="2">
        <v>28</v>
      </c>
      <c r="I130" s="30">
        <v>23.056972885795393</v>
      </c>
    </row>
    <row r="131" spans="5:9" x14ac:dyDescent="0.3">
      <c r="E131" s="2">
        <v>4</v>
      </c>
      <c r="F131" s="2">
        <v>28</v>
      </c>
      <c r="I131" s="30">
        <v>24.604813714977361</v>
      </c>
    </row>
    <row r="132" spans="5:9" x14ac:dyDescent="0.3">
      <c r="E132" s="2">
        <v>5</v>
      </c>
      <c r="F132" s="2">
        <v>28</v>
      </c>
      <c r="I132" s="30">
        <v>0</v>
      </c>
    </row>
    <row r="133" spans="5:9" x14ac:dyDescent="0.3">
      <c r="E133" s="2">
        <v>6</v>
      </c>
      <c r="F133" s="2">
        <v>28</v>
      </c>
      <c r="I133" s="30">
        <v>357.44933932367707</v>
      </c>
    </row>
    <row r="134" spans="5:9" x14ac:dyDescent="0.3">
      <c r="E134" s="2">
        <v>7</v>
      </c>
      <c r="F134" s="2">
        <v>28</v>
      </c>
      <c r="I134" s="30">
        <v>37.948422680492513</v>
      </c>
    </row>
    <row r="135" spans="5:9" x14ac:dyDescent="0.3">
      <c r="E135" s="2">
        <v>8</v>
      </c>
      <c r="F135" s="2">
        <v>28</v>
      </c>
      <c r="I135" s="30">
        <v>127.44693224900404</v>
      </c>
    </row>
    <row r="136" spans="5:9" x14ac:dyDescent="0.3">
      <c r="E136" s="2">
        <v>9</v>
      </c>
      <c r="F136" s="2">
        <v>28</v>
      </c>
      <c r="I136" s="30">
        <v>78.258040107612089</v>
      </c>
    </row>
    <row r="137" spans="5:9" x14ac:dyDescent="0.3">
      <c r="E137" s="2">
        <v>10</v>
      </c>
      <c r="F137" s="2">
        <v>28</v>
      </c>
      <c r="I137" s="30">
        <v>242.1698756315744</v>
      </c>
    </row>
    <row r="138" spans="5:9" x14ac:dyDescent="0.3">
      <c r="E138" s="2">
        <v>11</v>
      </c>
      <c r="F138" s="2">
        <v>28</v>
      </c>
      <c r="I138" s="30">
        <v>616.95205895695892</v>
      </c>
    </row>
    <row r="139" spans="5:9" x14ac:dyDescent="0.3">
      <c r="E139" s="2">
        <v>12</v>
      </c>
      <c r="F139" s="2">
        <v>28</v>
      </c>
      <c r="I139" s="30">
        <v>19.051932179601874</v>
      </c>
    </row>
    <row r="140" spans="5:9" x14ac:dyDescent="0.3">
      <c r="E140" s="2">
        <v>13</v>
      </c>
      <c r="F140" s="2">
        <v>28</v>
      </c>
      <c r="I140" s="30">
        <v>10.973216717524334</v>
      </c>
    </row>
    <row r="141" spans="5:9" x14ac:dyDescent="0.3">
      <c r="E141" s="2">
        <v>14</v>
      </c>
      <c r="F141" s="2">
        <v>28</v>
      </c>
      <c r="I141" s="30">
        <v>31.618112133990497</v>
      </c>
    </row>
    <row r="142" spans="5:9" x14ac:dyDescent="0.3">
      <c r="E142" s="2">
        <v>15</v>
      </c>
      <c r="F142" s="2">
        <v>28</v>
      </c>
      <c r="I142" s="30">
        <v>27.669581621929005</v>
      </c>
    </row>
    <row r="143" spans="5:9" x14ac:dyDescent="0.3">
      <c r="E143" s="2">
        <v>16</v>
      </c>
      <c r="F143" s="2">
        <v>28</v>
      </c>
      <c r="I143" s="30">
        <v>229.13582346623303</v>
      </c>
    </row>
    <row r="144" spans="5:9" x14ac:dyDescent="0.3">
      <c r="E144" s="2">
        <v>17</v>
      </c>
      <c r="F144" s="2">
        <v>28</v>
      </c>
      <c r="I144" s="30">
        <v>216.29303666669873</v>
      </c>
    </row>
    <row r="145" spans="5:9" x14ac:dyDescent="0.3">
      <c r="E145" s="2">
        <v>18</v>
      </c>
      <c r="F145" s="2">
        <v>28</v>
      </c>
      <c r="I145" s="30">
        <v>4094.7698488798937</v>
      </c>
    </row>
    <row r="146" spans="5:9" x14ac:dyDescent="0.3">
      <c r="E146" s="2">
        <v>19</v>
      </c>
      <c r="F146" s="2">
        <v>28</v>
      </c>
      <c r="I146" s="30">
        <v>6.3317639575398061</v>
      </c>
    </row>
    <row r="147" spans="5:9" x14ac:dyDescent="0.3">
      <c r="E147" s="2">
        <v>20</v>
      </c>
      <c r="F147" s="2">
        <v>28</v>
      </c>
      <c r="I147" s="30">
        <v>46.366340370965119</v>
      </c>
    </row>
    <row r="148" spans="5:9" x14ac:dyDescent="0.3">
      <c r="E148" s="2">
        <v>21</v>
      </c>
      <c r="F148" s="2">
        <v>28</v>
      </c>
      <c r="I148" s="30">
        <v>516.1843543462453</v>
      </c>
    </row>
    <row r="149" spans="5:9" x14ac:dyDescent="0.3">
      <c r="E149" s="2">
        <v>22</v>
      </c>
      <c r="F149" s="2">
        <v>28</v>
      </c>
      <c r="I149" s="30">
        <v>1966.0642031212335</v>
      </c>
    </row>
    <row r="150" spans="5:9" x14ac:dyDescent="0.3">
      <c r="E150" s="27">
        <v>23</v>
      </c>
      <c r="F150" s="2">
        <v>28</v>
      </c>
      <c r="I150" s="30">
        <v>5.3972525777789944</v>
      </c>
    </row>
    <row r="151" spans="5:9" x14ac:dyDescent="0.3">
      <c r="E151" s="39">
        <v>5</v>
      </c>
      <c r="F151" s="39">
        <v>5</v>
      </c>
      <c r="G151" s="39" t="s">
        <v>62</v>
      </c>
      <c r="H151" s="39" t="s">
        <v>62</v>
      </c>
      <c r="I151" s="40">
        <v>0</v>
      </c>
    </row>
    <row r="152" spans="5:9" x14ac:dyDescent="0.3">
      <c r="E152" s="2">
        <v>28</v>
      </c>
      <c r="F152" s="2">
        <v>47</v>
      </c>
      <c r="I152" s="37">
        <v>584.97261059819675</v>
      </c>
    </row>
    <row r="153" spans="5:9" x14ac:dyDescent="0.3">
      <c r="E153" s="2">
        <v>28</v>
      </c>
      <c r="F153" s="2">
        <v>48</v>
      </c>
      <c r="I153" s="37">
        <v>493.83921936713125</v>
      </c>
    </row>
    <row r="154" spans="5:9" x14ac:dyDescent="0.3">
      <c r="E154" s="2">
        <v>28</v>
      </c>
      <c r="F154" s="2">
        <v>49</v>
      </c>
      <c r="I154" s="37">
        <v>584.76509395660798</v>
      </c>
    </row>
    <row r="155" spans="5:9" x14ac:dyDescent="0.3">
      <c r="E155" s="2">
        <v>28</v>
      </c>
      <c r="F155" s="2">
        <v>50</v>
      </c>
      <c r="I155" s="37">
        <v>118.66962748594236</v>
      </c>
    </row>
    <row r="156" spans="5:9" x14ac:dyDescent="0.3">
      <c r="E156" s="2">
        <v>28</v>
      </c>
      <c r="F156" s="2">
        <v>51</v>
      </c>
      <c r="I156" s="37">
        <v>0</v>
      </c>
    </row>
    <row r="157" spans="5:9" x14ac:dyDescent="0.3">
      <c r="E157" s="2">
        <v>28</v>
      </c>
      <c r="F157" s="2">
        <v>52</v>
      </c>
      <c r="I157" s="37">
        <v>3407.6434598368692</v>
      </c>
    </row>
    <row r="158" spans="5:9" x14ac:dyDescent="0.3">
      <c r="E158" s="2">
        <v>28</v>
      </c>
      <c r="F158" s="2">
        <v>53</v>
      </c>
      <c r="I158" s="37">
        <v>729.50510914344318</v>
      </c>
    </row>
    <row r="159" spans="5:9" x14ac:dyDescent="0.3">
      <c r="E159" s="2">
        <v>28</v>
      </c>
      <c r="F159" s="2">
        <v>54</v>
      </c>
      <c r="I159" s="37">
        <v>426.56650344247441</v>
      </c>
    </row>
    <row r="160" spans="5:9" x14ac:dyDescent="0.3">
      <c r="E160" s="2">
        <v>28</v>
      </c>
      <c r="F160" s="2">
        <v>55</v>
      </c>
      <c r="I160" s="37">
        <v>1008.996886172565</v>
      </c>
    </row>
    <row r="161" spans="5:9" x14ac:dyDescent="0.3">
      <c r="E161" s="2">
        <v>28</v>
      </c>
      <c r="F161" s="2">
        <v>56</v>
      </c>
      <c r="I161" s="37">
        <v>2083.9749601902477</v>
      </c>
    </row>
    <row r="162" spans="5:9" x14ac:dyDescent="0.3">
      <c r="E162" s="2">
        <v>28</v>
      </c>
      <c r="F162" s="2">
        <v>57</v>
      </c>
      <c r="I162" s="37">
        <v>914.46402522805101</v>
      </c>
    </row>
    <row r="163" spans="5:9" x14ac:dyDescent="0.3">
      <c r="E163" s="2">
        <v>28</v>
      </c>
      <c r="F163" s="2">
        <v>58</v>
      </c>
      <c r="I163" s="37">
        <v>331.38210464199119</v>
      </c>
    </row>
    <row r="164" spans="5:9" x14ac:dyDescent="0.3">
      <c r="E164" s="2">
        <v>28</v>
      </c>
      <c r="F164" s="2">
        <v>59</v>
      </c>
      <c r="I164" s="37">
        <v>94.863153811311307</v>
      </c>
    </row>
    <row r="165" spans="5:9" x14ac:dyDescent="0.3">
      <c r="E165" s="2">
        <v>28</v>
      </c>
      <c r="F165" s="2">
        <v>60</v>
      </c>
      <c r="I165" s="37">
        <v>587.97831038176082</v>
      </c>
    </row>
    <row r="166" spans="5:9" x14ac:dyDescent="0.3">
      <c r="E166" s="2">
        <v>28</v>
      </c>
      <c r="F166" s="2">
        <v>61</v>
      </c>
      <c r="I166" s="37">
        <v>290.36500581103587</v>
      </c>
    </row>
    <row r="167" spans="5:9" x14ac:dyDescent="0.3">
      <c r="E167" s="2">
        <v>28</v>
      </c>
      <c r="F167" s="2">
        <v>62</v>
      </c>
      <c r="I167" s="37">
        <v>68.663997804789645</v>
      </c>
    </row>
    <row r="168" spans="5:9" x14ac:dyDescent="0.3">
      <c r="E168" s="2">
        <v>28</v>
      </c>
      <c r="F168" s="2">
        <v>63</v>
      </c>
      <c r="I168" s="37">
        <v>5526.8033810500101</v>
      </c>
    </row>
    <row r="169" spans="5:9" x14ac:dyDescent="0.3">
      <c r="E169" s="2">
        <v>28</v>
      </c>
      <c r="F169" s="2">
        <v>64</v>
      </c>
      <c r="I169" s="37">
        <v>6579.9093736968925</v>
      </c>
    </row>
    <row r="170" spans="5:9" x14ac:dyDescent="0.3">
      <c r="E170" s="2">
        <v>28</v>
      </c>
      <c r="F170" s="2">
        <v>65</v>
      </c>
      <c r="I170" s="37">
        <v>155.98708753575968</v>
      </c>
    </row>
    <row r="171" spans="5:9" x14ac:dyDescent="0.3">
      <c r="E171" s="2">
        <v>28</v>
      </c>
      <c r="F171" s="2">
        <v>66</v>
      </c>
      <c r="I171" s="37">
        <v>1064.4179131207059</v>
      </c>
    </row>
    <row r="172" spans="5:9" x14ac:dyDescent="0.3">
      <c r="E172" s="2">
        <v>28</v>
      </c>
      <c r="F172" s="2">
        <v>67</v>
      </c>
      <c r="I172" s="37">
        <v>1554.5163385197504</v>
      </c>
    </row>
    <row r="173" spans="5:9" x14ac:dyDescent="0.3">
      <c r="E173" s="2">
        <v>28</v>
      </c>
      <c r="F173" s="2">
        <v>68</v>
      </c>
      <c r="I173" s="37">
        <v>1955.8227134919684</v>
      </c>
    </row>
    <row r="174" spans="5:9" x14ac:dyDescent="0.3">
      <c r="E174" s="2">
        <v>28</v>
      </c>
      <c r="F174" s="2">
        <v>69</v>
      </c>
      <c r="I174" s="37">
        <v>97.437190366283204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DA95-CA54-4FB6-9C7D-DBBC69B4A809}">
  <dimension ref="A1:F70"/>
  <sheetViews>
    <sheetView topLeftCell="A51" workbookViewId="0">
      <selection activeCell="B1" sqref="B1:B69"/>
    </sheetView>
  </sheetViews>
  <sheetFormatPr defaultRowHeight="14.4" x14ac:dyDescent="0.3"/>
  <sheetData>
    <row r="1" spans="1:6" x14ac:dyDescent="0.3">
      <c r="A1">
        <v>0</v>
      </c>
      <c r="B1" t="s">
        <v>59</v>
      </c>
    </row>
    <row r="2" spans="1:6" x14ac:dyDescent="0.3">
      <c r="A2">
        <v>1</v>
      </c>
      <c r="B2" t="s">
        <v>50</v>
      </c>
      <c r="E2" t="s">
        <v>136</v>
      </c>
      <c r="F2" t="s">
        <v>137</v>
      </c>
    </row>
    <row r="3" spans="1:6" x14ac:dyDescent="0.3">
      <c r="A3">
        <v>2</v>
      </c>
      <c r="B3" t="s">
        <v>59</v>
      </c>
      <c r="E3">
        <v>31</v>
      </c>
      <c r="F3">
        <v>1</v>
      </c>
    </row>
    <row r="4" spans="1:6" x14ac:dyDescent="0.3">
      <c r="A4">
        <v>3</v>
      </c>
      <c r="B4" t="s">
        <v>60</v>
      </c>
      <c r="D4">
        <f>F4-F3</f>
        <v>1</v>
      </c>
      <c r="E4">
        <v>33</v>
      </c>
      <c r="F4">
        <v>2</v>
      </c>
    </row>
    <row r="5" spans="1:6" x14ac:dyDescent="0.3">
      <c r="A5">
        <v>4</v>
      </c>
      <c r="B5" t="s">
        <v>61</v>
      </c>
      <c r="D5">
        <f t="shared" ref="D5:D68" si="0">F5-F4</f>
        <v>1</v>
      </c>
      <c r="E5">
        <v>34</v>
      </c>
      <c r="F5">
        <v>3</v>
      </c>
    </row>
    <row r="6" spans="1:6" x14ac:dyDescent="0.3">
      <c r="A6">
        <v>5</v>
      </c>
      <c r="B6" t="s">
        <v>62</v>
      </c>
      <c r="D6">
        <f t="shared" si="0"/>
        <v>1</v>
      </c>
      <c r="E6">
        <v>35</v>
      </c>
      <c r="F6">
        <v>4</v>
      </c>
    </row>
    <row r="7" spans="1:6" x14ac:dyDescent="0.3">
      <c r="A7">
        <v>6</v>
      </c>
      <c r="B7" t="s">
        <v>63</v>
      </c>
      <c r="D7">
        <f t="shared" si="0"/>
        <v>1</v>
      </c>
      <c r="E7">
        <v>39</v>
      </c>
      <c r="F7">
        <v>5</v>
      </c>
    </row>
    <row r="8" spans="1:6" x14ac:dyDescent="0.3">
      <c r="A8">
        <v>7</v>
      </c>
      <c r="B8" t="s">
        <v>64</v>
      </c>
      <c r="D8">
        <f t="shared" si="0"/>
        <v>1</v>
      </c>
      <c r="E8">
        <v>41</v>
      </c>
      <c r="F8">
        <v>6</v>
      </c>
    </row>
    <row r="9" spans="1:6" x14ac:dyDescent="0.3">
      <c r="A9">
        <v>8</v>
      </c>
      <c r="B9" t="s">
        <v>65</v>
      </c>
      <c r="D9">
        <f t="shared" si="0"/>
        <v>1</v>
      </c>
      <c r="E9">
        <v>44</v>
      </c>
      <c r="F9">
        <v>7</v>
      </c>
    </row>
    <row r="10" spans="1:6" x14ac:dyDescent="0.3">
      <c r="A10">
        <v>9</v>
      </c>
      <c r="B10" t="s">
        <v>66</v>
      </c>
      <c r="D10">
        <f t="shared" si="0"/>
        <v>1</v>
      </c>
      <c r="E10">
        <v>45</v>
      </c>
      <c r="F10">
        <v>8</v>
      </c>
    </row>
    <row r="11" spans="1:6" x14ac:dyDescent="0.3">
      <c r="A11">
        <v>10</v>
      </c>
      <c r="B11" t="s">
        <v>67</v>
      </c>
      <c r="D11">
        <f t="shared" si="0"/>
        <v>1</v>
      </c>
      <c r="E11">
        <v>40</v>
      </c>
      <c r="F11">
        <v>9</v>
      </c>
    </row>
    <row r="12" spans="1:6" x14ac:dyDescent="0.3">
      <c r="A12">
        <v>11</v>
      </c>
      <c r="B12" t="s">
        <v>68</v>
      </c>
      <c r="D12">
        <f t="shared" si="0"/>
        <v>1</v>
      </c>
      <c r="E12">
        <v>27</v>
      </c>
      <c r="F12">
        <v>10</v>
      </c>
    </row>
    <row r="13" spans="1:6" x14ac:dyDescent="0.3">
      <c r="A13">
        <v>12</v>
      </c>
      <c r="B13" t="s">
        <v>69</v>
      </c>
      <c r="D13">
        <f t="shared" si="0"/>
        <v>1</v>
      </c>
      <c r="E13">
        <v>30</v>
      </c>
      <c r="F13">
        <v>11</v>
      </c>
    </row>
    <row r="14" spans="1:6" x14ac:dyDescent="0.3">
      <c r="A14">
        <v>13</v>
      </c>
      <c r="B14" t="s">
        <v>70</v>
      </c>
      <c r="D14">
        <f t="shared" si="0"/>
        <v>1</v>
      </c>
      <c r="E14">
        <v>36</v>
      </c>
      <c r="F14">
        <v>12</v>
      </c>
    </row>
    <row r="15" spans="1:6" x14ac:dyDescent="0.3">
      <c r="A15">
        <v>14</v>
      </c>
      <c r="B15" t="s">
        <v>71</v>
      </c>
      <c r="D15">
        <f t="shared" si="0"/>
        <v>1</v>
      </c>
      <c r="E15">
        <v>38</v>
      </c>
      <c r="F15">
        <v>13</v>
      </c>
    </row>
    <row r="16" spans="1:6" x14ac:dyDescent="0.3">
      <c r="A16">
        <v>15</v>
      </c>
      <c r="B16" t="s">
        <v>72</v>
      </c>
      <c r="D16">
        <f t="shared" si="0"/>
        <v>1</v>
      </c>
      <c r="E16">
        <v>43</v>
      </c>
      <c r="F16">
        <v>14</v>
      </c>
    </row>
    <row r="17" spans="1:6" x14ac:dyDescent="0.3">
      <c r="A17">
        <v>16</v>
      </c>
      <c r="B17" t="s">
        <v>73</v>
      </c>
      <c r="D17">
        <f t="shared" si="0"/>
        <v>1</v>
      </c>
      <c r="E17">
        <v>0</v>
      </c>
      <c r="F17">
        <v>15</v>
      </c>
    </row>
    <row r="18" spans="1:6" x14ac:dyDescent="0.3">
      <c r="A18">
        <v>17</v>
      </c>
      <c r="B18" t="s">
        <v>74</v>
      </c>
      <c r="D18">
        <f t="shared" si="0"/>
        <v>1</v>
      </c>
      <c r="E18">
        <v>24</v>
      </c>
      <c r="F18">
        <v>16</v>
      </c>
    </row>
    <row r="19" spans="1:6" x14ac:dyDescent="0.3">
      <c r="A19">
        <v>18</v>
      </c>
      <c r="B19" t="s">
        <v>75</v>
      </c>
      <c r="D19">
        <f t="shared" si="0"/>
        <v>1</v>
      </c>
      <c r="E19">
        <v>32</v>
      </c>
      <c r="F19">
        <v>17</v>
      </c>
    </row>
    <row r="20" spans="1:6" x14ac:dyDescent="0.3">
      <c r="A20">
        <v>19</v>
      </c>
      <c r="B20" t="s">
        <v>76</v>
      </c>
      <c r="D20">
        <f t="shared" si="0"/>
        <v>1</v>
      </c>
      <c r="E20">
        <v>25</v>
      </c>
      <c r="F20">
        <v>18</v>
      </c>
    </row>
    <row r="21" spans="1:6" x14ac:dyDescent="0.3">
      <c r="A21">
        <v>20</v>
      </c>
      <c r="B21" t="s">
        <v>77</v>
      </c>
      <c r="D21">
        <f t="shared" si="0"/>
        <v>1</v>
      </c>
      <c r="E21">
        <v>37</v>
      </c>
      <c r="F21">
        <v>19</v>
      </c>
    </row>
    <row r="22" spans="1:6" x14ac:dyDescent="0.3">
      <c r="A22">
        <v>21</v>
      </c>
      <c r="B22" t="s">
        <v>78</v>
      </c>
      <c r="D22">
        <f t="shared" si="0"/>
        <v>1</v>
      </c>
      <c r="E22">
        <v>42</v>
      </c>
      <c r="F22">
        <v>20</v>
      </c>
    </row>
    <row r="23" spans="1:6" x14ac:dyDescent="0.3">
      <c r="A23">
        <v>22</v>
      </c>
      <c r="B23" t="s">
        <v>79</v>
      </c>
      <c r="D23">
        <f t="shared" si="0"/>
        <v>1</v>
      </c>
      <c r="E23">
        <v>46</v>
      </c>
      <c r="F23">
        <v>21</v>
      </c>
    </row>
    <row r="24" spans="1:6" x14ac:dyDescent="0.3">
      <c r="A24">
        <v>23</v>
      </c>
      <c r="B24" t="s">
        <v>80</v>
      </c>
      <c r="D24">
        <f t="shared" si="0"/>
        <v>1</v>
      </c>
      <c r="F24">
        <v>22</v>
      </c>
    </row>
    <row r="25" spans="1:6" x14ac:dyDescent="0.3">
      <c r="A25">
        <v>24</v>
      </c>
      <c r="B25" t="s">
        <v>50</v>
      </c>
      <c r="D25">
        <f t="shared" si="0"/>
        <v>1</v>
      </c>
      <c r="F25">
        <v>23</v>
      </c>
    </row>
    <row r="26" spans="1:6" x14ac:dyDescent="0.3">
      <c r="A26">
        <v>25</v>
      </c>
      <c r="B26" t="s">
        <v>59</v>
      </c>
      <c r="D26">
        <f t="shared" si="0"/>
        <v>1</v>
      </c>
      <c r="E26">
        <v>15</v>
      </c>
      <c r="F26">
        <v>24</v>
      </c>
    </row>
    <row r="27" spans="1:6" x14ac:dyDescent="0.3">
      <c r="A27">
        <v>26</v>
      </c>
      <c r="B27" t="s">
        <v>60</v>
      </c>
      <c r="D27">
        <f t="shared" si="0"/>
        <v>1</v>
      </c>
      <c r="E27">
        <v>6</v>
      </c>
      <c r="F27">
        <v>25</v>
      </c>
    </row>
    <row r="28" spans="1:6" x14ac:dyDescent="0.3">
      <c r="A28">
        <v>27</v>
      </c>
      <c r="B28" t="s">
        <v>61</v>
      </c>
      <c r="D28">
        <f t="shared" si="0"/>
        <v>1</v>
      </c>
      <c r="E28">
        <v>5</v>
      </c>
      <c r="F28">
        <v>26</v>
      </c>
    </row>
    <row r="29" spans="1:6" x14ac:dyDescent="0.3">
      <c r="A29">
        <v>28</v>
      </c>
      <c r="B29" t="s">
        <v>62</v>
      </c>
      <c r="D29">
        <f t="shared" si="0"/>
        <v>1</v>
      </c>
      <c r="E29">
        <v>28</v>
      </c>
      <c r="F29">
        <v>27</v>
      </c>
    </row>
    <row r="30" spans="1:6" x14ac:dyDescent="0.3">
      <c r="A30">
        <v>29</v>
      </c>
      <c r="B30" t="s">
        <v>63</v>
      </c>
      <c r="D30">
        <f t="shared" si="0"/>
        <v>1</v>
      </c>
      <c r="E30">
        <v>11</v>
      </c>
      <c r="F30">
        <v>28</v>
      </c>
    </row>
    <row r="31" spans="1:6" x14ac:dyDescent="0.3">
      <c r="A31">
        <v>30</v>
      </c>
      <c r="B31" t="s">
        <v>64</v>
      </c>
      <c r="D31">
        <f t="shared" si="0"/>
        <v>1</v>
      </c>
      <c r="E31">
        <v>22</v>
      </c>
      <c r="F31">
        <v>29</v>
      </c>
    </row>
    <row r="32" spans="1:6" x14ac:dyDescent="0.3">
      <c r="A32">
        <v>31</v>
      </c>
      <c r="B32" t="s">
        <v>65</v>
      </c>
      <c r="D32">
        <f t="shared" si="0"/>
        <v>1</v>
      </c>
      <c r="E32">
        <v>13</v>
      </c>
      <c r="F32">
        <v>30</v>
      </c>
    </row>
    <row r="33" spans="1:6" x14ac:dyDescent="0.3">
      <c r="A33">
        <v>32</v>
      </c>
      <c r="B33" t="s">
        <v>66</v>
      </c>
      <c r="D33">
        <f t="shared" si="0"/>
        <v>1</v>
      </c>
      <c r="E33">
        <v>21</v>
      </c>
      <c r="F33">
        <v>31</v>
      </c>
    </row>
    <row r="34" spans="1:6" x14ac:dyDescent="0.3">
      <c r="A34">
        <v>33</v>
      </c>
      <c r="B34" t="s">
        <v>67</v>
      </c>
      <c r="D34">
        <f t="shared" si="0"/>
        <v>1</v>
      </c>
      <c r="E34">
        <v>4</v>
      </c>
      <c r="F34">
        <v>32</v>
      </c>
    </row>
    <row r="35" spans="1:6" x14ac:dyDescent="0.3">
      <c r="A35">
        <v>34</v>
      </c>
      <c r="B35" t="s">
        <v>68</v>
      </c>
      <c r="D35">
        <f t="shared" si="0"/>
        <v>1</v>
      </c>
      <c r="E35">
        <v>7</v>
      </c>
      <c r="F35">
        <v>33</v>
      </c>
    </row>
    <row r="36" spans="1:6" x14ac:dyDescent="0.3">
      <c r="A36">
        <v>35</v>
      </c>
      <c r="B36" t="s">
        <v>69</v>
      </c>
      <c r="D36">
        <f t="shared" si="0"/>
        <v>1</v>
      </c>
      <c r="E36">
        <v>12</v>
      </c>
      <c r="F36">
        <v>34</v>
      </c>
    </row>
    <row r="37" spans="1:6" x14ac:dyDescent="0.3">
      <c r="A37">
        <v>37</v>
      </c>
      <c r="B37" t="s">
        <v>71</v>
      </c>
      <c r="D37">
        <f t="shared" si="0"/>
        <v>1</v>
      </c>
      <c r="E37">
        <v>26</v>
      </c>
      <c r="F37">
        <v>35</v>
      </c>
    </row>
    <row r="38" spans="1:6" x14ac:dyDescent="0.3">
      <c r="A38">
        <v>38</v>
      </c>
      <c r="B38" t="s">
        <v>72</v>
      </c>
      <c r="D38">
        <f t="shared" si="0"/>
        <v>2</v>
      </c>
      <c r="E38">
        <v>18</v>
      </c>
      <c r="F38">
        <v>37</v>
      </c>
    </row>
    <row r="39" spans="1:6" x14ac:dyDescent="0.3">
      <c r="A39">
        <v>39</v>
      </c>
      <c r="B39" t="s">
        <v>73</v>
      </c>
      <c r="D39">
        <f t="shared" si="0"/>
        <v>1</v>
      </c>
      <c r="E39">
        <v>8</v>
      </c>
      <c r="F39">
        <v>38</v>
      </c>
    </row>
    <row r="40" spans="1:6" x14ac:dyDescent="0.3">
      <c r="A40">
        <v>40</v>
      </c>
      <c r="B40" t="s">
        <v>74</v>
      </c>
      <c r="D40">
        <f t="shared" si="0"/>
        <v>1</v>
      </c>
      <c r="E40">
        <v>29</v>
      </c>
      <c r="F40">
        <v>39</v>
      </c>
    </row>
    <row r="41" spans="1:6" x14ac:dyDescent="0.3">
      <c r="A41">
        <v>41</v>
      </c>
      <c r="B41" t="s">
        <v>75</v>
      </c>
      <c r="D41">
        <f t="shared" si="0"/>
        <v>1</v>
      </c>
      <c r="E41">
        <v>3</v>
      </c>
      <c r="F41">
        <v>40</v>
      </c>
    </row>
    <row r="42" spans="1:6" x14ac:dyDescent="0.3">
      <c r="A42">
        <v>42</v>
      </c>
      <c r="B42" t="s">
        <v>76</v>
      </c>
      <c r="D42">
        <f t="shared" si="0"/>
        <v>1</v>
      </c>
      <c r="E42">
        <v>9</v>
      </c>
      <c r="F42">
        <v>41</v>
      </c>
    </row>
    <row r="43" spans="1:6" x14ac:dyDescent="0.3">
      <c r="A43">
        <v>43</v>
      </c>
      <c r="B43" t="s">
        <v>77</v>
      </c>
      <c r="D43">
        <f t="shared" si="0"/>
        <v>1</v>
      </c>
      <c r="E43">
        <v>17</v>
      </c>
      <c r="F43">
        <v>42</v>
      </c>
    </row>
    <row r="44" spans="1:6" x14ac:dyDescent="0.3">
      <c r="A44">
        <v>44</v>
      </c>
      <c r="B44" t="s">
        <v>78</v>
      </c>
      <c r="D44">
        <f t="shared" si="0"/>
        <v>1</v>
      </c>
      <c r="E44">
        <v>20</v>
      </c>
      <c r="F44">
        <v>43</v>
      </c>
    </row>
    <row r="45" spans="1:6" x14ac:dyDescent="0.3">
      <c r="A45">
        <v>45</v>
      </c>
      <c r="B45" t="s">
        <v>79</v>
      </c>
      <c r="D45">
        <f t="shared" si="0"/>
        <v>1</v>
      </c>
      <c r="E45">
        <v>10</v>
      </c>
      <c r="F45">
        <v>44</v>
      </c>
    </row>
    <row r="46" spans="1:6" x14ac:dyDescent="0.3">
      <c r="A46">
        <v>46</v>
      </c>
      <c r="B46" t="s">
        <v>80</v>
      </c>
      <c r="D46">
        <f t="shared" si="0"/>
        <v>1</v>
      </c>
      <c r="E46">
        <v>16</v>
      </c>
      <c r="F46">
        <v>45</v>
      </c>
    </row>
    <row r="47" spans="1:6" x14ac:dyDescent="0.3">
      <c r="A47">
        <v>47</v>
      </c>
      <c r="B47" t="s">
        <v>50</v>
      </c>
      <c r="D47">
        <f t="shared" si="0"/>
        <v>1</v>
      </c>
      <c r="E47">
        <v>1</v>
      </c>
      <c r="F47">
        <v>46</v>
      </c>
    </row>
    <row r="48" spans="1:6" x14ac:dyDescent="0.3">
      <c r="A48">
        <v>48</v>
      </c>
      <c r="B48" t="s">
        <v>59</v>
      </c>
      <c r="D48">
        <f t="shared" si="0"/>
        <v>1</v>
      </c>
      <c r="F48">
        <v>47</v>
      </c>
    </row>
    <row r="49" spans="1:6" x14ac:dyDescent="0.3">
      <c r="A49">
        <v>49</v>
      </c>
      <c r="B49" t="s">
        <v>60</v>
      </c>
      <c r="D49">
        <f t="shared" si="0"/>
        <v>1</v>
      </c>
      <c r="F49">
        <v>48</v>
      </c>
    </row>
    <row r="50" spans="1:6" x14ac:dyDescent="0.3">
      <c r="A50">
        <v>50</v>
      </c>
      <c r="B50" t="s">
        <v>61</v>
      </c>
      <c r="D50">
        <f t="shared" si="0"/>
        <v>1</v>
      </c>
      <c r="F50">
        <v>49</v>
      </c>
    </row>
    <row r="51" spans="1:6" x14ac:dyDescent="0.3">
      <c r="A51">
        <v>51</v>
      </c>
      <c r="B51" t="s">
        <v>62</v>
      </c>
      <c r="D51">
        <f t="shared" si="0"/>
        <v>1</v>
      </c>
      <c r="F51">
        <v>50</v>
      </c>
    </row>
    <row r="52" spans="1:6" x14ac:dyDescent="0.3">
      <c r="A52">
        <v>52</v>
      </c>
      <c r="B52" t="s">
        <v>63</v>
      </c>
      <c r="D52">
        <f t="shared" si="0"/>
        <v>1</v>
      </c>
      <c r="F52">
        <v>51</v>
      </c>
    </row>
    <row r="53" spans="1:6" x14ac:dyDescent="0.3">
      <c r="A53">
        <v>53</v>
      </c>
      <c r="B53" t="s">
        <v>64</v>
      </c>
      <c r="D53">
        <f t="shared" si="0"/>
        <v>1</v>
      </c>
      <c r="F53">
        <v>52</v>
      </c>
    </row>
    <row r="54" spans="1:6" x14ac:dyDescent="0.3">
      <c r="A54">
        <v>54</v>
      </c>
      <c r="B54" t="s">
        <v>65</v>
      </c>
      <c r="D54">
        <f t="shared" si="0"/>
        <v>1</v>
      </c>
      <c r="F54">
        <v>53</v>
      </c>
    </row>
    <row r="55" spans="1:6" x14ac:dyDescent="0.3">
      <c r="A55">
        <v>55</v>
      </c>
      <c r="B55" t="s">
        <v>66</v>
      </c>
      <c r="D55">
        <f t="shared" si="0"/>
        <v>1</v>
      </c>
      <c r="F55">
        <v>54</v>
      </c>
    </row>
    <row r="56" spans="1:6" x14ac:dyDescent="0.3">
      <c r="A56">
        <v>56</v>
      </c>
      <c r="B56" t="s">
        <v>67</v>
      </c>
      <c r="D56">
        <f t="shared" si="0"/>
        <v>1</v>
      </c>
      <c r="F56">
        <v>55</v>
      </c>
    </row>
    <row r="57" spans="1:6" x14ac:dyDescent="0.3">
      <c r="A57">
        <v>57</v>
      </c>
      <c r="B57" t="s">
        <v>68</v>
      </c>
      <c r="D57">
        <f t="shared" si="0"/>
        <v>1</v>
      </c>
      <c r="F57">
        <v>56</v>
      </c>
    </row>
    <row r="58" spans="1:6" x14ac:dyDescent="0.3">
      <c r="A58">
        <v>58</v>
      </c>
      <c r="B58" t="s">
        <v>69</v>
      </c>
      <c r="D58">
        <f t="shared" si="0"/>
        <v>1</v>
      </c>
      <c r="F58">
        <v>57</v>
      </c>
    </row>
    <row r="59" spans="1:6" x14ac:dyDescent="0.3">
      <c r="A59">
        <v>59</v>
      </c>
      <c r="B59" t="s">
        <v>70</v>
      </c>
      <c r="D59">
        <f t="shared" si="0"/>
        <v>1</v>
      </c>
      <c r="F59">
        <v>58</v>
      </c>
    </row>
    <row r="60" spans="1:6" x14ac:dyDescent="0.3">
      <c r="A60">
        <v>60</v>
      </c>
      <c r="B60" t="s">
        <v>71</v>
      </c>
      <c r="D60">
        <f t="shared" si="0"/>
        <v>1</v>
      </c>
      <c r="F60">
        <v>59</v>
      </c>
    </row>
    <row r="61" spans="1:6" x14ac:dyDescent="0.3">
      <c r="A61">
        <v>61</v>
      </c>
      <c r="B61" t="s">
        <v>72</v>
      </c>
      <c r="D61">
        <f t="shared" si="0"/>
        <v>1</v>
      </c>
      <c r="F61">
        <v>60</v>
      </c>
    </row>
    <row r="62" spans="1:6" x14ac:dyDescent="0.3">
      <c r="A62">
        <v>62</v>
      </c>
      <c r="B62" t="s">
        <v>73</v>
      </c>
      <c r="D62">
        <f t="shared" si="0"/>
        <v>1</v>
      </c>
      <c r="F62">
        <v>61</v>
      </c>
    </row>
    <row r="63" spans="1:6" x14ac:dyDescent="0.3">
      <c r="A63">
        <v>63</v>
      </c>
      <c r="B63" t="s">
        <v>74</v>
      </c>
      <c r="D63">
        <f t="shared" si="0"/>
        <v>1</v>
      </c>
      <c r="F63">
        <v>62</v>
      </c>
    </row>
    <row r="64" spans="1:6" x14ac:dyDescent="0.3">
      <c r="A64">
        <v>64</v>
      </c>
      <c r="B64" t="s">
        <v>75</v>
      </c>
      <c r="D64">
        <f t="shared" si="0"/>
        <v>1</v>
      </c>
      <c r="F64">
        <v>63</v>
      </c>
    </row>
    <row r="65" spans="1:6" x14ac:dyDescent="0.3">
      <c r="A65">
        <v>65</v>
      </c>
      <c r="B65" t="s">
        <v>76</v>
      </c>
      <c r="D65">
        <f t="shared" si="0"/>
        <v>1</v>
      </c>
      <c r="F65">
        <v>64</v>
      </c>
    </row>
    <row r="66" spans="1:6" x14ac:dyDescent="0.3">
      <c r="A66">
        <v>66</v>
      </c>
      <c r="B66" t="s">
        <v>77</v>
      </c>
      <c r="D66">
        <f t="shared" si="0"/>
        <v>1</v>
      </c>
      <c r="F66">
        <v>65</v>
      </c>
    </row>
    <row r="67" spans="1:6" x14ac:dyDescent="0.3">
      <c r="A67">
        <v>67</v>
      </c>
      <c r="B67" t="s">
        <v>78</v>
      </c>
      <c r="D67">
        <f t="shared" si="0"/>
        <v>1</v>
      </c>
      <c r="F67">
        <v>66</v>
      </c>
    </row>
    <row r="68" spans="1:6" x14ac:dyDescent="0.3">
      <c r="A68">
        <v>68</v>
      </c>
      <c r="B68" t="s">
        <v>79</v>
      </c>
      <c r="D68">
        <f t="shared" si="0"/>
        <v>1</v>
      </c>
      <c r="F68">
        <v>67</v>
      </c>
    </row>
    <row r="69" spans="1:6" x14ac:dyDescent="0.3">
      <c r="A69">
        <v>69</v>
      </c>
      <c r="B69" t="s">
        <v>80</v>
      </c>
      <c r="D69">
        <f t="shared" ref="D69:D70" si="1">F69-F68</f>
        <v>1</v>
      </c>
      <c r="F69">
        <v>68</v>
      </c>
    </row>
    <row r="70" spans="1:6" x14ac:dyDescent="0.3">
      <c r="D70">
        <f t="shared" si="1"/>
        <v>1</v>
      </c>
      <c r="F70">
        <v>69</v>
      </c>
    </row>
  </sheetData>
  <autoFilter ref="E2:F316" xr:uid="{7343DA95-CA54-4FB6-9C7D-DBBC69B4A809}">
    <sortState xmlns:xlrd2="http://schemas.microsoft.com/office/spreadsheetml/2017/richdata2" ref="E3:F316">
      <sortCondition ref="F2:F316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11"/>
  <sheetViews>
    <sheetView tabSelected="1" topLeftCell="A160" zoomScale="70" zoomScaleNormal="70" workbookViewId="0">
      <selection activeCell="B211" sqref="B211"/>
    </sheetView>
  </sheetViews>
  <sheetFormatPr defaultRowHeight="14.4" x14ac:dyDescent="0.3"/>
  <cols>
    <col min="1" max="1" width="13.21875" customWidth="1"/>
    <col min="2" max="2" width="33.44140625" customWidth="1"/>
    <col min="3" max="3" width="11.88671875" customWidth="1"/>
    <col min="4" max="4" width="15.21875" style="13" customWidth="1"/>
    <col min="5" max="27" width="11.21875" style="6" customWidth="1"/>
    <col min="28" max="28" width="11.21875" style="19" customWidth="1"/>
    <col min="29" max="51" width="8.77734375" style="9" bestFit="1" customWidth="1"/>
    <col min="52" max="52" width="16.21875" style="16" customWidth="1"/>
    <col min="53" max="53" width="15" customWidth="1"/>
  </cols>
  <sheetData>
    <row r="1" spans="1:52" s="4" customFormat="1" ht="43.95" customHeight="1" x14ac:dyDescent="0.3">
      <c r="A1" s="3" t="s">
        <v>1</v>
      </c>
      <c r="B1" s="3" t="s">
        <v>0</v>
      </c>
      <c r="C1" s="3" t="s">
        <v>81</v>
      </c>
      <c r="D1" s="11" t="s">
        <v>82</v>
      </c>
      <c r="E1" s="7" t="s">
        <v>25</v>
      </c>
      <c r="F1" s="7" t="s">
        <v>26</v>
      </c>
      <c r="G1" s="7" t="s">
        <v>27</v>
      </c>
      <c r="H1" s="7" t="s">
        <v>28</v>
      </c>
      <c r="I1" s="7" t="s">
        <v>29</v>
      </c>
      <c r="J1" s="7" t="s">
        <v>30</v>
      </c>
      <c r="K1" s="7" t="s">
        <v>31</v>
      </c>
      <c r="L1" s="7" t="s">
        <v>32</v>
      </c>
      <c r="M1" s="7" t="s">
        <v>33</v>
      </c>
      <c r="N1" s="7" t="s">
        <v>34</v>
      </c>
      <c r="O1" s="7" t="s">
        <v>35</v>
      </c>
      <c r="P1" s="7" t="s">
        <v>36</v>
      </c>
      <c r="Q1" s="7" t="s">
        <v>37</v>
      </c>
      <c r="R1" s="7" t="s">
        <v>38</v>
      </c>
      <c r="S1" s="7" t="s">
        <v>39</v>
      </c>
      <c r="T1" s="7" t="s">
        <v>40</v>
      </c>
      <c r="U1" s="7" t="s">
        <v>41</v>
      </c>
      <c r="V1" s="7" t="s">
        <v>42</v>
      </c>
      <c r="W1" s="7" t="s">
        <v>43</v>
      </c>
      <c r="X1" s="7" t="s">
        <v>44</v>
      </c>
      <c r="Y1" s="7" t="s">
        <v>45</v>
      </c>
      <c r="Z1" s="7" t="s">
        <v>46</v>
      </c>
      <c r="AA1" s="7" t="s">
        <v>47</v>
      </c>
      <c r="AB1" s="17" t="s">
        <v>83</v>
      </c>
      <c r="AC1" s="10" t="s">
        <v>2</v>
      </c>
      <c r="AD1" s="10" t="s">
        <v>3</v>
      </c>
      <c r="AE1" s="10" t="s">
        <v>4</v>
      </c>
      <c r="AF1" s="10" t="s">
        <v>5</v>
      </c>
      <c r="AG1" s="10" t="s">
        <v>6</v>
      </c>
      <c r="AH1" s="10" t="s">
        <v>7</v>
      </c>
      <c r="AI1" s="10" t="s">
        <v>8</v>
      </c>
      <c r="AJ1" s="10" t="s">
        <v>9</v>
      </c>
      <c r="AK1" s="10" t="s">
        <v>10</v>
      </c>
      <c r="AL1" s="10" t="s">
        <v>11</v>
      </c>
      <c r="AM1" s="10" t="s">
        <v>12</v>
      </c>
      <c r="AN1" s="10" t="s">
        <v>13</v>
      </c>
      <c r="AO1" s="10" t="s">
        <v>14</v>
      </c>
      <c r="AP1" s="10" t="s">
        <v>15</v>
      </c>
      <c r="AQ1" s="10" t="s">
        <v>16</v>
      </c>
      <c r="AR1" s="10" t="s">
        <v>17</v>
      </c>
      <c r="AS1" s="10" t="s">
        <v>18</v>
      </c>
      <c r="AT1" s="10" t="s">
        <v>19</v>
      </c>
      <c r="AU1" s="10" t="s">
        <v>20</v>
      </c>
      <c r="AV1" s="10" t="s">
        <v>21</v>
      </c>
      <c r="AW1" s="10" t="s">
        <v>22</v>
      </c>
      <c r="AX1" s="10" t="s">
        <v>23</v>
      </c>
      <c r="AY1" s="10" t="s">
        <v>24</v>
      </c>
      <c r="AZ1" s="14" t="s">
        <v>48</v>
      </c>
    </row>
    <row r="2" spans="1:52" x14ac:dyDescent="0.3">
      <c r="A2" t="s">
        <v>50</v>
      </c>
      <c r="B2" t="s">
        <v>49</v>
      </c>
      <c r="C2" s="1">
        <f t="shared" ref="C2:C33" si="0">SUM(AC2:AY2)+AZ2-SUM(E2:AA2)</f>
        <v>1.1677255316466812</v>
      </c>
      <c r="D2" s="12">
        <f>IF(C2&lt;0,0,ABS(C2))</f>
        <v>1.1677255316466812</v>
      </c>
      <c r="E2" s="5">
        <v>0</v>
      </c>
      <c r="F2" s="5">
        <v>0</v>
      </c>
      <c r="G2" s="5">
        <v>0.62285283952951398</v>
      </c>
      <c r="H2" s="5">
        <v>2.0339235961437199</v>
      </c>
      <c r="I2" s="5">
        <v>39.150703430175803</v>
      </c>
      <c r="J2" s="5">
        <v>15.0486731529236</v>
      </c>
      <c r="K2" s="5">
        <v>1.8677452504634899</v>
      </c>
      <c r="L2" s="5">
        <v>2.1951121240854299</v>
      </c>
      <c r="M2" s="5">
        <v>2.92460866272449</v>
      </c>
      <c r="N2" s="5">
        <v>2.9268245100975001</v>
      </c>
      <c r="O2" s="5">
        <v>5.6609331965446499</v>
      </c>
      <c r="P2" s="5">
        <v>0.81118591874837898</v>
      </c>
      <c r="Q2" s="5">
        <v>0.225263874046504</v>
      </c>
      <c r="R2" s="5">
        <v>0.95023975148797002</v>
      </c>
      <c r="S2" s="5">
        <v>1.8892474323511099</v>
      </c>
      <c r="T2" s="5">
        <v>13.8240667581558</v>
      </c>
      <c r="U2" s="5">
        <v>9.1508947014808708</v>
      </c>
      <c r="V2" s="5">
        <v>138.68471813201899</v>
      </c>
      <c r="W2" s="5">
        <v>0.15275933220982599</v>
      </c>
      <c r="X2" s="5">
        <v>1.5485682114958801</v>
      </c>
      <c r="Y2" s="5">
        <v>38.143537402153001</v>
      </c>
      <c r="Z2" s="5">
        <v>34.976544618606603</v>
      </c>
      <c r="AA2" s="5">
        <v>0.228086482733488</v>
      </c>
      <c r="AB2" s="18">
        <f>IF(C2&gt;0,0,ABS(C2))</f>
        <v>0</v>
      </c>
      <c r="AC2" s="8">
        <v>0</v>
      </c>
      <c r="AD2" s="8">
        <v>0.28071377426385902</v>
      </c>
      <c r="AE2" s="8">
        <v>0.42786152660846699</v>
      </c>
      <c r="AF2" s="8">
        <v>0.14920721575617801</v>
      </c>
      <c r="AG2" s="8">
        <v>6.3700066208839399</v>
      </c>
      <c r="AH2" s="8">
        <v>2.8955963829357598</v>
      </c>
      <c r="AI2" s="8">
        <v>0.86194293200969696</v>
      </c>
      <c r="AJ2" s="8">
        <v>0.85300017893314395</v>
      </c>
      <c r="AK2" s="8">
        <v>1.16090999543667</v>
      </c>
      <c r="AL2" s="8">
        <v>2.1587369441986102</v>
      </c>
      <c r="AM2" s="8">
        <v>1.11545826494694</v>
      </c>
      <c r="AN2" s="8">
        <v>0.16708612255752101</v>
      </c>
      <c r="AO2" s="8">
        <v>8.8509497698396403E-2</v>
      </c>
      <c r="AP2" s="8">
        <v>0.29637061618268501</v>
      </c>
      <c r="AQ2" s="8">
        <v>0.18068052828311901</v>
      </c>
      <c r="AR2" s="8">
        <v>0.48297250643372502</v>
      </c>
      <c r="AS2" s="8">
        <v>3.39138627052307</v>
      </c>
      <c r="AT2" s="8">
        <v>7.4109046459197998</v>
      </c>
      <c r="AU2" s="8">
        <v>9.3191909603774506E-2</v>
      </c>
      <c r="AV2" s="8">
        <v>0.59892745688557603</v>
      </c>
      <c r="AW2" s="8">
        <v>0.64149766415357601</v>
      </c>
      <c r="AX2" s="8">
        <v>1.7095460742712001</v>
      </c>
      <c r="AY2" s="8">
        <v>0.13557356502860801</v>
      </c>
      <c r="AZ2" s="15">
        <v>282.71413421630899</v>
      </c>
    </row>
    <row r="3" spans="1:52" x14ac:dyDescent="0.3">
      <c r="A3" t="s">
        <v>50</v>
      </c>
      <c r="B3" t="s">
        <v>51</v>
      </c>
      <c r="C3" s="1">
        <f t="shared" si="0"/>
        <v>-4.6497700852142998E-2</v>
      </c>
      <c r="D3" s="12">
        <f t="shared" ref="D3:D66" si="1">IF(C3&lt;0,0,ABS(C3))</f>
        <v>0</v>
      </c>
      <c r="E3" s="5">
        <v>0</v>
      </c>
      <c r="F3" s="5">
        <v>0</v>
      </c>
      <c r="G3" s="5">
        <v>0.32450084574520599</v>
      </c>
      <c r="H3" s="5">
        <v>0.69959207624196995</v>
      </c>
      <c r="I3" s="5">
        <v>10.4359869360924</v>
      </c>
      <c r="J3" s="5">
        <v>8.7558888196945208</v>
      </c>
      <c r="K3" s="5">
        <v>1.2845396026969</v>
      </c>
      <c r="L3" s="5">
        <v>1.47412764281034</v>
      </c>
      <c r="M3" s="5">
        <v>2.6835501492023499</v>
      </c>
      <c r="N3" s="5">
        <v>1.82486848533154</v>
      </c>
      <c r="O3" s="5">
        <v>6.1474130749702498</v>
      </c>
      <c r="P3" s="5">
        <v>0.33884325623512301</v>
      </c>
      <c r="Q3" s="5">
        <v>0.113111312966794</v>
      </c>
      <c r="R3" s="5">
        <v>0.17453088238835299</v>
      </c>
      <c r="S3" s="5">
        <v>0.55693802237510703</v>
      </c>
      <c r="T3" s="5">
        <v>3.8220607638359101</v>
      </c>
      <c r="U3" s="5">
        <v>4.5649577081203496</v>
      </c>
      <c r="V3" s="5">
        <v>101.16118717193601</v>
      </c>
      <c r="W3" s="5">
        <v>8.6862054653465706E-2</v>
      </c>
      <c r="X3" s="5">
        <v>1.85271117836237</v>
      </c>
      <c r="Y3" s="5">
        <v>5.35308989882469</v>
      </c>
      <c r="Z3" s="5">
        <v>53.653799533844001</v>
      </c>
      <c r="AA3" s="5">
        <v>0.16747099533677101</v>
      </c>
      <c r="AB3" s="18">
        <f t="shared" ref="AB3:AB66" si="2">IF(C3&gt;0,0,ABS(C3))</f>
        <v>4.6497700852142998E-2</v>
      </c>
      <c r="AC3" s="8">
        <v>0</v>
      </c>
      <c r="AD3" s="8">
        <v>0.16918727941811099</v>
      </c>
      <c r="AE3" s="8">
        <v>0.265854552388191</v>
      </c>
      <c r="AF3" s="8">
        <v>9.1537459287792403E-2</v>
      </c>
      <c r="AG3" s="8">
        <v>3.8373793363571198</v>
      </c>
      <c r="AH3" s="8">
        <v>1.7668363518314401</v>
      </c>
      <c r="AI3" s="8">
        <v>0.54156706854700998</v>
      </c>
      <c r="AJ3" s="8">
        <v>0.49581893905997299</v>
      </c>
      <c r="AK3" s="8">
        <v>0.65864834934473004</v>
      </c>
      <c r="AL3" s="8">
        <v>1.2499283179640801</v>
      </c>
      <c r="AM3" s="8">
        <v>0.62692397087812402</v>
      </c>
      <c r="AN3" s="8">
        <v>9.3961734324693694E-2</v>
      </c>
      <c r="AO3" s="8">
        <v>5.4981549503281699E-2</v>
      </c>
      <c r="AP3" s="8">
        <v>0.190090091899037</v>
      </c>
      <c r="AQ3" s="8">
        <v>0.102048975415528</v>
      </c>
      <c r="AR3" s="8">
        <v>0.29674773477017902</v>
      </c>
      <c r="AS3" s="8">
        <v>1.97978003323078</v>
      </c>
      <c r="AT3" s="8">
        <v>4.2248266339302099</v>
      </c>
      <c r="AU3" s="8">
        <v>5.5955054238438599E-2</v>
      </c>
      <c r="AV3" s="8">
        <v>0.328512713313103</v>
      </c>
      <c r="AW3" s="8">
        <v>0.35615827143192302</v>
      </c>
      <c r="AX3" s="8">
        <v>0.97479644417762801</v>
      </c>
      <c r="AY3" s="8">
        <v>7.7164289075881201E-2</v>
      </c>
      <c r="AZ3" s="15">
        <v>186.990827560425</v>
      </c>
    </row>
    <row r="4" spans="1:52" x14ac:dyDescent="0.3">
      <c r="A4" t="s">
        <v>50</v>
      </c>
      <c r="B4" t="s">
        <v>52</v>
      </c>
      <c r="C4" s="1">
        <f t="shared" si="0"/>
        <v>0.89157861168098573</v>
      </c>
      <c r="D4" s="12">
        <f t="shared" si="1"/>
        <v>0.89157861168098573</v>
      </c>
      <c r="E4" s="5">
        <v>0</v>
      </c>
      <c r="F4" s="5">
        <v>0</v>
      </c>
      <c r="G4" s="5">
        <v>3.6450517945922898E-3</v>
      </c>
      <c r="H4" s="5">
        <v>2.9948532610433198E-3</v>
      </c>
      <c r="I4" s="5">
        <v>4.0526209399104098E-2</v>
      </c>
      <c r="J4" s="5">
        <v>8.5086208768188995E-2</v>
      </c>
      <c r="K4" s="5">
        <v>7.1371410740539397E-3</v>
      </c>
      <c r="L4" s="5">
        <v>8.2091537769883906E-3</v>
      </c>
      <c r="M4" s="5">
        <v>2.8310406341915998E-3</v>
      </c>
      <c r="N4" s="5">
        <v>5.1931492052972299E-3</v>
      </c>
      <c r="O4" s="5">
        <v>8.8533543166704493E-3</v>
      </c>
      <c r="P4" s="5">
        <v>1.3702809519600099E-3</v>
      </c>
      <c r="Q4" s="5">
        <v>8.1333845810149796E-4</v>
      </c>
      <c r="R4" s="5">
        <v>8.5055646923137796E-4</v>
      </c>
      <c r="S4" s="5">
        <v>5.3720417781733002E-3</v>
      </c>
      <c r="T4" s="5">
        <v>7.9494431847706402E-3</v>
      </c>
      <c r="U4" s="5">
        <v>4.9925655592232901E-2</v>
      </c>
      <c r="V4" s="5">
        <v>8.5249974858015803E-2</v>
      </c>
      <c r="W4" s="5">
        <v>1.3306532782735301E-3</v>
      </c>
      <c r="X4" s="5">
        <v>3.4953664580825699E-3</v>
      </c>
      <c r="Y4" s="5">
        <v>2.7839148184284599E-2</v>
      </c>
      <c r="Z4" s="5">
        <v>2.7472186833620099E-2</v>
      </c>
      <c r="AA4" s="5">
        <v>2.9869129139115103E-4</v>
      </c>
      <c r="AB4" s="18">
        <f t="shared" si="2"/>
        <v>0</v>
      </c>
      <c r="AC4" s="8">
        <v>0</v>
      </c>
      <c r="AD4" s="8">
        <v>9.7475368966115595E-4</v>
      </c>
      <c r="AE4" s="8">
        <v>1.61023378313985E-3</v>
      </c>
      <c r="AF4" s="8">
        <v>5.7060801191255504E-4</v>
      </c>
      <c r="AG4" s="8">
        <v>2.6629729196429301E-2</v>
      </c>
      <c r="AH4" s="8">
        <v>1.20051688842295E-2</v>
      </c>
      <c r="AI4" s="8">
        <v>4.2459688556846197E-3</v>
      </c>
      <c r="AJ4" s="8">
        <v>2.3915558849694199E-3</v>
      </c>
      <c r="AK4" s="8">
        <v>2.8542964428197601E-3</v>
      </c>
      <c r="AL4" s="8">
        <v>1.29236784996465E-2</v>
      </c>
      <c r="AM4" s="8">
        <v>4.9539098690729597E-3</v>
      </c>
      <c r="AN4" s="8">
        <v>5.4222182370722305E-4</v>
      </c>
      <c r="AO4" s="8">
        <v>3.5023174132220398E-4</v>
      </c>
      <c r="AP4" s="8">
        <v>1.2302954273764001E-3</v>
      </c>
      <c r="AQ4" s="8">
        <v>5.2358174798428103E-4</v>
      </c>
      <c r="AR4" s="8">
        <v>2.7217738534091001E-3</v>
      </c>
      <c r="AS4" s="8">
        <v>1.14973217714578E-2</v>
      </c>
      <c r="AT4" s="8">
        <v>3.5181335406377898E-2</v>
      </c>
      <c r="AU4" s="8">
        <v>3.3831700238806699E-4</v>
      </c>
      <c r="AV4" s="8">
        <v>1.61834468599409E-3</v>
      </c>
      <c r="AW4" s="8">
        <v>1.7772848077584099E-3</v>
      </c>
      <c r="AX4" s="8">
        <v>6.06835639337078E-3</v>
      </c>
      <c r="AY4" s="8">
        <v>4.5979635979165301E-4</v>
      </c>
      <c r="AZ4" s="15">
        <v>1.1365533471107501</v>
      </c>
    </row>
    <row r="5" spans="1:52" x14ac:dyDescent="0.3">
      <c r="A5" t="s">
        <v>50</v>
      </c>
      <c r="B5" t="s">
        <v>53</v>
      </c>
      <c r="C5" s="1">
        <f t="shared" si="0"/>
        <v>-119.17309093277413</v>
      </c>
      <c r="D5" s="12">
        <f t="shared" si="1"/>
        <v>0</v>
      </c>
      <c r="E5" s="5">
        <v>0</v>
      </c>
      <c r="F5" s="5">
        <v>0</v>
      </c>
      <c r="G5" s="5">
        <v>1.3891666233539599</v>
      </c>
      <c r="H5" s="5">
        <v>1.88270671665668</v>
      </c>
      <c r="I5" s="5">
        <v>505.47967147827097</v>
      </c>
      <c r="J5" s="5">
        <v>22.681632876396201</v>
      </c>
      <c r="K5" s="5">
        <v>4.5068941414356196</v>
      </c>
      <c r="L5" s="5">
        <v>4.46052181720734</v>
      </c>
      <c r="M5" s="5">
        <v>5.7436365485191301</v>
      </c>
      <c r="N5" s="5">
        <v>9.5093188881874102</v>
      </c>
      <c r="O5" s="5">
        <v>14.325109124183699</v>
      </c>
      <c r="P5" s="5">
        <v>1.61478208005428</v>
      </c>
      <c r="Q5" s="5">
        <v>1.4668116234242901</v>
      </c>
      <c r="R5" s="5">
        <v>1.05867244303226</v>
      </c>
      <c r="S5" s="5">
        <v>1.01987688243389</v>
      </c>
      <c r="T5" s="5">
        <v>319.25532531738298</v>
      </c>
      <c r="U5" s="5">
        <v>14.5676295757294</v>
      </c>
      <c r="V5" s="5">
        <v>240.268758773804</v>
      </c>
      <c r="W5" s="5">
        <v>0.41111890971660597</v>
      </c>
      <c r="X5" s="5">
        <v>1.9125216975808099</v>
      </c>
      <c r="Y5" s="5">
        <v>7.5944844484329197</v>
      </c>
      <c r="Z5" s="5">
        <v>37.726085424423196</v>
      </c>
      <c r="AA5" s="5">
        <v>0.55461932718753804</v>
      </c>
      <c r="AB5" s="18">
        <f t="shared" si="2"/>
        <v>119.17309093277413</v>
      </c>
      <c r="AC5" s="8">
        <v>0</v>
      </c>
      <c r="AD5" s="8">
        <v>0.91243865340948105</v>
      </c>
      <c r="AE5" s="8">
        <v>1.50215128064156</v>
      </c>
      <c r="AF5" s="8">
        <v>0.53494147211313203</v>
      </c>
      <c r="AG5" s="8">
        <v>18.244591355323799</v>
      </c>
      <c r="AH5" s="8">
        <v>9.4884234667988494</v>
      </c>
      <c r="AI5" s="8">
        <v>2.85018283128738</v>
      </c>
      <c r="AJ5" s="8">
        <v>2.14132957160473</v>
      </c>
      <c r="AK5" s="8">
        <v>3.2141577303409599</v>
      </c>
      <c r="AL5" s="8">
        <v>6.3465583920478803</v>
      </c>
      <c r="AM5" s="8">
        <v>3.1571387648582498</v>
      </c>
      <c r="AN5" s="8">
        <v>0.52732125297188803</v>
      </c>
      <c r="AO5" s="8">
        <v>0.332249721512198</v>
      </c>
      <c r="AP5" s="8">
        <v>1.09259355813265</v>
      </c>
      <c r="AQ5" s="8">
        <v>0.50725119188427903</v>
      </c>
      <c r="AR5" s="8">
        <v>1.51411956548691</v>
      </c>
      <c r="AS5" s="8">
        <v>10.432715415954601</v>
      </c>
      <c r="AT5" s="8">
        <v>22.410255312919599</v>
      </c>
      <c r="AU5" s="8">
        <v>0.31314160302281402</v>
      </c>
      <c r="AV5" s="8">
        <v>1.7270247787237201</v>
      </c>
      <c r="AW5" s="8">
        <v>1.8830955177545501</v>
      </c>
      <c r="AX5" s="8">
        <v>5.6567760705947903</v>
      </c>
      <c r="AY5" s="8">
        <v>0.43307490274310101</v>
      </c>
      <c r="AZ5" s="15">
        <v>983.03472137451195</v>
      </c>
    </row>
    <row r="6" spans="1:52" x14ac:dyDescent="0.3">
      <c r="A6" t="s">
        <v>50</v>
      </c>
      <c r="B6" t="s">
        <v>54</v>
      </c>
      <c r="C6" s="1">
        <f t="shared" si="0"/>
        <v>0.28884474526569209</v>
      </c>
      <c r="D6" s="12">
        <f t="shared" si="1"/>
        <v>0.28884474526569209</v>
      </c>
      <c r="E6" s="5">
        <v>0</v>
      </c>
      <c r="F6" s="5">
        <v>0</v>
      </c>
      <c r="G6" s="5">
        <v>1.7147537000710099E-3</v>
      </c>
      <c r="H6" s="5">
        <v>3.56212019687518E-3</v>
      </c>
      <c r="I6" s="5">
        <v>1.91405171062797E-2</v>
      </c>
      <c r="J6" s="5">
        <v>2.1815576357767E-2</v>
      </c>
      <c r="K6" s="5">
        <v>3.1467164371861102E-3</v>
      </c>
      <c r="L6" s="5">
        <v>2.0057095098309202E-3</v>
      </c>
      <c r="M6" s="5">
        <v>2.3226996272569501E-3</v>
      </c>
      <c r="N6" s="5">
        <v>2.4755482590990102E-3</v>
      </c>
      <c r="O6" s="5">
        <v>5.1546791801229102E-3</v>
      </c>
      <c r="P6" s="5">
        <v>1.2263791068107799E-3</v>
      </c>
      <c r="Q6" s="5">
        <v>6.5960620122495995E-4</v>
      </c>
      <c r="R6" s="5">
        <v>5.2800766206928496E-4</v>
      </c>
      <c r="S6" s="5">
        <v>3.2285505731124401E-3</v>
      </c>
      <c r="T6" s="5">
        <v>6.03963620960712E-3</v>
      </c>
      <c r="U6" s="5">
        <v>1.35752038331702E-2</v>
      </c>
      <c r="V6" s="5">
        <v>5.4324141936376698E-2</v>
      </c>
      <c r="W6" s="5">
        <v>5.5439544303226296E-4</v>
      </c>
      <c r="X6" s="5">
        <v>5.9216073423158403E-3</v>
      </c>
      <c r="Y6" s="5">
        <v>5.7302623987197897E-2</v>
      </c>
      <c r="Z6" s="5">
        <v>1.0094603872858E-2</v>
      </c>
      <c r="AA6" s="5">
        <v>2.9295602689671801E-4</v>
      </c>
      <c r="AB6" s="18">
        <f t="shared" si="2"/>
        <v>0</v>
      </c>
      <c r="AC6" s="8">
        <v>0</v>
      </c>
      <c r="AD6" s="8">
        <v>3.5281820964883098E-4</v>
      </c>
      <c r="AE6" s="8">
        <v>5.9130078443558897E-4</v>
      </c>
      <c r="AF6" s="8">
        <v>2.0361634597065899E-4</v>
      </c>
      <c r="AG6" s="8">
        <v>7.7106222161091899E-3</v>
      </c>
      <c r="AH6" s="8">
        <v>3.72472433775783E-3</v>
      </c>
      <c r="AI6" s="8">
        <v>1.17092810978647E-3</v>
      </c>
      <c r="AJ6" s="8">
        <v>8.4700565639650395E-4</v>
      </c>
      <c r="AK6" s="8">
        <v>9.51393602008466E-4</v>
      </c>
      <c r="AL6" s="8">
        <v>2.4538480065530201E-3</v>
      </c>
      <c r="AM6" s="8">
        <v>1.1561119754332999E-3</v>
      </c>
      <c r="AN6" s="8">
        <v>1.72312427821453E-4</v>
      </c>
      <c r="AO6" s="8">
        <v>1.2808205929104599E-4</v>
      </c>
      <c r="AP6" s="8">
        <v>4.5758826490782699E-4</v>
      </c>
      <c r="AQ6" s="8">
        <v>1.7341587044938901E-4</v>
      </c>
      <c r="AR6" s="8">
        <v>6.91339759214316E-4</v>
      </c>
      <c r="AS6" s="8">
        <v>3.6838851228822001E-3</v>
      </c>
      <c r="AT6" s="8">
        <v>8.4434440941549803E-3</v>
      </c>
      <c r="AU6" s="8">
        <v>1.15270396690903E-4</v>
      </c>
      <c r="AV6" s="8">
        <v>5.4223480765358502E-4</v>
      </c>
      <c r="AW6" s="8">
        <v>5.8594482834450901E-4</v>
      </c>
      <c r="AX6" s="8">
        <v>1.6745121247367901E-3</v>
      </c>
      <c r="AY6" s="8">
        <v>1.3623627364722801E-4</v>
      </c>
      <c r="AZ6" s="15">
        <v>0.46796414256095897</v>
      </c>
    </row>
    <row r="7" spans="1:52" x14ac:dyDescent="0.3">
      <c r="A7" t="s">
        <v>50</v>
      </c>
      <c r="B7" t="s">
        <v>55</v>
      </c>
      <c r="C7" s="1">
        <f t="shared" si="0"/>
        <v>-6.3532373768826744</v>
      </c>
      <c r="D7" s="12">
        <f t="shared" si="1"/>
        <v>0</v>
      </c>
      <c r="E7" s="5">
        <v>0</v>
      </c>
      <c r="F7" s="5">
        <v>0</v>
      </c>
      <c r="G7" s="5">
        <v>0.12509332038462201</v>
      </c>
      <c r="H7" s="5">
        <v>0.444758240133524</v>
      </c>
      <c r="I7" s="5">
        <v>23.9182484149933</v>
      </c>
      <c r="J7" s="5">
        <v>2.9590792059898399</v>
      </c>
      <c r="K7" s="5">
        <v>0.43099094927310899</v>
      </c>
      <c r="L7" s="5">
        <v>4.6983776986599004</v>
      </c>
      <c r="M7" s="5">
        <v>0.95848369598388705</v>
      </c>
      <c r="N7" s="5">
        <v>1.3674498647451401</v>
      </c>
      <c r="O7" s="5">
        <v>4.0008612275123596</v>
      </c>
      <c r="P7" s="5">
        <v>0.132553245872259</v>
      </c>
      <c r="Q7" s="5">
        <v>6.1669578310102197E-2</v>
      </c>
      <c r="R7" s="5">
        <v>6.4198670443147393E-2</v>
      </c>
      <c r="S7" s="5">
        <v>1.42545624822378</v>
      </c>
      <c r="T7" s="5">
        <v>6.0958492457866704</v>
      </c>
      <c r="U7" s="5">
        <v>1.72010385990143</v>
      </c>
      <c r="V7" s="5">
        <v>72.062550067901597</v>
      </c>
      <c r="W7" s="5">
        <v>3.0151911312714198E-2</v>
      </c>
      <c r="X7" s="5">
        <v>0.19222688768058999</v>
      </c>
      <c r="Y7" s="5">
        <v>0.70345018059015296</v>
      </c>
      <c r="Z7" s="5">
        <v>1.1395779848098799</v>
      </c>
      <c r="AA7" s="5">
        <v>6.2282343395054299E-2</v>
      </c>
      <c r="AB7" s="18">
        <f t="shared" si="2"/>
        <v>6.3532373768826744</v>
      </c>
      <c r="AC7" s="8">
        <v>0</v>
      </c>
      <c r="AD7" s="8">
        <v>0.11334477271884701</v>
      </c>
      <c r="AE7" s="8">
        <v>0.18050562776625201</v>
      </c>
      <c r="AF7" s="8">
        <v>7.1802143007516903E-2</v>
      </c>
      <c r="AG7" s="8">
        <v>2.30053618550301</v>
      </c>
      <c r="AH7" s="8">
        <v>1.1853206287050899</v>
      </c>
      <c r="AI7" s="8">
        <v>0.384966291487217</v>
      </c>
      <c r="AJ7" s="8">
        <v>0.29894675686955502</v>
      </c>
      <c r="AK7" s="8">
        <v>0.47006594017148001</v>
      </c>
      <c r="AL7" s="8">
        <v>0.820735342800617</v>
      </c>
      <c r="AM7" s="8">
        <v>0.46627248823642697</v>
      </c>
      <c r="AN7" s="8">
        <v>6.8637856282293797E-2</v>
      </c>
      <c r="AO7" s="8">
        <v>3.71350913774222E-2</v>
      </c>
      <c r="AP7" s="8">
        <v>0.113799346610904</v>
      </c>
      <c r="AQ7" s="8">
        <v>7.1463308297097697E-2</v>
      </c>
      <c r="AR7" s="8">
        <v>0.16725252009928199</v>
      </c>
      <c r="AS7" s="8">
        <v>1.4513391107320801</v>
      </c>
      <c r="AT7" s="8">
        <v>3.0405520945787399</v>
      </c>
      <c r="AU7" s="8">
        <v>3.7777329562231898E-2</v>
      </c>
      <c r="AV7" s="8">
        <v>0.22444582730531701</v>
      </c>
      <c r="AW7" s="8">
        <v>0.26106022298336001</v>
      </c>
      <c r="AX7" s="8">
        <v>0.72069296240806602</v>
      </c>
      <c r="AY7" s="8">
        <v>5.6744366418570301E-2</v>
      </c>
      <c r="AZ7" s="15">
        <v>103.696779251099</v>
      </c>
    </row>
    <row r="8" spans="1:52" x14ac:dyDescent="0.3">
      <c r="A8" t="s">
        <v>50</v>
      </c>
      <c r="B8" t="s">
        <v>56</v>
      </c>
      <c r="C8" s="1">
        <f t="shared" si="0"/>
        <v>3.7378331864801737</v>
      </c>
      <c r="D8" s="12">
        <f t="shared" si="1"/>
        <v>3.7378331864801737</v>
      </c>
      <c r="E8" s="5">
        <v>0</v>
      </c>
      <c r="F8" s="5">
        <v>0</v>
      </c>
      <c r="G8" s="5">
        <v>0.34696777909994098</v>
      </c>
      <c r="H8" s="5">
        <v>8.0986735876649604E-2</v>
      </c>
      <c r="I8" s="5">
        <v>2.1243683695793201</v>
      </c>
      <c r="J8" s="5">
        <v>0.78968738764524504</v>
      </c>
      <c r="K8" s="5">
        <v>0.167160877026618</v>
      </c>
      <c r="L8" s="5">
        <v>0.225375426933169</v>
      </c>
      <c r="M8" s="5">
        <v>0.31483726482838398</v>
      </c>
      <c r="N8" s="5">
        <v>0.17631931509822599</v>
      </c>
      <c r="O8" s="5">
        <v>0.273904604837298</v>
      </c>
      <c r="P8" s="5">
        <v>7.98023059032857E-2</v>
      </c>
      <c r="Q8" s="5">
        <v>2.45478360448033E-2</v>
      </c>
      <c r="R8" s="5">
        <v>4.31178959552199E-2</v>
      </c>
      <c r="S8" s="5">
        <v>4.4885305222123903E-2</v>
      </c>
      <c r="T8" s="5">
        <v>0.54154551774263404</v>
      </c>
      <c r="U8" s="5">
        <v>0.64463087543845199</v>
      </c>
      <c r="V8" s="5">
        <v>6.3250297009944898</v>
      </c>
      <c r="W8" s="5">
        <v>1.1948595172725601E-2</v>
      </c>
      <c r="X8" s="5">
        <v>0.54898972064256701</v>
      </c>
      <c r="Y8" s="5">
        <v>0.44547978602349803</v>
      </c>
      <c r="Z8" s="5">
        <v>1.5441183000803</v>
      </c>
      <c r="AA8" s="5">
        <v>1.3811801385600101E-2</v>
      </c>
      <c r="AB8" s="18">
        <f t="shared" si="2"/>
        <v>0</v>
      </c>
      <c r="AC8" s="8">
        <v>0</v>
      </c>
      <c r="AD8" s="8">
        <v>1.80410135071725E-2</v>
      </c>
      <c r="AE8" s="8">
        <v>2.9469284461811199E-2</v>
      </c>
      <c r="AF8" s="8">
        <v>1.0085231566336001E-2</v>
      </c>
      <c r="AG8" s="8">
        <v>0.36263193190097798</v>
      </c>
      <c r="AH8" s="8">
        <v>0.18215026851066801</v>
      </c>
      <c r="AI8" s="8">
        <v>5.4905513301491703E-2</v>
      </c>
      <c r="AJ8" s="8">
        <v>4.9052611691877197E-2</v>
      </c>
      <c r="AK8" s="8">
        <v>6.32848737295717E-2</v>
      </c>
      <c r="AL8" s="8">
        <v>0.12374894320964799</v>
      </c>
      <c r="AM8" s="8">
        <v>7.2213807143270997E-2</v>
      </c>
      <c r="AN8" s="8">
        <v>9.9139699013903702E-3</v>
      </c>
      <c r="AO8" s="8">
        <v>6.0920776741113496E-3</v>
      </c>
      <c r="AP8" s="8">
        <v>2.01200633309782E-2</v>
      </c>
      <c r="AQ8" s="8">
        <v>1.0014770377893001E-2</v>
      </c>
      <c r="AR8" s="8">
        <v>2.79676734935492E-2</v>
      </c>
      <c r="AS8" s="8">
        <v>0.20342906471341801</v>
      </c>
      <c r="AT8" s="8">
        <v>0.41124111227691201</v>
      </c>
      <c r="AU8" s="8">
        <v>5.88059786241502E-3</v>
      </c>
      <c r="AV8" s="8">
        <v>3.1589017715305097E-2</v>
      </c>
      <c r="AW8" s="8">
        <v>3.6881435196846703E-2</v>
      </c>
      <c r="AX8" s="8">
        <v>9.5709560438990607E-2</v>
      </c>
      <c r="AY8" s="8">
        <v>8.0379638820886595E-3</v>
      </c>
      <c r="AZ8" s="15">
        <v>16.672887802123999</v>
      </c>
    </row>
    <row r="9" spans="1:52" x14ac:dyDescent="0.3">
      <c r="A9" t="s">
        <v>50</v>
      </c>
      <c r="B9" t="s">
        <v>57</v>
      </c>
      <c r="C9" s="1">
        <f t="shared" si="0"/>
        <v>2.7860897020839239</v>
      </c>
      <c r="D9" s="12">
        <f t="shared" si="1"/>
        <v>2.7860897020839239</v>
      </c>
      <c r="E9" s="5">
        <v>0</v>
      </c>
      <c r="F9" s="5">
        <v>0</v>
      </c>
      <c r="G9" s="5">
        <v>1.22372233308852E-2</v>
      </c>
      <c r="H9" s="5">
        <v>1.57867486122996E-2</v>
      </c>
      <c r="I9" s="5">
        <v>7.5994955375790596E-2</v>
      </c>
      <c r="J9" s="5">
        <v>0.252050001174212</v>
      </c>
      <c r="K9" s="5">
        <v>4.9590846057981301E-2</v>
      </c>
      <c r="L9" s="5">
        <v>8.2375162164680694E-3</v>
      </c>
      <c r="M9" s="5">
        <v>2.4960829992778599E-2</v>
      </c>
      <c r="N9" s="5">
        <v>9.2725671129301208E-3</v>
      </c>
      <c r="O9" s="5">
        <v>2.8908402658999001E-2</v>
      </c>
      <c r="P9" s="5">
        <v>5.9740685101132797E-3</v>
      </c>
      <c r="Q9" s="5">
        <v>4.5525895402533899E-3</v>
      </c>
      <c r="R9" s="5">
        <v>2.4451384670101102E-3</v>
      </c>
      <c r="S9" s="5">
        <v>4.9372208595741497E-3</v>
      </c>
      <c r="T9" s="5">
        <v>2.4168513715267199E-2</v>
      </c>
      <c r="U9" s="5">
        <v>8.3268265705555705E-2</v>
      </c>
      <c r="V9" s="5">
        <v>0.428406402468681</v>
      </c>
      <c r="W9" s="5">
        <v>2.3520652175648099E-3</v>
      </c>
      <c r="X9" s="5">
        <v>1.09956920496188E-2</v>
      </c>
      <c r="Y9" s="5">
        <v>5.7971472851932E-2</v>
      </c>
      <c r="Z9" s="5">
        <v>0.13437807280570299</v>
      </c>
      <c r="AA9" s="5">
        <v>1.1096951056970301E-3</v>
      </c>
      <c r="AB9" s="18">
        <f t="shared" si="2"/>
        <v>0</v>
      </c>
      <c r="AC9" s="8">
        <v>0</v>
      </c>
      <c r="AD9" s="8">
        <v>1.69828424259322E-3</v>
      </c>
      <c r="AE9" s="8">
        <v>3.1423698674188901E-3</v>
      </c>
      <c r="AF9" s="8">
        <v>1.0031084966612999E-3</v>
      </c>
      <c r="AG9" s="8">
        <v>4.7696553869172903E-2</v>
      </c>
      <c r="AH9" s="8">
        <v>1.8669915553118699E-2</v>
      </c>
      <c r="AI9" s="8">
        <v>6.2666386365890503E-3</v>
      </c>
      <c r="AJ9" s="8">
        <v>4.3968878162559096E-3</v>
      </c>
      <c r="AK9" s="8">
        <v>5.1812044694088399E-3</v>
      </c>
      <c r="AL9" s="8">
        <v>1.4327222597785299E-2</v>
      </c>
      <c r="AM9" s="8">
        <v>6.2313537928275799E-3</v>
      </c>
      <c r="AN9" s="8">
        <v>8.4765898645855497E-4</v>
      </c>
      <c r="AO9" s="8">
        <v>6.5952027216553699E-4</v>
      </c>
      <c r="AP9" s="8">
        <v>2.4239967242465398E-3</v>
      </c>
      <c r="AQ9" s="8">
        <v>9.2761131963925404E-4</v>
      </c>
      <c r="AR9" s="8">
        <v>4.8174648545682404E-3</v>
      </c>
      <c r="AS9" s="8">
        <v>2.03610194148496E-2</v>
      </c>
      <c r="AT9" s="8">
        <v>5.3731761407107101E-2</v>
      </c>
      <c r="AU9" s="8">
        <v>5.8352150881546495E-4</v>
      </c>
      <c r="AV9" s="8">
        <v>2.8145517862867599E-3</v>
      </c>
      <c r="AW9" s="8">
        <v>2.9296536813490101E-3</v>
      </c>
      <c r="AX9" s="8">
        <v>9.4648228841833805E-3</v>
      </c>
      <c r="AY9" s="8">
        <v>7.12843699147925E-4</v>
      </c>
      <c r="AZ9" s="15">
        <v>3.8148000240325901</v>
      </c>
    </row>
    <row r="10" spans="1:52" x14ac:dyDescent="0.3">
      <c r="A10" t="s">
        <v>50</v>
      </c>
      <c r="B10" t="s">
        <v>58</v>
      </c>
      <c r="C10" s="1">
        <f t="shared" si="0"/>
        <v>-3.3183811600392517</v>
      </c>
      <c r="D10" s="12">
        <f t="shared" si="1"/>
        <v>0</v>
      </c>
      <c r="E10" s="5">
        <v>0</v>
      </c>
      <c r="F10" s="5">
        <v>0</v>
      </c>
      <c r="G10" s="5">
        <v>0.103351793251932</v>
      </c>
      <c r="H10" s="5">
        <v>0.26258265785872897</v>
      </c>
      <c r="I10" s="5">
        <v>3.7279702872037901</v>
      </c>
      <c r="J10" s="5">
        <v>2.2178327441215502</v>
      </c>
      <c r="K10" s="5">
        <v>0.44393236190080598</v>
      </c>
      <c r="L10" s="5">
        <v>0.44865753874182701</v>
      </c>
      <c r="M10" s="5">
        <v>0.90598134323954604</v>
      </c>
      <c r="N10" s="5">
        <v>0.55678807199001301</v>
      </c>
      <c r="O10" s="5">
        <v>2.2065237611532198</v>
      </c>
      <c r="P10" s="5">
        <v>9.0358044952154201E-2</v>
      </c>
      <c r="Q10" s="5">
        <v>3.6139449570327997E-2</v>
      </c>
      <c r="R10" s="5">
        <v>6.5714601892977995E-2</v>
      </c>
      <c r="S10" s="5">
        <v>0.18446819111704801</v>
      </c>
      <c r="T10" s="5">
        <v>1.3220997005701101</v>
      </c>
      <c r="U10" s="5">
        <v>1.4942929223179799</v>
      </c>
      <c r="V10" s="5">
        <v>72.510278642177596</v>
      </c>
      <c r="W10" s="5">
        <v>2.68153951037675E-2</v>
      </c>
      <c r="X10" s="5">
        <v>1.0052361218258701</v>
      </c>
      <c r="Y10" s="5">
        <v>3.7401131801307201</v>
      </c>
      <c r="Z10" s="5">
        <v>16.388422340154602</v>
      </c>
      <c r="AA10" s="5">
        <v>6.0528872534632697E-2</v>
      </c>
      <c r="AB10" s="18">
        <f t="shared" si="2"/>
        <v>3.3183811600392517</v>
      </c>
      <c r="AC10" s="8">
        <v>0</v>
      </c>
      <c r="AD10" s="8">
        <v>7.4452970642596497E-2</v>
      </c>
      <c r="AE10" s="8">
        <v>0.122952018398792</v>
      </c>
      <c r="AF10" s="8">
        <v>4.0623802226036801E-2</v>
      </c>
      <c r="AG10" s="8">
        <v>2.0153085663914698</v>
      </c>
      <c r="AH10" s="8">
        <v>0.83622825529164402</v>
      </c>
      <c r="AI10" s="8">
        <v>0.29911877959966698</v>
      </c>
      <c r="AJ10" s="8">
        <v>0.25031664688140198</v>
      </c>
      <c r="AK10" s="8">
        <v>0.31859809067100298</v>
      </c>
      <c r="AL10" s="8">
        <v>0.66985512711107698</v>
      </c>
      <c r="AM10" s="8">
        <v>0.31315610185265502</v>
      </c>
      <c r="AN10" s="8">
        <v>4.29469866212457E-2</v>
      </c>
      <c r="AO10" s="8">
        <v>2.3496078327298199E-2</v>
      </c>
      <c r="AP10" s="8">
        <v>8.5736361332237707E-2</v>
      </c>
      <c r="AQ10" s="8">
        <v>4.7148372745141401E-2</v>
      </c>
      <c r="AR10" s="8">
        <v>0.15608421014621901</v>
      </c>
      <c r="AS10" s="8">
        <v>0.98854614794254303</v>
      </c>
      <c r="AT10" s="8">
        <v>2.2240459918975799</v>
      </c>
      <c r="AU10" s="8">
        <v>2.6246929424814901E-2</v>
      </c>
      <c r="AV10" s="8">
        <v>0.15936371916905001</v>
      </c>
      <c r="AW10" s="8">
        <v>0.159761602059007</v>
      </c>
      <c r="AX10" s="8">
        <v>0.473025742918253</v>
      </c>
      <c r="AY10" s="8">
        <v>3.8802758557722E-2</v>
      </c>
      <c r="AZ10" s="15">
        <v>95.1138916015625</v>
      </c>
    </row>
    <row r="11" spans="1:52" x14ac:dyDescent="0.3">
      <c r="A11" s="23" t="s">
        <v>59</v>
      </c>
      <c r="B11" s="23" t="s">
        <v>49</v>
      </c>
      <c r="C11" s="24">
        <f t="shared" si="0"/>
        <v>327975.34684917051</v>
      </c>
      <c r="D11" s="25">
        <f>IF(C11&lt;0,0,ABS(C11))</f>
        <v>327975.34684917051</v>
      </c>
      <c r="E11" s="24">
        <v>0.28071377426385902</v>
      </c>
      <c r="F11" s="24">
        <v>0</v>
      </c>
      <c r="G11" s="24">
        <v>0.61029228940606095</v>
      </c>
      <c r="H11" s="24">
        <v>2.1906097084283802</v>
      </c>
      <c r="I11" s="24">
        <v>34.503052711486802</v>
      </c>
      <c r="J11" s="24">
        <v>17.514074325561499</v>
      </c>
      <c r="K11" s="24">
        <v>1.1721516028046599</v>
      </c>
      <c r="L11" s="24">
        <v>1.8819100409746199</v>
      </c>
      <c r="M11" s="24">
        <v>5.90907979011536</v>
      </c>
      <c r="N11" s="24">
        <v>1.7351487874984699</v>
      </c>
      <c r="O11" s="24">
        <v>4.6051841974258396</v>
      </c>
      <c r="P11" s="24">
        <v>3.7393610179424299</v>
      </c>
      <c r="Q11" s="24">
        <v>0.29393524304032298</v>
      </c>
      <c r="R11" s="24">
        <v>1.12995693087578</v>
      </c>
      <c r="S11" s="24">
        <v>1.9734384641051299</v>
      </c>
      <c r="T11" s="24">
        <v>10.5940464735031</v>
      </c>
      <c r="U11" s="24">
        <v>16.012561321258499</v>
      </c>
      <c r="V11" s="24">
        <v>56.286570191383397</v>
      </c>
      <c r="W11" s="24">
        <v>0.16402561217546499</v>
      </c>
      <c r="X11" s="24">
        <v>5.5817972123622903</v>
      </c>
      <c r="Y11" s="24">
        <v>596.44983291625999</v>
      </c>
      <c r="Z11" s="24">
        <v>45.726509571075397</v>
      </c>
      <c r="AA11" s="24">
        <v>0.138742397539318</v>
      </c>
      <c r="AB11" s="24">
        <f t="shared" si="2"/>
        <v>0</v>
      </c>
      <c r="AC11" s="24">
        <v>0</v>
      </c>
      <c r="AD11" s="24">
        <v>0</v>
      </c>
      <c r="AE11" s="24">
        <v>0</v>
      </c>
      <c r="AF11" s="24">
        <v>0</v>
      </c>
      <c r="AG11" s="24">
        <v>0</v>
      </c>
      <c r="AH11" s="24">
        <v>0</v>
      </c>
      <c r="AI11" s="24">
        <v>0</v>
      </c>
      <c r="AJ11" s="24">
        <v>0</v>
      </c>
      <c r="AK11" s="24">
        <v>0</v>
      </c>
      <c r="AL11" s="24">
        <v>0</v>
      </c>
      <c r="AM11" s="24">
        <v>0</v>
      </c>
      <c r="AN11" s="24">
        <v>0</v>
      </c>
      <c r="AO11" s="24">
        <v>0</v>
      </c>
      <c r="AP11" s="24">
        <v>0</v>
      </c>
      <c r="AQ11" s="24">
        <v>0</v>
      </c>
      <c r="AR11" s="24">
        <v>0</v>
      </c>
      <c r="AS11" s="24">
        <v>0</v>
      </c>
      <c r="AT11" s="24">
        <v>0</v>
      </c>
      <c r="AU11" s="24">
        <v>0</v>
      </c>
      <c r="AV11" s="24">
        <v>0</v>
      </c>
      <c r="AW11" s="24">
        <v>0</v>
      </c>
      <c r="AX11" s="24">
        <v>0</v>
      </c>
      <c r="AY11" s="24">
        <v>0</v>
      </c>
      <c r="AZ11" s="24">
        <v>328783.83984375</v>
      </c>
    </row>
    <row r="12" spans="1:52" x14ac:dyDescent="0.3">
      <c r="A12" s="23" t="s">
        <v>59</v>
      </c>
      <c r="B12" s="23" t="s">
        <v>51</v>
      </c>
      <c r="C12" s="24">
        <f t="shared" si="0"/>
        <v>43683.506259221169</v>
      </c>
      <c r="D12" s="25">
        <f t="shared" si="1"/>
        <v>43683.506259221169</v>
      </c>
      <c r="E12" s="24">
        <v>0.16918727941811099</v>
      </c>
      <c r="F12" s="24">
        <v>0</v>
      </c>
      <c r="G12" s="24">
        <v>0.30880312249064401</v>
      </c>
      <c r="H12" s="24">
        <v>0.81574365496635404</v>
      </c>
      <c r="I12" s="24">
        <v>10.0521659255028</v>
      </c>
      <c r="J12" s="24">
        <v>13.8632941842079</v>
      </c>
      <c r="K12" s="24">
        <v>0.79888932406902302</v>
      </c>
      <c r="L12" s="24">
        <v>0.86834023147821404</v>
      </c>
      <c r="M12" s="24">
        <v>5.6297630369663203</v>
      </c>
      <c r="N12" s="24">
        <v>0.94703029841184605</v>
      </c>
      <c r="O12" s="24">
        <v>3.8770530819892901</v>
      </c>
      <c r="P12" s="24">
        <v>1.1269685402512599</v>
      </c>
      <c r="Q12" s="24">
        <v>0.14403017982840499</v>
      </c>
      <c r="R12" s="24">
        <v>0.30421586148440799</v>
      </c>
      <c r="S12" s="24">
        <v>0.59495012834668204</v>
      </c>
      <c r="T12" s="24">
        <v>3.87690961360931</v>
      </c>
      <c r="U12" s="24">
        <v>7.5724464654922503</v>
      </c>
      <c r="V12" s="24">
        <v>27.3748763799667</v>
      </c>
      <c r="W12" s="24">
        <v>9.4914824701845604E-2</v>
      </c>
      <c r="X12" s="24">
        <v>4.3729569166898701</v>
      </c>
      <c r="Y12" s="24">
        <v>63.902032852172901</v>
      </c>
      <c r="Z12" s="24">
        <v>69.342969894409194</v>
      </c>
      <c r="AA12" s="24">
        <v>0.105124763678759</v>
      </c>
      <c r="AB12" s="24">
        <f t="shared" si="2"/>
        <v>0</v>
      </c>
      <c r="AC12" s="24">
        <v>0</v>
      </c>
      <c r="AD12" s="24">
        <v>0</v>
      </c>
      <c r="AE12" s="24">
        <v>0</v>
      </c>
      <c r="AF12" s="24">
        <v>0</v>
      </c>
      <c r="AG12" s="24">
        <v>0</v>
      </c>
      <c r="AH12" s="24">
        <v>0</v>
      </c>
      <c r="AI12" s="24">
        <v>0</v>
      </c>
      <c r="AJ12" s="24">
        <v>0</v>
      </c>
      <c r="AK12" s="24">
        <v>0</v>
      </c>
      <c r="AL12" s="24">
        <v>0</v>
      </c>
      <c r="AM12" s="24">
        <v>0</v>
      </c>
      <c r="AN12" s="24">
        <v>0</v>
      </c>
      <c r="AO12" s="24">
        <v>0</v>
      </c>
      <c r="AP12" s="24">
        <v>0</v>
      </c>
      <c r="AQ12" s="24">
        <v>0</v>
      </c>
      <c r="AR12" s="24">
        <v>0</v>
      </c>
      <c r="AS12" s="24">
        <v>0</v>
      </c>
      <c r="AT12" s="24">
        <v>0</v>
      </c>
      <c r="AU12" s="24">
        <v>0</v>
      </c>
      <c r="AV12" s="24">
        <v>0</v>
      </c>
      <c r="AW12" s="24">
        <v>0</v>
      </c>
      <c r="AX12" s="24">
        <v>0</v>
      </c>
      <c r="AY12" s="24">
        <v>0</v>
      </c>
      <c r="AZ12" s="24">
        <v>43899.648925781301</v>
      </c>
    </row>
    <row r="13" spans="1:52" x14ac:dyDescent="0.3">
      <c r="A13" s="23" t="s">
        <v>59</v>
      </c>
      <c r="B13" s="23" t="s">
        <v>52</v>
      </c>
      <c r="C13" s="24">
        <f t="shared" si="0"/>
        <v>889.9582649164854</v>
      </c>
      <c r="D13" s="25">
        <f t="shared" si="1"/>
        <v>889.9582649164854</v>
      </c>
      <c r="E13" s="24">
        <v>9.7475368966115595E-4</v>
      </c>
      <c r="F13" s="24">
        <v>0</v>
      </c>
      <c r="G13" s="24">
        <v>2.6867195847444202E-3</v>
      </c>
      <c r="H13" s="24">
        <v>2.68043429241516E-3</v>
      </c>
      <c r="I13" s="24">
        <v>3.1440954888239503E-2</v>
      </c>
      <c r="J13" s="24">
        <v>7.3647467419505105E-2</v>
      </c>
      <c r="K13" s="24">
        <v>3.3204931824002402E-3</v>
      </c>
      <c r="L13" s="24">
        <v>4.8038577951956497E-3</v>
      </c>
      <c r="M13" s="24">
        <v>4.7468238044530197E-3</v>
      </c>
      <c r="N13" s="24">
        <v>3.2340100151486699E-3</v>
      </c>
      <c r="O13" s="24">
        <v>6.7229046835564103E-3</v>
      </c>
      <c r="P13" s="24">
        <v>4.7363006160594497E-3</v>
      </c>
      <c r="Q13" s="24">
        <v>8.2720771752065004E-4</v>
      </c>
      <c r="R13" s="24">
        <v>8.9398746786173401E-4</v>
      </c>
      <c r="S13" s="24">
        <v>3.8894897152204101E-3</v>
      </c>
      <c r="T13" s="24">
        <v>6.3713229610584702E-3</v>
      </c>
      <c r="U13" s="24">
        <v>7.0397563744336394E-2</v>
      </c>
      <c r="V13" s="24">
        <v>2.97745817806572E-2</v>
      </c>
      <c r="W13" s="24">
        <v>1.48586241994053E-3</v>
      </c>
      <c r="X13" s="24">
        <v>9.6890766290016507E-3</v>
      </c>
      <c r="Y13" s="24">
        <v>0.34738069400191302</v>
      </c>
      <c r="Z13" s="24">
        <v>3.2183784758672097E-2</v>
      </c>
      <c r="AA13" s="24">
        <v>1.80959827048355E-4</v>
      </c>
      <c r="AB13" s="24">
        <f t="shared" si="2"/>
        <v>0</v>
      </c>
      <c r="AC13" s="24">
        <v>0</v>
      </c>
      <c r="AD13" s="24">
        <v>0</v>
      </c>
      <c r="AE13" s="24">
        <v>0</v>
      </c>
      <c r="AF13" s="24">
        <v>0</v>
      </c>
      <c r="AG13" s="24">
        <v>0</v>
      </c>
      <c r="AH13" s="24">
        <v>0</v>
      </c>
      <c r="AI13" s="24">
        <v>0</v>
      </c>
      <c r="AJ13" s="24">
        <v>0</v>
      </c>
      <c r="AK13" s="24">
        <v>0</v>
      </c>
      <c r="AL13" s="24">
        <v>0</v>
      </c>
      <c r="AM13" s="24">
        <v>0</v>
      </c>
      <c r="AN13" s="24">
        <v>0</v>
      </c>
      <c r="AO13" s="24">
        <v>0</v>
      </c>
      <c r="AP13" s="24">
        <v>0</v>
      </c>
      <c r="AQ13" s="24">
        <v>0</v>
      </c>
      <c r="AR13" s="24">
        <v>0</v>
      </c>
      <c r="AS13" s="24">
        <v>0</v>
      </c>
      <c r="AT13" s="24">
        <v>0</v>
      </c>
      <c r="AU13" s="24">
        <v>0</v>
      </c>
      <c r="AV13" s="24">
        <v>0</v>
      </c>
      <c r="AW13" s="24">
        <v>0</v>
      </c>
      <c r="AX13" s="24">
        <v>0</v>
      </c>
      <c r="AY13" s="24">
        <v>0</v>
      </c>
      <c r="AZ13" s="24">
        <v>890.60033416748001</v>
      </c>
    </row>
    <row r="14" spans="1:52" x14ac:dyDescent="0.3">
      <c r="A14" s="23" t="s">
        <v>59</v>
      </c>
      <c r="B14" s="23" t="s">
        <v>53</v>
      </c>
      <c r="C14" s="24">
        <f t="shared" si="0"/>
        <v>56392.987448258376</v>
      </c>
      <c r="D14" s="25">
        <f t="shared" si="1"/>
        <v>56392.987448258376</v>
      </c>
      <c r="E14" s="24">
        <v>0.91243865340948105</v>
      </c>
      <c r="F14" s="24">
        <v>0</v>
      </c>
      <c r="G14" s="24">
        <v>1.1377957612276099</v>
      </c>
      <c r="H14" s="24">
        <v>1.9622535258531599</v>
      </c>
      <c r="I14" s="24">
        <v>423.53220367431601</v>
      </c>
      <c r="J14" s="24">
        <v>23.771279096603401</v>
      </c>
      <c r="K14" s="24">
        <v>2.6989964544773102</v>
      </c>
      <c r="L14" s="24">
        <v>4.1342734247446096</v>
      </c>
      <c r="M14" s="24">
        <v>9.7474122047424299</v>
      </c>
      <c r="N14" s="24">
        <v>5.1145277619361904</v>
      </c>
      <c r="O14" s="24">
        <v>14.2111077308655</v>
      </c>
      <c r="P14" s="24">
        <v>4.8434837162494704</v>
      </c>
      <c r="Q14" s="24">
        <v>1.69013361260295</v>
      </c>
      <c r="R14" s="24">
        <v>1.2737323269248</v>
      </c>
      <c r="S14" s="24">
        <v>1.0236190706491499</v>
      </c>
      <c r="T14" s="24">
        <v>188.633569717407</v>
      </c>
      <c r="U14" s="24">
        <v>19.445154309272802</v>
      </c>
      <c r="V14" s="24">
        <v>73.4781684875488</v>
      </c>
      <c r="W14" s="24">
        <v>0.49042025953531299</v>
      </c>
      <c r="X14" s="24">
        <v>3.17171534895897</v>
      </c>
      <c r="Y14" s="24">
        <v>91.569954395294204</v>
      </c>
      <c r="Z14" s="24">
        <v>45.204226016998298</v>
      </c>
      <c r="AA14" s="24">
        <v>0.34841041080653701</v>
      </c>
      <c r="AB14" s="24">
        <f t="shared" si="2"/>
        <v>0</v>
      </c>
      <c r="AC14" s="24">
        <v>0</v>
      </c>
      <c r="AD14" s="24">
        <v>0</v>
      </c>
      <c r="AE14" s="24">
        <v>0</v>
      </c>
      <c r="AF14" s="24">
        <v>0</v>
      </c>
      <c r="AG14" s="24">
        <v>0</v>
      </c>
      <c r="AH14" s="24">
        <v>0</v>
      </c>
      <c r="AI14" s="24">
        <v>0</v>
      </c>
      <c r="AJ14" s="24">
        <v>0</v>
      </c>
      <c r="AK14" s="24">
        <v>0</v>
      </c>
      <c r="AL14" s="24">
        <v>0</v>
      </c>
      <c r="AM14" s="24">
        <v>0</v>
      </c>
      <c r="AN14" s="24">
        <v>0</v>
      </c>
      <c r="AO14" s="24">
        <v>0</v>
      </c>
      <c r="AP14" s="24">
        <v>0</v>
      </c>
      <c r="AQ14" s="24">
        <v>0</v>
      </c>
      <c r="AR14" s="24">
        <v>0</v>
      </c>
      <c r="AS14" s="24">
        <v>0</v>
      </c>
      <c r="AT14" s="24">
        <v>0</v>
      </c>
      <c r="AU14" s="24">
        <v>0</v>
      </c>
      <c r="AV14" s="24">
        <v>0</v>
      </c>
      <c r="AW14" s="24">
        <v>0</v>
      </c>
      <c r="AX14" s="24">
        <v>0</v>
      </c>
      <c r="AY14" s="24">
        <v>0</v>
      </c>
      <c r="AZ14" s="24">
        <v>57311.382324218801</v>
      </c>
    </row>
    <row r="15" spans="1:52" x14ac:dyDescent="0.3">
      <c r="A15" s="23" t="s">
        <v>59</v>
      </c>
      <c r="B15" s="23" t="s">
        <v>54</v>
      </c>
      <c r="C15" s="24">
        <f t="shared" si="0"/>
        <v>863.84846504168138</v>
      </c>
      <c r="D15" s="25">
        <f t="shared" si="1"/>
        <v>863.84846504168138</v>
      </c>
      <c r="E15" s="24">
        <v>3.5281820964883098E-4</v>
      </c>
      <c r="F15" s="24">
        <v>0</v>
      </c>
      <c r="G15" s="24">
        <v>1.3966760307084799E-3</v>
      </c>
      <c r="H15" s="24">
        <v>3.3013386128004601E-3</v>
      </c>
      <c r="I15" s="24">
        <v>1.6653697239234998E-2</v>
      </c>
      <c r="J15" s="24">
        <v>2.3168277926742999E-2</v>
      </c>
      <c r="K15" s="24">
        <v>1.68182152265217E-3</v>
      </c>
      <c r="L15" s="24">
        <v>2.0730138130602401E-3</v>
      </c>
      <c r="M15" s="24">
        <v>3.77393027883954E-3</v>
      </c>
      <c r="N15" s="24">
        <v>1.4818575582467E-3</v>
      </c>
      <c r="O15" s="24">
        <v>4.8221957113128199E-3</v>
      </c>
      <c r="P15" s="24">
        <v>5.9460627380758498E-3</v>
      </c>
      <c r="Q15" s="24">
        <v>6.8620946331066101E-4</v>
      </c>
      <c r="R15" s="24">
        <v>6.6212535966769803E-4</v>
      </c>
      <c r="S15" s="24">
        <v>2.4457417130179199E-3</v>
      </c>
      <c r="T15" s="24">
        <v>5.1580133149400397E-3</v>
      </c>
      <c r="U15" s="24">
        <v>2.20531858503819E-2</v>
      </c>
      <c r="V15" s="24">
        <v>2.02782995766029E-2</v>
      </c>
      <c r="W15" s="24">
        <v>5.8367917517898604E-4</v>
      </c>
      <c r="X15" s="24">
        <v>1.20345108443871E-2</v>
      </c>
      <c r="Y15" s="24">
        <v>1.2881981730461101</v>
      </c>
      <c r="Z15" s="24">
        <v>9.9882840877398796E-3</v>
      </c>
      <c r="AA15" s="24">
        <v>1.7041245700966101E-4</v>
      </c>
      <c r="AB15" s="24">
        <f t="shared" si="2"/>
        <v>0</v>
      </c>
      <c r="AC15" s="24">
        <v>0</v>
      </c>
      <c r="AD15" s="24">
        <v>0</v>
      </c>
      <c r="AE15" s="24">
        <v>0</v>
      </c>
      <c r="AF15" s="24">
        <v>0</v>
      </c>
      <c r="AG15" s="24">
        <v>0</v>
      </c>
      <c r="AH15" s="24">
        <v>0</v>
      </c>
      <c r="AI15" s="24">
        <v>0</v>
      </c>
      <c r="AJ15" s="24">
        <v>0</v>
      </c>
      <c r="AK15" s="24">
        <v>0</v>
      </c>
      <c r="AL15" s="24">
        <v>0</v>
      </c>
      <c r="AM15" s="24">
        <v>0</v>
      </c>
      <c r="AN15" s="24">
        <v>0</v>
      </c>
      <c r="AO15" s="24">
        <v>0</v>
      </c>
      <c r="AP15" s="24">
        <v>0</v>
      </c>
      <c r="AQ15" s="24">
        <v>0</v>
      </c>
      <c r="AR15" s="24">
        <v>0</v>
      </c>
      <c r="AS15" s="24">
        <v>0</v>
      </c>
      <c r="AT15" s="24">
        <v>0</v>
      </c>
      <c r="AU15" s="24">
        <v>0</v>
      </c>
      <c r="AV15" s="24">
        <v>0</v>
      </c>
      <c r="AW15" s="24">
        <v>0</v>
      </c>
      <c r="AX15" s="24">
        <v>0</v>
      </c>
      <c r="AY15" s="24">
        <v>0</v>
      </c>
      <c r="AZ15" s="24">
        <v>865.27537536621105</v>
      </c>
    </row>
    <row r="16" spans="1:52" x14ac:dyDescent="0.3">
      <c r="A16" s="23" t="s">
        <v>59</v>
      </c>
      <c r="B16" s="23" t="s">
        <v>55</v>
      </c>
      <c r="C16" s="24">
        <f t="shared" si="0"/>
        <v>5911.3430975214542</v>
      </c>
      <c r="D16" s="25">
        <f t="shared" si="1"/>
        <v>5911.3430975214542</v>
      </c>
      <c r="E16" s="24">
        <v>0.11334477271884701</v>
      </c>
      <c r="F16" s="24">
        <v>0</v>
      </c>
      <c r="G16" s="24">
        <v>0.122439087368548</v>
      </c>
      <c r="H16" s="24">
        <v>0.60118599422275998</v>
      </c>
      <c r="I16" s="24">
        <v>20.199590086937</v>
      </c>
      <c r="J16" s="24">
        <v>3.5102487653493899</v>
      </c>
      <c r="K16" s="24">
        <v>0.27399460971355399</v>
      </c>
      <c r="L16" s="24">
        <v>8.6307483315467799</v>
      </c>
      <c r="M16" s="24">
        <v>1.84702938050032</v>
      </c>
      <c r="N16" s="24">
        <v>0.81874579191207897</v>
      </c>
      <c r="O16" s="24">
        <v>3.63342353701591</v>
      </c>
      <c r="P16" s="24">
        <v>0.50518358126282703</v>
      </c>
      <c r="Q16" s="24">
        <v>8.7439836934208898E-2</v>
      </c>
      <c r="R16" s="24">
        <v>0.116185365244746</v>
      </c>
      <c r="S16" s="24">
        <v>1.7459000647067999</v>
      </c>
      <c r="T16" s="24">
        <v>6.7733087837696102</v>
      </c>
      <c r="U16" s="24">
        <v>2.8072205036878599</v>
      </c>
      <c r="V16" s="24">
        <v>32.664702415466301</v>
      </c>
      <c r="W16" s="24">
        <v>3.2123992452397901E-2</v>
      </c>
      <c r="X16" s="24">
        <v>0.60249624587595496</v>
      </c>
      <c r="Y16" s="24">
        <v>9.7789243459701503</v>
      </c>
      <c r="Z16" s="24">
        <v>1.04509638994932</v>
      </c>
      <c r="AA16" s="24">
        <v>3.5107217030599699E-2</v>
      </c>
      <c r="AB16" s="24">
        <f t="shared" si="2"/>
        <v>0</v>
      </c>
      <c r="AC16" s="24">
        <v>0</v>
      </c>
      <c r="AD16" s="24">
        <v>0</v>
      </c>
      <c r="AE16" s="24">
        <v>0</v>
      </c>
      <c r="AF16" s="24">
        <v>0</v>
      </c>
      <c r="AG16" s="24">
        <v>0</v>
      </c>
      <c r="AH16" s="24">
        <v>0</v>
      </c>
      <c r="AI16" s="24">
        <v>0</v>
      </c>
      <c r="AJ16" s="24">
        <v>0</v>
      </c>
      <c r="AK16" s="24">
        <v>0</v>
      </c>
      <c r="AL16" s="24">
        <v>0</v>
      </c>
      <c r="AM16" s="24">
        <v>0</v>
      </c>
      <c r="AN16" s="24">
        <v>0</v>
      </c>
      <c r="AO16" s="24">
        <v>0</v>
      </c>
      <c r="AP16" s="24">
        <v>0</v>
      </c>
      <c r="AQ16" s="24">
        <v>0</v>
      </c>
      <c r="AR16" s="24">
        <v>0</v>
      </c>
      <c r="AS16" s="24">
        <v>0</v>
      </c>
      <c r="AT16" s="24">
        <v>0</v>
      </c>
      <c r="AU16" s="24">
        <v>0</v>
      </c>
      <c r="AV16" s="24">
        <v>0</v>
      </c>
      <c r="AW16" s="24">
        <v>0</v>
      </c>
      <c r="AX16" s="24">
        <v>0</v>
      </c>
      <c r="AY16" s="24">
        <v>0</v>
      </c>
      <c r="AZ16" s="24">
        <v>6007.2875366210901</v>
      </c>
    </row>
    <row r="17" spans="1:52" x14ac:dyDescent="0.3">
      <c r="A17" s="23" t="s">
        <v>59</v>
      </c>
      <c r="B17" s="23" t="s">
        <v>56</v>
      </c>
      <c r="C17" s="24">
        <f t="shared" si="0"/>
        <v>7578.1955085229702</v>
      </c>
      <c r="D17" s="25">
        <f t="shared" si="1"/>
        <v>7578.1955085229702</v>
      </c>
      <c r="E17" s="24">
        <v>1.80410135071725E-2</v>
      </c>
      <c r="F17" s="24">
        <v>0</v>
      </c>
      <c r="G17" s="24">
        <v>0.25653644464910003</v>
      </c>
      <c r="H17" s="24">
        <v>9.3913459684699802E-2</v>
      </c>
      <c r="I17" s="24">
        <v>1.7678862810134901</v>
      </c>
      <c r="J17" s="24">
        <v>0.93476230651140202</v>
      </c>
      <c r="K17" s="24">
        <v>0.104418283328414</v>
      </c>
      <c r="L17" s="24">
        <v>0.127434117719531</v>
      </c>
      <c r="M17" s="24">
        <v>0.47228768654167702</v>
      </c>
      <c r="N17" s="24">
        <v>0.10345203708857301</v>
      </c>
      <c r="O17" s="24">
        <v>0.24074580147862401</v>
      </c>
      <c r="P17" s="24">
        <v>0.36626332998275801</v>
      </c>
      <c r="Q17" s="24">
        <v>3.0904532643035099E-2</v>
      </c>
      <c r="R17" s="24">
        <v>5.61577524058521E-2</v>
      </c>
      <c r="S17" s="24">
        <v>4.57965270616114E-2</v>
      </c>
      <c r="T17" s="24">
        <v>0.45003258436918298</v>
      </c>
      <c r="U17" s="24">
        <v>1.0611457973718601</v>
      </c>
      <c r="V17" s="24">
        <v>2.6480305492878</v>
      </c>
      <c r="W17" s="24">
        <v>1.22854028595611E-2</v>
      </c>
      <c r="X17" s="24">
        <v>0.70661750063300099</v>
      </c>
      <c r="Y17" s="24">
        <v>7.0913128554820997</v>
      </c>
      <c r="Z17" s="24">
        <v>1.3226426467299499</v>
      </c>
      <c r="AA17" s="24">
        <v>9.3641174607910199E-3</v>
      </c>
      <c r="AB17" s="24">
        <f t="shared" si="2"/>
        <v>0</v>
      </c>
      <c r="AC17" s="24">
        <v>0</v>
      </c>
      <c r="AD17" s="24">
        <v>0</v>
      </c>
      <c r="AE17" s="24">
        <v>0</v>
      </c>
      <c r="AF17" s="24">
        <v>0</v>
      </c>
      <c r="AG17" s="24">
        <v>0</v>
      </c>
      <c r="AH17" s="24">
        <v>0</v>
      </c>
      <c r="AI17" s="24">
        <v>0</v>
      </c>
      <c r="AJ17" s="24">
        <v>0</v>
      </c>
      <c r="AK17" s="24">
        <v>0</v>
      </c>
      <c r="AL17" s="24">
        <v>0</v>
      </c>
      <c r="AM17" s="24">
        <v>0</v>
      </c>
      <c r="AN17" s="24">
        <v>0</v>
      </c>
      <c r="AO17" s="24">
        <v>0</v>
      </c>
      <c r="AP17" s="24">
        <v>0</v>
      </c>
      <c r="AQ17" s="24">
        <v>0</v>
      </c>
      <c r="AR17" s="24">
        <v>0</v>
      </c>
      <c r="AS17" s="24">
        <v>0</v>
      </c>
      <c r="AT17" s="24">
        <v>0</v>
      </c>
      <c r="AU17" s="24">
        <v>0</v>
      </c>
      <c r="AV17" s="24">
        <v>0</v>
      </c>
      <c r="AW17" s="24">
        <v>0</v>
      </c>
      <c r="AX17" s="24">
        <v>0</v>
      </c>
      <c r="AY17" s="24">
        <v>0</v>
      </c>
      <c r="AZ17" s="24">
        <v>7596.1155395507803</v>
      </c>
    </row>
    <row r="18" spans="1:52" x14ac:dyDescent="0.3">
      <c r="A18" s="23" t="s">
        <v>59</v>
      </c>
      <c r="B18" s="23" t="s">
        <v>57</v>
      </c>
      <c r="C18" s="24">
        <f t="shared" si="0"/>
        <v>2446.2485241146364</v>
      </c>
      <c r="D18" s="25">
        <f t="shared" si="1"/>
        <v>2446.2485241146364</v>
      </c>
      <c r="E18" s="24">
        <v>1.69828424259322E-3</v>
      </c>
      <c r="F18" s="24">
        <v>0</v>
      </c>
      <c r="G18" s="24">
        <v>9.83065273612738E-3</v>
      </c>
      <c r="H18" s="24">
        <v>1.20185707928613E-2</v>
      </c>
      <c r="I18" s="24">
        <v>6.6596268210560097E-2</v>
      </c>
      <c r="J18" s="24">
        <v>0.36063018999993801</v>
      </c>
      <c r="K18" s="24">
        <v>2.33486464712769E-2</v>
      </c>
      <c r="L18" s="24">
        <v>7.2236440901178901E-3</v>
      </c>
      <c r="M18" s="24">
        <v>2.7860922738909701E-2</v>
      </c>
      <c r="N18" s="24">
        <v>5.1848251023329803E-3</v>
      </c>
      <c r="O18" s="24">
        <v>2.41862805560231E-2</v>
      </c>
      <c r="P18" s="24">
        <v>1.2625461560674E-2</v>
      </c>
      <c r="Q18" s="24">
        <v>4.3123348150402299E-3</v>
      </c>
      <c r="R18" s="24">
        <v>3.0347936553880598E-3</v>
      </c>
      <c r="S18" s="24">
        <v>4.2940760322380802E-3</v>
      </c>
      <c r="T18" s="24">
        <v>2.1322455490008E-2</v>
      </c>
      <c r="U18" s="24">
        <v>0.10468896944075801</v>
      </c>
      <c r="V18" s="24">
        <v>0.11969174770638299</v>
      </c>
      <c r="W18" s="24">
        <v>2.5034379941644099E-3</v>
      </c>
      <c r="X18" s="24">
        <v>1.8138774525141298E-2</v>
      </c>
      <c r="Y18" s="24">
        <v>0.84240279719233502</v>
      </c>
      <c r="Z18" s="24">
        <v>0.15983492415398401</v>
      </c>
      <c r="AA18" s="24">
        <v>7.3630441693239802E-4</v>
      </c>
      <c r="AB18" s="24">
        <f t="shared" si="2"/>
        <v>0</v>
      </c>
      <c r="AC18" s="24">
        <v>0</v>
      </c>
      <c r="AD18" s="24">
        <v>0</v>
      </c>
      <c r="AE18" s="24">
        <v>0</v>
      </c>
      <c r="AF18" s="24">
        <v>0</v>
      </c>
      <c r="AG18" s="24">
        <v>0</v>
      </c>
      <c r="AH18" s="24">
        <v>0</v>
      </c>
      <c r="AI18" s="24">
        <v>0</v>
      </c>
      <c r="AJ18" s="24">
        <v>0</v>
      </c>
      <c r="AK18" s="24">
        <v>0</v>
      </c>
      <c r="AL18" s="24">
        <v>0</v>
      </c>
      <c r="AM18" s="24">
        <v>0</v>
      </c>
      <c r="AN18" s="24">
        <v>0</v>
      </c>
      <c r="AO18" s="24">
        <v>0</v>
      </c>
      <c r="AP18" s="24">
        <v>0</v>
      </c>
      <c r="AQ18" s="24">
        <v>0</v>
      </c>
      <c r="AR18" s="24">
        <v>0</v>
      </c>
      <c r="AS18" s="24">
        <v>0</v>
      </c>
      <c r="AT18" s="24">
        <v>0</v>
      </c>
      <c r="AU18" s="24">
        <v>0</v>
      </c>
      <c r="AV18" s="24">
        <v>0</v>
      </c>
      <c r="AW18" s="24">
        <v>0</v>
      </c>
      <c r="AX18" s="24">
        <v>0</v>
      </c>
      <c r="AY18" s="24">
        <v>0</v>
      </c>
      <c r="AZ18" s="24">
        <v>2448.0806884765602</v>
      </c>
    </row>
    <row r="19" spans="1:52" x14ac:dyDescent="0.3">
      <c r="A19" s="23" t="s">
        <v>59</v>
      </c>
      <c r="B19" s="23" t="s">
        <v>58</v>
      </c>
      <c r="C19" s="24">
        <f t="shared" si="0"/>
        <v>6948.7002881896879</v>
      </c>
      <c r="D19" s="25">
        <f t="shared" si="1"/>
        <v>6948.7002881896879</v>
      </c>
      <c r="E19" s="24">
        <v>7.4452970642596497E-2</v>
      </c>
      <c r="F19" s="24">
        <v>0</v>
      </c>
      <c r="G19" s="24">
        <v>0.100812600925565</v>
      </c>
      <c r="H19" s="24">
        <v>0.35249713063240101</v>
      </c>
      <c r="I19" s="24">
        <v>3.6696297675371201</v>
      </c>
      <c r="J19" s="24">
        <v>2.6851003319025</v>
      </c>
      <c r="K19" s="24">
        <v>0.288105944171548</v>
      </c>
      <c r="L19" s="24">
        <v>0.30002526566386201</v>
      </c>
      <c r="M19" s="24">
        <v>1.8233272358775101</v>
      </c>
      <c r="N19" s="24">
        <v>0.347980150952935</v>
      </c>
      <c r="O19" s="24">
        <v>1.2998439110815501</v>
      </c>
      <c r="P19" s="24">
        <v>0.36317700706422301</v>
      </c>
      <c r="Q19" s="24">
        <v>4.9139057751744999E-2</v>
      </c>
      <c r="R19" s="24">
        <v>0.11040345858782501</v>
      </c>
      <c r="S19" s="24">
        <v>0.193595538847148</v>
      </c>
      <c r="T19" s="24">
        <v>1.39762564748526</v>
      </c>
      <c r="U19" s="24">
        <v>2.6944449841976201</v>
      </c>
      <c r="V19" s="24">
        <v>16.015336647629699</v>
      </c>
      <c r="W19" s="24">
        <v>2.93137970147654E-2</v>
      </c>
      <c r="X19" s="24">
        <v>2.0940084513276802</v>
      </c>
      <c r="Y19" s="24">
        <v>80.531389474868803</v>
      </c>
      <c r="Z19" s="24">
        <v>17.193627446889899</v>
      </c>
      <c r="AA19" s="24">
        <v>3.78647353500128E-2</v>
      </c>
      <c r="AB19" s="24">
        <f t="shared" si="2"/>
        <v>0</v>
      </c>
      <c r="AC19" s="24">
        <v>0</v>
      </c>
      <c r="AD19" s="24">
        <v>0</v>
      </c>
      <c r="AE19" s="24">
        <v>0</v>
      </c>
      <c r="AF19" s="24">
        <v>0</v>
      </c>
      <c r="AG19" s="24">
        <v>0</v>
      </c>
      <c r="AH19" s="24">
        <v>0</v>
      </c>
      <c r="AI19" s="24">
        <v>0</v>
      </c>
      <c r="AJ19" s="24">
        <v>0</v>
      </c>
      <c r="AK19" s="24">
        <v>0</v>
      </c>
      <c r="AL19" s="24">
        <v>0</v>
      </c>
      <c r="AM19" s="24">
        <v>0</v>
      </c>
      <c r="AN19" s="24">
        <v>0</v>
      </c>
      <c r="AO19" s="24">
        <v>0</v>
      </c>
      <c r="AP19" s="24">
        <v>0</v>
      </c>
      <c r="AQ19" s="24">
        <v>0</v>
      </c>
      <c r="AR19" s="24">
        <v>0</v>
      </c>
      <c r="AS19" s="24">
        <v>0</v>
      </c>
      <c r="AT19" s="24">
        <v>0</v>
      </c>
      <c r="AU19" s="24">
        <v>0</v>
      </c>
      <c r="AV19" s="24">
        <v>0</v>
      </c>
      <c r="AW19" s="24">
        <v>0</v>
      </c>
      <c r="AX19" s="24">
        <v>0</v>
      </c>
      <c r="AY19" s="24">
        <v>0</v>
      </c>
      <c r="AZ19" s="24">
        <v>7080.3519897460901</v>
      </c>
    </row>
    <row r="20" spans="1:52" x14ac:dyDescent="0.3">
      <c r="A20" t="s">
        <v>60</v>
      </c>
      <c r="B20" t="s">
        <v>49</v>
      </c>
      <c r="C20" s="1">
        <f t="shared" si="0"/>
        <v>86.113252220558877</v>
      </c>
      <c r="D20" s="12">
        <f t="shared" si="1"/>
        <v>86.113252220558877</v>
      </c>
      <c r="E20" s="5">
        <v>0.42786152660846699</v>
      </c>
      <c r="F20" s="5">
        <v>0</v>
      </c>
      <c r="G20" s="5">
        <v>0</v>
      </c>
      <c r="H20" s="5">
        <v>2.89482298493385</v>
      </c>
      <c r="I20" s="5">
        <v>42.722426891326897</v>
      </c>
      <c r="J20" s="5">
        <v>19.446784257888801</v>
      </c>
      <c r="K20" s="5">
        <v>2.0291975587606399</v>
      </c>
      <c r="L20" s="5">
        <v>1.49120849370956</v>
      </c>
      <c r="M20" s="5">
        <v>3.28650595247746</v>
      </c>
      <c r="N20" s="5">
        <v>2.44787973165512</v>
      </c>
      <c r="O20" s="5">
        <v>4.7402097880840302</v>
      </c>
      <c r="P20" s="5">
        <v>5.9533118009567296</v>
      </c>
      <c r="Q20" s="5">
        <v>0.274831557646394</v>
      </c>
      <c r="R20" s="5">
        <v>1.0551379472017299</v>
      </c>
      <c r="S20" s="5">
        <v>2.4707607477903402</v>
      </c>
      <c r="T20" s="5">
        <v>14.2013405561447</v>
      </c>
      <c r="U20" s="5">
        <v>71.2842245101929</v>
      </c>
      <c r="V20" s="5">
        <v>59.557740569114699</v>
      </c>
      <c r="W20" s="5">
        <v>0.204264370724559</v>
      </c>
      <c r="X20" s="5">
        <v>2.23855397850275</v>
      </c>
      <c r="Y20" s="5">
        <v>75.522297859191895</v>
      </c>
      <c r="Z20" s="5">
        <v>34.1151187419891</v>
      </c>
      <c r="AA20" s="5">
        <v>0.14659525081515301</v>
      </c>
      <c r="AB20" s="18">
        <f t="shared" si="2"/>
        <v>0</v>
      </c>
      <c r="AC20" s="8">
        <v>0.62285283952951398</v>
      </c>
      <c r="AD20" s="8">
        <v>0.61029228940606095</v>
      </c>
      <c r="AE20" s="8">
        <v>0</v>
      </c>
      <c r="AF20" s="8">
        <v>0.24385345168411701</v>
      </c>
      <c r="AG20" s="8">
        <v>4.9814764261245701</v>
      </c>
      <c r="AH20" s="8">
        <v>4.7769263776717699</v>
      </c>
      <c r="AI20" s="8">
        <v>1.09152616560459</v>
      </c>
      <c r="AJ20" s="8">
        <v>0.21410943008959299</v>
      </c>
      <c r="AK20" s="8">
        <v>0.67862117290496804</v>
      </c>
      <c r="AL20" s="8">
        <v>2.1819962114095701</v>
      </c>
      <c r="AM20" s="8">
        <v>0.74724310636520397</v>
      </c>
      <c r="AN20" s="8">
        <v>1.7204428315162701</v>
      </c>
      <c r="AO20" s="8">
        <v>0.17109549511224001</v>
      </c>
      <c r="AP20" s="8">
        <v>0.428726736456156</v>
      </c>
      <c r="AQ20" s="8">
        <v>0.24685185030102699</v>
      </c>
      <c r="AR20" s="8">
        <v>0.441649969667196</v>
      </c>
      <c r="AS20" s="8">
        <v>60.249154090881298</v>
      </c>
      <c r="AT20" s="8">
        <v>2.8466686308383902</v>
      </c>
      <c r="AU20" s="8">
        <v>0.166226731613278</v>
      </c>
      <c r="AV20" s="8">
        <v>0.69751074910163902</v>
      </c>
      <c r="AW20" s="8">
        <v>2.59456947445869</v>
      </c>
      <c r="AX20" s="8">
        <v>1.7142508774995799</v>
      </c>
      <c r="AY20" s="8">
        <v>0.118375924415886</v>
      </c>
      <c r="AZ20" s="15">
        <v>345.07990646362299</v>
      </c>
    </row>
    <row r="21" spans="1:52" x14ac:dyDescent="0.3">
      <c r="A21" t="s">
        <v>60</v>
      </c>
      <c r="B21" t="s">
        <v>51</v>
      </c>
      <c r="C21" s="1">
        <f t="shared" si="0"/>
        <v>34.673226886632904</v>
      </c>
      <c r="D21" s="12">
        <f t="shared" si="1"/>
        <v>34.673226886632904</v>
      </c>
      <c r="E21" s="5">
        <v>0.265854552388191</v>
      </c>
      <c r="F21" s="5">
        <v>0</v>
      </c>
      <c r="G21" s="5">
        <v>0</v>
      </c>
      <c r="H21" s="5">
        <v>1.08291199803352</v>
      </c>
      <c r="I21" s="5">
        <v>10.687669098377199</v>
      </c>
      <c r="J21" s="5">
        <v>12.8374426364899</v>
      </c>
      <c r="K21" s="5">
        <v>1.4229913130402601</v>
      </c>
      <c r="L21" s="5">
        <v>0.80129807069897696</v>
      </c>
      <c r="M21" s="5">
        <v>3.0674977153539702</v>
      </c>
      <c r="N21" s="5">
        <v>1.48670912533998</v>
      </c>
      <c r="O21" s="5">
        <v>5.0916841626167297</v>
      </c>
      <c r="P21" s="5">
        <v>2.6558471024036399</v>
      </c>
      <c r="Q21" s="5">
        <v>0.140407077036798</v>
      </c>
      <c r="R21" s="5">
        <v>0.21782839670777299</v>
      </c>
      <c r="S21" s="5">
        <v>0.75484425202012095</v>
      </c>
      <c r="T21" s="5">
        <v>3.71107950806618</v>
      </c>
      <c r="U21" s="5">
        <v>39.706159830093398</v>
      </c>
      <c r="V21" s="5">
        <v>35.039300918579102</v>
      </c>
      <c r="W21" s="5">
        <v>0.113860791549087</v>
      </c>
      <c r="X21" s="5">
        <v>3.1333666741848001</v>
      </c>
      <c r="Y21" s="5">
        <v>11.3074431419373</v>
      </c>
      <c r="Z21" s="5">
        <v>53.078269958496101</v>
      </c>
      <c r="AA21" s="5">
        <v>0.11310361046344</v>
      </c>
      <c r="AB21" s="18">
        <f t="shared" si="2"/>
        <v>0</v>
      </c>
      <c r="AC21" s="8">
        <v>0.32450084574520599</v>
      </c>
      <c r="AD21" s="8">
        <v>0.30880312249064401</v>
      </c>
      <c r="AE21" s="8">
        <v>0</v>
      </c>
      <c r="AF21" s="8">
        <v>0.12268231622874699</v>
      </c>
      <c r="AG21" s="8">
        <v>2.6023509949445698</v>
      </c>
      <c r="AH21" s="8">
        <v>2.5141739609825899</v>
      </c>
      <c r="AI21" s="8">
        <v>0.57654988765716597</v>
      </c>
      <c r="AJ21" s="8">
        <v>0.108847755938768</v>
      </c>
      <c r="AK21" s="8">
        <v>0.33084742911159998</v>
      </c>
      <c r="AL21" s="8">
        <v>1.16907402873039</v>
      </c>
      <c r="AM21" s="8">
        <v>0.407810159027576</v>
      </c>
      <c r="AN21" s="8">
        <v>0.90128431096673001</v>
      </c>
      <c r="AO21" s="8">
        <v>8.6532830260693999E-2</v>
      </c>
      <c r="AP21" s="8">
        <v>0.221909129992127</v>
      </c>
      <c r="AQ21" s="8">
        <v>0.120929975993931</v>
      </c>
      <c r="AR21" s="8">
        <v>0.22972567938268201</v>
      </c>
      <c r="AS21" s="8">
        <v>32.070200681686401</v>
      </c>
      <c r="AT21" s="8">
        <v>1.47393129020929</v>
      </c>
      <c r="AU21" s="8">
        <v>8.7867681868374306E-2</v>
      </c>
      <c r="AV21" s="8">
        <v>0.34125659056007901</v>
      </c>
      <c r="AW21" s="8">
        <v>1.3365044593811</v>
      </c>
      <c r="AX21" s="8">
        <v>0.86527790874242805</v>
      </c>
      <c r="AY21" s="8">
        <v>6.0069307219237103E-2</v>
      </c>
      <c r="AZ21" s="15">
        <v>175.12766647338901</v>
      </c>
    </row>
    <row r="22" spans="1:52" x14ac:dyDescent="0.3">
      <c r="A22" t="s">
        <v>60</v>
      </c>
      <c r="B22" t="s">
        <v>52</v>
      </c>
      <c r="C22" s="1">
        <f t="shared" si="0"/>
        <v>2.781018368751349</v>
      </c>
      <c r="D22" s="12">
        <f t="shared" si="1"/>
        <v>2.781018368751349</v>
      </c>
      <c r="E22" s="5">
        <v>1.61023378313985E-3</v>
      </c>
      <c r="F22" s="5">
        <v>0</v>
      </c>
      <c r="G22" s="5">
        <v>0</v>
      </c>
      <c r="H22" s="5">
        <v>4.0011362580116804E-3</v>
      </c>
      <c r="I22" s="5">
        <v>4.0830211713910103E-2</v>
      </c>
      <c r="J22" s="5">
        <v>0.10850547533482301</v>
      </c>
      <c r="K22" s="5">
        <v>6.4179882756434398E-3</v>
      </c>
      <c r="L22" s="5">
        <v>4.3906593346036997E-3</v>
      </c>
      <c r="M22" s="5">
        <v>3.1063046480994702E-3</v>
      </c>
      <c r="N22" s="5">
        <v>4.5252304698806299E-3</v>
      </c>
      <c r="O22" s="5">
        <v>7.1586018311791096E-3</v>
      </c>
      <c r="P22" s="5">
        <v>1.3308124733157499E-2</v>
      </c>
      <c r="Q22" s="5">
        <v>1.0041798304882799E-3</v>
      </c>
      <c r="R22" s="5">
        <v>1.0919149426627001E-3</v>
      </c>
      <c r="S22" s="5">
        <v>6.2634162604808799E-3</v>
      </c>
      <c r="T22" s="5">
        <v>8.1909181899391097E-3</v>
      </c>
      <c r="U22" s="5">
        <v>0.49377746134996398</v>
      </c>
      <c r="V22" s="5">
        <v>3.3332889666780802E-2</v>
      </c>
      <c r="W22" s="5">
        <v>1.7930800531758E-3</v>
      </c>
      <c r="X22" s="5">
        <v>6.3741272024344696E-3</v>
      </c>
      <c r="Y22" s="5">
        <v>7.3726053349673706E-2</v>
      </c>
      <c r="Z22" s="5">
        <v>2.70168874412775E-2</v>
      </c>
      <c r="AA22" s="5">
        <v>2.0795529417228E-4</v>
      </c>
      <c r="AB22" s="18">
        <f t="shared" si="2"/>
        <v>0</v>
      </c>
      <c r="AC22" s="8">
        <v>3.6450517945922898E-3</v>
      </c>
      <c r="AD22" s="8">
        <v>2.6867195847444202E-3</v>
      </c>
      <c r="AE22" s="8">
        <v>0</v>
      </c>
      <c r="AF22" s="8">
        <v>1.13365999277448E-3</v>
      </c>
      <c r="AG22" s="8">
        <v>3.2907585613429498E-2</v>
      </c>
      <c r="AH22" s="8">
        <v>2.39901221982564E-2</v>
      </c>
      <c r="AI22" s="8">
        <v>5.3542148671112998E-3</v>
      </c>
      <c r="AJ22" s="8">
        <v>1.2435569515218999E-3</v>
      </c>
      <c r="AK22" s="8">
        <v>3.1317782122641802E-3</v>
      </c>
      <c r="AL22" s="8">
        <v>2.2454698570072699E-2</v>
      </c>
      <c r="AM22" s="8">
        <v>6.4364170539192899E-3</v>
      </c>
      <c r="AN22" s="8">
        <v>1.03201643796638E-2</v>
      </c>
      <c r="AO22" s="8">
        <v>7.5714214472100095E-4</v>
      </c>
      <c r="AP22" s="8">
        <v>3.4551153657957898E-3</v>
      </c>
      <c r="AQ22" s="8">
        <v>1.21175739332102E-3</v>
      </c>
      <c r="AR22" s="8">
        <v>3.4794072271324698E-3</v>
      </c>
      <c r="AS22" s="8">
        <v>0.31734061799943403</v>
      </c>
      <c r="AT22" s="8">
        <v>1.908432203345E-2</v>
      </c>
      <c r="AU22" s="8">
        <v>8.8805302948458099E-4</v>
      </c>
      <c r="AV22" s="8">
        <v>3.6971194203943001E-3</v>
      </c>
      <c r="AW22" s="8">
        <v>1.26108939293772E-2</v>
      </c>
      <c r="AX22" s="8">
        <v>8.7989161838777398E-3</v>
      </c>
      <c r="AY22" s="8">
        <v>5.8334728964837301E-4</v>
      </c>
      <c r="AZ22" s="15">
        <v>3.1424405574798602</v>
      </c>
    </row>
    <row r="23" spans="1:52" x14ac:dyDescent="0.3">
      <c r="A23" t="s">
        <v>60</v>
      </c>
      <c r="B23" t="s">
        <v>53</v>
      </c>
      <c r="C23" s="1">
        <f t="shared" si="0"/>
        <v>-4.9926723496760133</v>
      </c>
      <c r="D23" s="12">
        <f t="shared" si="1"/>
        <v>0</v>
      </c>
      <c r="E23" s="5">
        <v>1.50215128064156</v>
      </c>
      <c r="F23" s="5">
        <v>0</v>
      </c>
      <c r="G23" s="5">
        <v>0</v>
      </c>
      <c r="H23" s="5">
        <v>2.6082353144884101</v>
      </c>
      <c r="I23" s="5">
        <v>497.06843566894503</v>
      </c>
      <c r="J23" s="5">
        <v>26.482382774352999</v>
      </c>
      <c r="K23" s="5">
        <v>4.7837127745151502</v>
      </c>
      <c r="L23" s="5">
        <v>2.6525934487581302</v>
      </c>
      <c r="M23" s="5">
        <v>6.3568019866943404</v>
      </c>
      <c r="N23" s="5">
        <v>7.6873291134834298</v>
      </c>
      <c r="O23" s="5">
        <v>12.9686077833176</v>
      </c>
      <c r="P23" s="5">
        <v>13.8637067079544</v>
      </c>
      <c r="Q23" s="5">
        <v>1.6576054394245101</v>
      </c>
      <c r="R23" s="5">
        <v>1.4028776735067401</v>
      </c>
      <c r="S23" s="5">
        <v>1.2405263409018501</v>
      </c>
      <c r="T23" s="5">
        <v>304.75938606262201</v>
      </c>
      <c r="U23" s="5">
        <v>117.140473365784</v>
      </c>
      <c r="V23" s="5">
        <v>85.469901084899902</v>
      </c>
      <c r="W23" s="5">
        <v>0.51946931704878796</v>
      </c>
      <c r="X23" s="5">
        <v>2.5827241390943501</v>
      </c>
      <c r="Y23" s="5">
        <v>14.528253316879301</v>
      </c>
      <c r="Z23" s="5">
        <v>36.791459560394301</v>
      </c>
      <c r="AA23" s="5">
        <v>0.36009390279650699</v>
      </c>
      <c r="AB23" s="18">
        <f t="shared" si="2"/>
        <v>4.9926723496760133</v>
      </c>
      <c r="AC23" s="8">
        <v>1.3891666233539599</v>
      </c>
      <c r="AD23" s="8">
        <v>1.1377957612276099</v>
      </c>
      <c r="AE23" s="8">
        <v>0</v>
      </c>
      <c r="AF23" s="8">
        <v>0.54478561133146297</v>
      </c>
      <c r="AG23" s="8">
        <v>11.3342226743698</v>
      </c>
      <c r="AH23" s="8">
        <v>10.052149415598301</v>
      </c>
      <c r="AI23" s="8">
        <v>2.36079481244087</v>
      </c>
      <c r="AJ23" s="8">
        <v>0.43458395823836299</v>
      </c>
      <c r="AK23" s="8">
        <v>1.20571843534708</v>
      </c>
      <c r="AL23" s="8">
        <v>5.2046667337417603</v>
      </c>
      <c r="AM23" s="8">
        <v>1.81392261385918</v>
      </c>
      <c r="AN23" s="8">
        <v>3.74538713693619</v>
      </c>
      <c r="AO23" s="8">
        <v>0.37983347848057702</v>
      </c>
      <c r="AP23" s="8">
        <v>1.080452054739</v>
      </c>
      <c r="AQ23" s="8">
        <v>0.47282808646559699</v>
      </c>
      <c r="AR23" s="8">
        <v>1.0885728746652601</v>
      </c>
      <c r="AS23" s="8">
        <v>136.831669807434</v>
      </c>
      <c r="AT23" s="8">
        <v>6.0715109109878496</v>
      </c>
      <c r="AU23" s="8">
        <v>0.37932664901018098</v>
      </c>
      <c r="AV23" s="8">
        <v>1.4711479544639601</v>
      </c>
      <c r="AW23" s="8">
        <v>4.99504178762436</v>
      </c>
      <c r="AX23" s="8">
        <v>3.6986499726772299</v>
      </c>
      <c r="AY23" s="8">
        <v>0.24831233918666801</v>
      </c>
      <c r="AZ23" s="15">
        <v>941.49351501464798</v>
      </c>
    </row>
    <row r="24" spans="1:52" x14ac:dyDescent="0.3">
      <c r="A24" t="s">
        <v>60</v>
      </c>
      <c r="B24" t="s">
        <v>54</v>
      </c>
      <c r="C24" s="1">
        <f t="shared" si="0"/>
        <v>0.78487500326798543</v>
      </c>
      <c r="D24" s="12">
        <f t="shared" si="1"/>
        <v>0.78487500326798543</v>
      </c>
      <c r="E24" s="5">
        <v>5.9130078443558897E-4</v>
      </c>
      <c r="F24" s="5">
        <v>0</v>
      </c>
      <c r="G24" s="5">
        <v>0</v>
      </c>
      <c r="H24" s="5">
        <v>4.7154348576441399E-3</v>
      </c>
      <c r="I24" s="5">
        <v>2.01749475672841E-2</v>
      </c>
      <c r="J24" s="5">
        <v>2.6590650901198401E-2</v>
      </c>
      <c r="K24" s="5">
        <v>3.1386264017783101E-3</v>
      </c>
      <c r="L24" s="5">
        <v>1.27667615743121E-3</v>
      </c>
      <c r="M24" s="5">
        <v>2.6233120152028299E-3</v>
      </c>
      <c r="N24" s="5">
        <v>2.1499723079614298E-3</v>
      </c>
      <c r="O24" s="5">
        <v>4.7293413663282999E-3</v>
      </c>
      <c r="P24" s="5">
        <v>9.79667413048446E-3</v>
      </c>
      <c r="Q24" s="5">
        <v>8.1163049253518704E-4</v>
      </c>
      <c r="R24" s="5">
        <v>5.8847256877925204E-4</v>
      </c>
      <c r="S24" s="5">
        <v>3.3647065210970998E-3</v>
      </c>
      <c r="T24" s="5">
        <v>6.5934939775615896E-3</v>
      </c>
      <c r="U24" s="5">
        <v>0.13182031270116601</v>
      </c>
      <c r="V24" s="5">
        <v>2.2175491787493201E-2</v>
      </c>
      <c r="W24" s="5">
        <v>7.3160948522854596E-4</v>
      </c>
      <c r="X24" s="5">
        <v>7.9022833087947202E-3</v>
      </c>
      <c r="Y24" s="5">
        <v>0.153589457273483</v>
      </c>
      <c r="Z24" s="5">
        <v>9.7570619545876997E-3</v>
      </c>
      <c r="AA24" s="5">
        <v>1.9149759555148199E-4</v>
      </c>
      <c r="AB24" s="18">
        <f t="shared" si="2"/>
        <v>0</v>
      </c>
      <c r="AC24" s="8">
        <v>1.7147537000710099E-3</v>
      </c>
      <c r="AD24" s="8">
        <v>1.3966760307084799E-3</v>
      </c>
      <c r="AE24" s="8">
        <v>0</v>
      </c>
      <c r="AF24" s="8">
        <v>5.5191749197547302E-4</v>
      </c>
      <c r="AG24" s="8">
        <v>1.26389565994032E-2</v>
      </c>
      <c r="AH24" s="8">
        <v>1.19201984006168E-2</v>
      </c>
      <c r="AI24" s="8">
        <v>2.7092998789157701E-3</v>
      </c>
      <c r="AJ24" s="8">
        <v>5.1531943972804605E-4</v>
      </c>
      <c r="AK24" s="8">
        <v>1.26700435794191E-3</v>
      </c>
      <c r="AL24" s="8">
        <v>7.0033518131822304E-3</v>
      </c>
      <c r="AM24" s="8">
        <v>2.45375736267306E-3</v>
      </c>
      <c r="AN24" s="8">
        <v>4.6050864330027296E-3</v>
      </c>
      <c r="AO24" s="8">
        <v>3.87937085179146E-4</v>
      </c>
      <c r="AP24" s="8">
        <v>1.2465267282095701E-3</v>
      </c>
      <c r="AQ24" s="8">
        <v>5.0840835683629805E-4</v>
      </c>
      <c r="AR24" s="8">
        <v>1.2073340622009701E-3</v>
      </c>
      <c r="AS24" s="8">
        <v>0.16612381581217101</v>
      </c>
      <c r="AT24" s="8">
        <v>7.7114867162890698E-3</v>
      </c>
      <c r="AU24" s="8">
        <v>4.2933803888445298E-4</v>
      </c>
      <c r="AV24" s="8">
        <v>1.60287470498588E-3</v>
      </c>
      <c r="AW24" s="8">
        <v>6.3344653462991101E-3</v>
      </c>
      <c r="AX24" s="8">
        <v>3.9404687413480098E-3</v>
      </c>
      <c r="AY24" s="8">
        <v>2.9455914409481899E-4</v>
      </c>
      <c r="AZ24" s="15">
        <v>0.96162442117929503</v>
      </c>
    </row>
    <row r="25" spans="1:52" x14ac:dyDescent="0.3">
      <c r="A25" t="s">
        <v>60</v>
      </c>
      <c r="B25" t="s">
        <v>55</v>
      </c>
      <c r="C25" s="1">
        <f t="shared" si="0"/>
        <v>-5.7252462312608259</v>
      </c>
      <c r="D25" s="12">
        <f t="shared" si="1"/>
        <v>0</v>
      </c>
      <c r="E25" s="5">
        <v>0.18050562776625201</v>
      </c>
      <c r="F25" s="5">
        <v>0</v>
      </c>
      <c r="G25" s="5">
        <v>0</v>
      </c>
      <c r="H25" s="5">
        <v>0.79953869059681903</v>
      </c>
      <c r="I25" s="5">
        <v>28.180816054344199</v>
      </c>
      <c r="J25" s="5">
        <v>4.1638395637273797</v>
      </c>
      <c r="K25" s="5">
        <v>0.47358908876776701</v>
      </c>
      <c r="L25" s="5">
        <v>5.59202960133553</v>
      </c>
      <c r="M25" s="5">
        <v>1.17336615175009</v>
      </c>
      <c r="N25" s="5">
        <v>1.20535035431385</v>
      </c>
      <c r="O25" s="5">
        <v>4.2307705581188202</v>
      </c>
      <c r="P25" s="5">
        <v>1.21731673181057</v>
      </c>
      <c r="Q25" s="5">
        <v>7.8116428805515198E-2</v>
      </c>
      <c r="R25" s="5">
        <v>8.0318419262766796E-2</v>
      </c>
      <c r="S25" s="5">
        <v>2.8739864677190798</v>
      </c>
      <c r="T25" s="5">
        <v>7.1876398921012896</v>
      </c>
      <c r="U25" s="5">
        <v>13.5352710485458</v>
      </c>
      <c r="V25" s="5">
        <v>33.813000202178998</v>
      </c>
      <c r="W25" s="5">
        <v>4.4050932861864601E-2</v>
      </c>
      <c r="X25" s="5">
        <v>0.27232205122709302</v>
      </c>
      <c r="Y25" s="5">
        <v>1.8509670495986901</v>
      </c>
      <c r="Z25" s="5">
        <v>1.53967102617025</v>
      </c>
      <c r="AA25" s="5">
        <v>4.4209717307239799E-2</v>
      </c>
      <c r="AB25" s="18">
        <f t="shared" si="2"/>
        <v>5.7252462312608259</v>
      </c>
      <c r="AC25" s="8">
        <v>0.12509332038462201</v>
      </c>
      <c r="AD25" s="8">
        <v>0.122439087368548</v>
      </c>
      <c r="AE25" s="8">
        <v>0</v>
      </c>
      <c r="AF25" s="8">
        <v>4.9992302432656302E-2</v>
      </c>
      <c r="AG25" s="8">
        <v>1.0022118091583301</v>
      </c>
      <c r="AH25" s="8">
        <v>0.97455458882905099</v>
      </c>
      <c r="AI25" s="8">
        <v>0.22900902852416</v>
      </c>
      <c r="AJ25" s="8">
        <v>4.1696052066981799E-2</v>
      </c>
      <c r="AK25" s="8">
        <v>0.144774710759521</v>
      </c>
      <c r="AL25" s="8">
        <v>0.39089573174714998</v>
      </c>
      <c r="AM25" s="8">
        <v>0.14562718942761399</v>
      </c>
      <c r="AN25" s="8">
        <v>0.359333271160722</v>
      </c>
      <c r="AO25" s="8">
        <v>3.3817189047113103E-2</v>
      </c>
      <c r="AP25" s="8">
        <v>7.5048276688903598E-2</v>
      </c>
      <c r="AQ25" s="8">
        <v>5.0965497270226499E-2</v>
      </c>
      <c r="AR25" s="8">
        <v>8.4083586465567406E-2</v>
      </c>
      <c r="AS25" s="8">
        <v>13.537422060966501</v>
      </c>
      <c r="AT25" s="8">
        <v>0.57349396497011196</v>
      </c>
      <c r="AU25" s="8">
        <v>3.1951050041243399E-2</v>
      </c>
      <c r="AV25" s="8">
        <v>0.15663375705480601</v>
      </c>
      <c r="AW25" s="8">
        <v>0.53436028584837902</v>
      </c>
      <c r="AX25" s="8">
        <v>0.37348978593945498</v>
      </c>
      <c r="AY25" s="8">
        <v>2.42641300428659E-2</v>
      </c>
      <c r="AZ25" s="15">
        <v>83.750272750854506</v>
      </c>
    </row>
    <row r="26" spans="1:52" x14ac:dyDescent="0.3">
      <c r="A26" t="s">
        <v>60</v>
      </c>
      <c r="B26" t="s">
        <v>56</v>
      </c>
      <c r="C26" s="1">
        <f t="shared" si="0"/>
        <v>117.5150073716358</v>
      </c>
      <c r="D26" s="12">
        <f t="shared" si="1"/>
        <v>117.5150073716358</v>
      </c>
      <c r="E26" s="5">
        <v>2.9469284461811199E-2</v>
      </c>
      <c r="F26" s="5">
        <v>0</v>
      </c>
      <c r="G26" s="5">
        <v>0</v>
      </c>
      <c r="H26" s="5">
        <v>0.12657452654093501</v>
      </c>
      <c r="I26" s="5">
        <v>2.1246471256017698</v>
      </c>
      <c r="J26" s="5">
        <v>0.996577568352222</v>
      </c>
      <c r="K26" s="5">
        <v>0.18861643411219101</v>
      </c>
      <c r="L26" s="5">
        <v>0.134364952333272</v>
      </c>
      <c r="M26" s="5">
        <v>0.36456794384866997</v>
      </c>
      <c r="N26" s="5">
        <v>0.14333673287182999</v>
      </c>
      <c r="O26" s="5">
        <v>0.22511370293796101</v>
      </c>
      <c r="P26" s="5">
        <v>0.65170469880104098</v>
      </c>
      <c r="Q26" s="5">
        <v>3.0343840830028099E-2</v>
      </c>
      <c r="R26" s="5">
        <v>4.92502045817673E-2</v>
      </c>
      <c r="S26" s="5">
        <v>6.2744108960032505E-2</v>
      </c>
      <c r="T26" s="5">
        <v>0.51868619024753604</v>
      </c>
      <c r="U26" s="5">
        <v>5.6632165610790297</v>
      </c>
      <c r="V26" s="5">
        <v>2.7443278431892399</v>
      </c>
      <c r="W26" s="5">
        <v>1.5665247454308001E-2</v>
      </c>
      <c r="X26" s="5">
        <v>0.71053276397287801</v>
      </c>
      <c r="Y26" s="5">
        <v>1.02389655262232</v>
      </c>
      <c r="Z26" s="5">
        <v>1.5157802402973199</v>
      </c>
      <c r="AA26" s="5">
        <v>9.6485592657700198E-3</v>
      </c>
      <c r="AB26" s="18">
        <f t="shared" si="2"/>
        <v>0</v>
      </c>
      <c r="AC26" s="8">
        <v>0.34696777909994098</v>
      </c>
      <c r="AD26" s="8">
        <v>0.25653644464910003</v>
      </c>
      <c r="AE26" s="8">
        <v>0</v>
      </c>
      <c r="AF26" s="8">
        <v>9.5133818220347194E-2</v>
      </c>
      <c r="AG26" s="8">
        <v>2.14838479459286</v>
      </c>
      <c r="AH26" s="8">
        <v>2.2060400718764899</v>
      </c>
      <c r="AI26" s="8">
        <v>0.52206893265247301</v>
      </c>
      <c r="AJ26" s="8">
        <v>9.5118905883282395E-2</v>
      </c>
      <c r="AK26" s="8">
        <v>0.19505152292549599</v>
      </c>
      <c r="AL26" s="8">
        <v>1.27110615372658</v>
      </c>
      <c r="AM26" s="8">
        <v>0.54603965207934402</v>
      </c>
      <c r="AN26" s="8">
        <v>0.96511924266815197</v>
      </c>
      <c r="AO26" s="8">
        <v>6.6297955345362397E-2</v>
      </c>
      <c r="AP26" s="8">
        <v>0.22403599694371201</v>
      </c>
      <c r="AQ26" s="8">
        <v>8.9027621317654806E-2</v>
      </c>
      <c r="AR26" s="8">
        <v>0.208032552152872</v>
      </c>
      <c r="AS26" s="8">
        <v>38.678320407867403</v>
      </c>
      <c r="AT26" s="8">
        <v>1.6203512325882901</v>
      </c>
      <c r="AU26" s="8">
        <v>7.5536436866968898E-2</v>
      </c>
      <c r="AV26" s="8">
        <v>0.33872845955192998</v>
      </c>
      <c r="AW26" s="8">
        <v>1.2573899179696999</v>
      </c>
      <c r="AX26" s="8">
        <v>0.78301782160997402</v>
      </c>
      <c r="AY26" s="8">
        <v>5.3581197978928699E-2</v>
      </c>
      <c r="AZ26" s="15">
        <v>82.802185535430894</v>
      </c>
    </row>
    <row r="27" spans="1:52" x14ac:dyDescent="0.3">
      <c r="A27" t="s">
        <v>60</v>
      </c>
      <c r="B27" t="s">
        <v>57</v>
      </c>
      <c r="C27" s="1">
        <f t="shared" si="0"/>
        <v>17.872309149241993</v>
      </c>
      <c r="D27" s="12">
        <f t="shared" si="1"/>
        <v>17.872309149241993</v>
      </c>
      <c r="E27" s="5">
        <v>3.1423698674188901E-3</v>
      </c>
      <c r="F27" s="5">
        <v>0</v>
      </c>
      <c r="G27" s="5">
        <v>0</v>
      </c>
      <c r="H27" s="5">
        <v>2.0000253338366698E-2</v>
      </c>
      <c r="I27" s="5">
        <v>7.8095381613820805E-2</v>
      </c>
      <c r="J27" s="5">
        <v>0.31215737946331501</v>
      </c>
      <c r="K27" s="5">
        <v>5.0041661132126998E-2</v>
      </c>
      <c r="L27" s="5">
        <v>4.9979448085650802E-3</v>
      </c>
      <c r="M27" s="5">
        <v>2.89130576420575E-2</v>
      </c>
      <c r="N27" s="5">
        <v>7.5818556360900402E-3</v>
      </c>
      <c r="O27" s="5">
        <v>2.6043299352750199E-2</v>
      </c>
      <c r="P27" s="5">
        <v>3.54400004725903E-2</v>
      </c>
      <c r="Q27" s="5">
        <v>5.21846947958693E-3</v>
      </c>
      <c r="R27" s="5">
        <v>2.8550319257192301E-3</v>
      </c>
      <c r="S27" s="5">
        <v>6.0030730383005002E-3</v>
      </c>
      <c r="T27" s="5">
        <v>2.3417083779349899E-2</v>
      </c>
      <c r="U27" s="5">
        <v>1.03066654503345</v>
      </c>
      <c r="V27" s="5">
        <v>0.16029176954179999</v>
      </c>
      <c r="W27" s="5">
        <v>3.1111666321521599E-3</v>
      </c>
      <c r="X27" s="5">
        <v>1.51485900278203E-2</v>
      </c>
      <c r="Y27" s="5">
        <v>0.158723092637956</v>
      </c>
      <c r="Z27" s="5">
        <v>0.12954886816441999</v>
      </c>
      <c r="AA27" s="5">
        <v>9.8357221577316501E-4</v>
      </c>
      <c r="AB27" s="18">
        <f t="shared" si="2"/>
        <v>0</v>
      </c>
      <c r="AC27" s="8">
        <v>1.22372233308852E-2</v>
      </c>
      <c r="AD27" s="8">
        <v>9.83065273612738E-3</v>
      </c>
      <c r="AE27" s="8">
        <v>0</v>
      </c>
      <c r="AF27" s="8">
        <v>4.5286233944352699E-3</v>
      </c>
      <c r="AG27" s="8">
        <v>9.4348891638219398E-2</v>
      </c>
      <c r="AH27" s="8">
        <v>9.8712104837431994E-2</v>
      </c>
      <c r="AI27" s="8">
        <v>2.5339534040540498E-2</v>
      </c>
      <c r="AJ27" s="8">
        <v>3.7633515894412999E-3</v>
      </c>
      <c r="AK27" s="8">
        <v>4.0943442145362503E-2</v>
      </c>
      <c r="AL27" s="8">
        <v>4.4161603786051301E-2</v>
      </c>
      <c r="AM27" s="8">
        <v>1.6029613441787698E-2</v>
      </c>
      <c r="AN27" s="8">
        <v>2.5057146325707401E-2</v>
      </c>
      <c r="AO27" s="8">
        <v>3.4862221509683899E-3</v>
      </c>
      <c r="AP27" s="8">
        <v>9.8014933173544705E-3</v>
      </c>
      <c r="AQ27" s="8">
        <v>1.0375263460446101E-2</v>
      </c>
      <c r="AR27" s="8">
        <v>1.0039986984338599E-2</v>
      </c>
      <c r="AS27" s="8">
        <v>0.92958469688892398</v>
      </c>
      <c r="AT27" s="8">
        <v>5.6761404499411597E-2</v>
      </c>
      <c r="AU27" s="8">
        <v>3.3590907987672801E-3</v>
      </c>
      <c r="AV27" s="8">
        <v>1.7099529621191299E-2</v>
      </c>
      <c r="AW27" s="8">
        <v>4.4916561804711798E-2</v>
      </c>
      <c r="AX27" s="8">
        <v>3.09292720630765E-2</v>
      </c>
      <c r="AY27" s="8">
        <v>2.0918968366458999E-3</v>
      </c>
      <c r="AZ27" s="15">
        <v>18.481292009353599</v>
      </c>
    </row>
    <row r="28" spans="1:52" x14ac:dyDescent="0.3">
      <c r="A28" t="s">
        <v>60</v>
      </c>
      <c r="B28" t="s">
        <v>58</v>
      </c>
      <c r="C28" s="1">
        <f t="shared" si="0"/>
        <v>-2.3122103798887679</v>
      </c>
      <c r="D28" s="12">
        <f t="shared" si="1"/>
        <v>0</v>
      </c>
      <c r="E28" s="5">
        <v>0.122952018398792</v>
      </c>
      <c r="F28" s="5">
        <v>0</v>
      </c>
      <c r="G28" s="5">
        <v>0</v>
      </c>
      <c r="H28" s="5">
        <v>0.45601241104304802</v>
      </c>
      <c r="I28" s="5">
        <v>3.8419985771179199</v>
      </c>
      <c r="J28" s="5">
        <v>2.8323224484920502</v>
      </c>
      <c r="K28" s="5">
        <v>0.48178385570645299</v>
      </c>
      <c r="L28" s="5">
        <v>0.27692186087369902</v>
      </c>
      <c r="M28" s="5">
        <v>1.0067424513399601</v>
      </c>
      <c r="N28" s="5">
        <v>0.48099237494170699</v>
      </c>
      <c r="O28" s="5">
        <v>1.75110216066241</v>
      </c>
      <c r="P28" s="5">
        <v>0.73553783074021295</v>
      </c>
      <c r="Q28" s="5">
        <v>4.67126865405589E-2</v>
      </c>
      <c r="R28" s="5">
        <v>8.0686311703175306E-2</v>
      </c>
      <c r="S28" s="5">
        <v>0.23477313295006799</v>
      </c>
      <c r="T28" s="5">
        <v>1.2754951193928701</v>
      </c>
      <c r="U28" s="5">
        <v>11.5823568105698</v>
      </c>
      <c r="V28" s="5">
        <v>24.9998723864555</v>
      </c>
      <c r="W28" s="5">
        <v>3.3680154010653503E-2</v>
      </c>
      <c r="X28" s="5">
        <v>1.5048214616254001</v>
      </c>
      <c r="Y28" s="5">
        <v>7.3455622792244002</v>
      </c>
      <c r="Z28" s="5">
        <v>14.6375571638346</v>
      </c>
      <c r="AA28" s="5">
        <v>3.8452686625532799E-2</v>
      </c>
      <c r="AB28" s="18">
        <f t="shared" si="2"/>
        <v>2.3122103798887679</v>
      </c>
      <c r="AC28" s="8">
        <v>0.103351793251932</v>
      </c>
      <c r="AD28" s="8">
        <v>0.100812600925565</v>
      </c>
      <c r="AE28" s="8">
        <v>0</v>
      </c>
      <c r="AF28" s="8">
        <v>4.0253526298329199E-2</v>
      </c>
      <c r="AG28" s="8">
        <v>0.84843075275421098</v>
      </c>
      <c r="AH28" s="8">
        <v>0.81962608392495895</v>
      </c>
      <c r="AI28" s="8">
        <v>0.188790397718549</v>
      </c>
      <c r="AJ28" s="8">
        <v>3.5729870665818501E-2</v>
      </c>
      <c r="AK28" s="8">
        <v>0.110051499679685</v>
      </c>
      <c r="AL28" s="8">
        <v>0.36769137158989901</v>
      </c>
      <c r="AM28" s="8">
        <v>0.12861711345613</v>
      </c>
      <c r="AN28" s="8">
        <v>0.290348885580897</v>
      </c>
      <c r="AO28" s="8">
        <v>2.97714830376208E-2</v>
      </c>
      <c r="AP28" s="8">
        <v>6.9983148016035598E-2</v>
      </c>
      <c r="AQ28" s="8">
        <v>4.0196895832195899E-2</v>
      </c>
      <c r="AR28" s="8">
        <v>7.3466569650918204E-2</v>
      </c>
      <c r="AS28" s="8">
        <v>10.271616220474201</v>
      </c>
      <c r="AT28" s="8">
        <v>0.47045218944549599</v>
      </c>
      <c r="AU28" s="8">
        <v>3.01124900579453E-2</v>
      </c>
      <c r="AV28" s="8">
        <v>0.11590055283159</v>
      </c>
      <c r="AW28" s="8">
        <v>0.42514635249972299</v>
      </c>
      <c r="AX28" s="8">
        <v>0.28458865545690099</v>
      </c>
      <c r="AY28" s="8">
        <v>1.94699610583484E-2</v>
      </c>
      <c r="AZ28" s="15">
        <v>56.589717388153097</v>
      </c>
    </row>
    <row r="29" spans="1:52" x14ac:dyDescent="0.3">
      <c r="A29" t="s">
        <v>61</v>
      </c>
      <c r="B29" t="s">
        <v>49</v>
      </c>
      <c r="C29" s="1">
        <f t="shared" si="0"/>
        <v>144.69356313883316</v>
      </c>
      <c r="D29" s="12">
        <f t="shared" si="1"/>
        <v>144.69356313883316</v>
      </c>
      <c r="E29" s="5">
        <v>0.14920721575617801</v>
      </c>
      <c r="F29" s="5">
        <v>0</v>
      </c>
      <c r="G29" s="5">
        <v>0.24385345168411701</v>
      </c>
      <c r="H29" s="5">
        <v>0</v>
      </c>
      <c r="I29" s="5">
        <v>8.8011694550514203</v>
      </c>
      <c r="J29" s="5">
        <v>25.923678159713699</v>
      </c>
      <c r="K29" s="5">
        <v>1.39252110570669</v>
      </c>
      <c r="L29" s="5">
        <v>0.384281842038035</v>
      </c>
      <c r="M29" s="5">
        <v>1.2447538599371899</v>
      </c>
      <c r="N29" s="5">
        <v>0.66561162471771196</v>
      </c>
      <c r="O29" s="5">
        <v>0.98263963311910596</v>
      </c>
      <c r="P29" s="5">
        <v>0.72866950556635901</v>
      </c>
      <c r="Q29" s="5">
        <v>0.20091710332781099</v>
      </c>
      <c r="R29" s="5">
        <v>0.93398325145244598</v>
      </c>
      <c r="S29" s="5">
        <v>2.3907535448670401</v>
      </c>
      <c r="T29" s="5">
        <v>2.2931027263402899</v>
      </c>
      <c r="U29" s="5">
        <v>4.2072124481201199</v>
      </c>
      <c r="V29" s="5">
        <v>45.981656968593597</v>
      </c>
      <c r="W29" s="5">
        <v>0.272828714922071</v>
      </c>
      <c r="X29" s="5">
        <v>1.4761531427502601</v>
      </c>
      <c r="Y29" s="5">
        <v>13.8912595510483</v>
      </c>
      <c r="Z29" s="5">
        <v>21.843774437904401</v>
      </c>
      <c r="AA29" s="5">
        <v>8.9847453869879204E-2</v>
      </c>
      <c r="AB29" s="18">
        <f t="shared" si="2"/>
        <v>0</v>
      </c>
      <c r="AC29" s="8">
        <v>2.0339235961437199</v>
      </c>
      <c r="AD29" s="8">
        <v>2.1906097084283802</v>
      </c>
      <c r="AE29" s="8">
        <v>2.89482298493385</v>
      </c>
      <c r="AF29" s="8">
        <v>0</v>
      </c>
      <c r="AG29" s="8">
        <v>8.1884880065918004</v>
      </c>
      <c r="AH29" s="8">
        <v>43.3195225798991</v>
      </c>
      <c r="AI29" s="8">
        <v>5.2626086473465001</v>
      </c>
      <c r="AJ29" s="8">
        <v>0.51862145215272903</v>
      </c>
      <c r="AK29" s="8">
        <v>1.82509297132492</v>
      </c>
      <c r="AL29" s="8">
        <v>3.9936980605125401</v>
      </c>
      <c r="AM29" s="8">
        <v>1.60616629570723</v>
      </c>
      <c r="AN29" s="8">
        <v>0.980642229318619</v>
      </c>
      <c r="AO29" s="8">
        <v>0.83462768793106101</v>
      </c>
      <c r="AP29" s="8">
        <v>2.3054220676422101</v>
      </c>
      <c r="AQ29" s="8">
        <v>1.06939393281937</v>
      </c>
      <c r="AR29" s="8">
        <v>0.45491144061088601</v>
      </c>
      <c r="AS29" s="8">
        <v>16.9171406626701</v>
      </c>
      <c r="AT29" s="8">
        <v>6.8691609501838702</v>
      </c>
      <c r="AU29" s="8">
        <v>1.07762199640274</v>
      </c>
      <c r="AV29" s="8">
        <v>2.2661940604448301</v>
      </c>
      <c r="AW29" s="8">
        <v>3.26433101296425</v>
      </c>
      <c r="AX29" s="8">
        <v>6.8575369715690604</v>
      </c>
      <c r="AY29" s="8">
        <v>0.60509619489312205</v>
      </c>
      <c r="AZ29" s="15">
        <v>163.45580482482899</v>
      </c>
    </row>
    <row r="30" spans="1:52" x14ac:dyDescent="0.3">
      <c r="A30" t="s">
        <v>61</v>
      </c>
      <c r="B30" t="s">
        <v>51</v>
      </c>
      <c r="C30" s="1">
        <f t="shared" si="0"/>
        <v>49.511178080749175</v>
      </c>
      <c r="D30" s="12">
        <f t="shared" si="1"/>
        <v>49.511178080749175</v>
      </c>
      <c r="E30" s="5">
        <v>9.1537459287792403E-2</v>
      </c>
      <c r="F30" s="5">
        <v>0</v>
      </c>
      <c r="G30" s="5">
        <v>0.12268231622874699</v>
      </c>
      <c r="H30" s="5">
        <v>0</v>
      </c>
      <c r="I30" s="5">
        <v>2.22293996810913</v>
      </c>
      <c r="J30" s="5">
        <v>15.5831973552704</v>
      </c>
      <c r="K30" s="5">
        <v>0.941765636205673</v>
      </c>
      <c r="L30" s="5">
        <v>0.21349429897964001</v>
      </c>
      <c r="M30" s="5">
        <v>1.15654745697975</v>
      </c>
      <c r="N30" s="5">
        <v>0.395871512591839</v>
      </c>
      <c r="O30" s="5">
        <v>1.02767602726817</v>
      </c>
      <c r="P30" s="5">
        <v>0.17647138610482199</v>
      </c>
      <c r="Q30" s="5">
        <v>8.5995332337915897E-2</v>
      </c>
      <c r="R30" s="5">
        <v>0.247948307543993</v>
      </c>
      <c r="S30" s="5">
        <v>0.63002339005470298</v>
      </c>
      <c r="T30" s="5">
        <v>0.75332076102495205</v>
      </c>
      <c r="U30" s="5">
        <v>1.83548128604889</v>
      </c>
      <c r="V30" s="5">
        <v>22.405316650867501</v>
      </c>
      <c r="W30" s="5">
        <v>0.12932980526238699</v>
      </c>
      <c r="X30" s="5">
        <v>1.8954401835799199</v>
      </c>
      <c r="Y30" s="5">
        <v>2.2449118196964299</v>
      </c>
      <c r="Z30" s="5">
        <v>23.261603593826301</v>
      </c>
      <c r="AA30" s="5">
        <v>6.2067774124443503E-2</v>
      </c>
      <c r="AB30" s="18">
        <f t="shared" si="2"/>
        <v>0</v>
      </c>
      <c r="AC30" s="8">
        <v>0.69959207624196995</v>
      </c>
      <c r="AD30" s="8">
        <v>0.81574365496635404</v>
      </c>
      <c r="AE30" s="8">
        <v>1.08291199803352</v>
      </c>
      <c r="AF30" s="8">
        <v>0</v>
      </c>
      <c r="AG30" s="8">
        <v>3.4224002212286</v>
      </c>
      <c r="AH30" s="8">
        <v>18.814575291529799</v>
      </c>
      <c r="AI30" s="8">
        <v>2.2184976041316999</v>
      </c>
      <c r="AJ30" s="8">
        <v>0.18428958952426899</v>
      </c>
      <c r="AK30" s="8">
        <v>0.69682196527719498</v>
      </c>
      <c r="AL30" s="8">
        <v>1.5728223621845201</v>
      </c>
      <c r="AM30" s="8">
        <v>0.55894224718213104</v>
      </c>
      <c r="AN30" s="8">
        <v>0.38153424113988899</v>
      </c>
      <c r="AO30" s="8">
        <v>0.27186778187751798</v>
      </c>
      <c r="AP30" s="8">
        <v>0.82661122083663896</v>
      </c>
      <c r="AQ30" s="8">
        <v>0.47147905081510499</v>
      </c>
      <c r="AR30" s="8">
        <v>0.19491477590054301</v>
      </c>
      <c r="AS30" s="8">
        <v>7.9615178108215297</v>
      </c>
      <c r="AT30" s="8">
        <v>3.2764153182506601</v>
      </c>
      <c r="AU30" s="8">
        <v>0.40145266056060802</v>
      </c>
      <c r="AV30" s="8">
        <v>0.93927541375160195</v>
      </c>
      <c r="AW30" s="8">
        <v>1.4356704950332599</v>
      </c>
      <c r="AX30" s="8">
        <v>3.10702100396156</v>
      </c>
      <c r="AY30" s="8">
        <v>0.20112068951129899</v>
      </c>
      <c r="AZ30" s="15">
        <v>75.459322929382296</v>
      </c>
    </row>
    <row r="31" spans="1:52" x14ac:dyDescent="0.3">
      <c r="A31" t="s">
        <v>61</v>
      </c>
      <c r="B31" t="s">
        <v>52</v>
      </c>
      <c r="C31" s="1">
        <f t="shared" si="0"/>
        <v>0.77468830557700219</v>
      </c>
      <c r="D31" s="12">
        <f t="shared" si="1"/>
        <v>0.77468830557700219</v>
      </c>
      <c r="E31" s="5">
        <v>5.7060801191255504E-4</v>
      </c>
      <c r="F31" s="5">
        <v>0</v>
      </c>
      <c r="G31" s="5">
        <v>1.13365999277448E-3</v>
      </c>
      <c r="H31" s="5">
        <v>0</v>
      </c>
      <c r="I31" s="5">
        <v>8.5445295553654398E-3</v>
      </c>
      <c r="J31" s="5">
        <v>0.15500401519238899</v>
      </c>
      <c r="K31" s="5">
        <v>3.7733702920377298E-3</v>
      </c>
      <c r="L31" s="5">
        <v>1.0241263298666999E-3</v>
      </c>
      <c r="M31" s="5">
        <v>1.19461788563058E-3</v>
      </c>
      <c r="N31" s="5">
        <v>1.3250374177005101E-3</v>
      </c>
      <c r="O31" s="5">
        <v>1.85414035513531E-3</v>
      </c>
      <c r="P31" s="5">
        <v>8.9266677241539604E-4</v>
      </c>
      <c r="Q31" s="5">
        <v>5.8244983665645101E-4</v>
      </c>
      <c r="R31" s="5">
        <v>2.41669756360352E-3</v>
      </c>
      <c r="S31" s="5">
        <v>3.4862953179981599E-3</v>
      </c>
      <c r="T31" s="5">
        <v>1.4997265097918E-3</v>
      </c>
      <c r="U31" s="5">
        <v>1.9803841365501298E-2</v>
      </c>
      <c r="V31" s="5">
        <v>2.1030706353485602E-2</v>
      </c>
      <c r="W31" s="5">
        <v>1.9497307366691499E-3</v>
      </c>
      <c r="X31" s="5">
        <v>3.6824299313593699E-3</v>
      </c>
      <c r="Y31" s="5">
        <v>1.5948259853757901E-2</v>
      </c>
      <c r="Z31" s="5">
        <v>1.48524505784735E-2</v>
      </c>
      <c r="AA31" s="5">
        <v>1.14358859718777E-4</v>
      </c>
      <c r="AB31" s="18">
        <f t="shared" si="2"/>
        <v>0</v>
      </c>
      <c r="AC31" s="8">
        <v>2.9948532610433198E-3</v>
      </c>
      <c r="AD31" s="8">
        <v>2.68043429241516E-3</v>
      </c>
      <c r="AE31" s="8">
        <v>4.0011362580116804E-3</v>
      </c>
      <c r="AF31" s="8">
        <v>0</v>
      </c>
      <c r="AG31" s="8">
        <v>1.09283711062744E-2</v>
      </c>
      <c r="AH31" s="8">
        <v>6.9677585961471805E-2</v>
      </c>
      <c r="AI31" s="8">
        <v>7.9579231096431596E-3</v>
      </c>
      <c r="AJ31" s="8">
        <v>7.4561630390235201E-4</v>
      </c>
      <c r="AK31" s="8">
        <v>2.8327722684480198E-3</v>
      </c>
      <c r="AL31" s="8">
        <v>1.7920573707670001E-2</v>
      </c>
      <c r="AM31" s="8">
        <v>2.486843673978E-3</v>
      </c>
      <c r="AN31" s="8">
        <v>1.19839479157235E-3</v>
      </c>
      <c r="AO31" s="8">
        <v>1.5078299184097001E-3</v>
      </c>
      <c r="AP31" s="8">
        <v>4.0466451901011204E-3</v>
      </c>
      <c r="AQ31" s="8">
        <v>1.54228310566396E-3</v>
      </c>
      <c r="AR31" s="8">
        <v>7.0514977414859502E-4</v>
      </c>
      <c r="AS31" s="8">
        <v>2.0733562530949701E-2</v>
      </c>
      <c r="AT31" s="8">
        <v>1.1555913370102601E-2</v>
      </c>
      <c r="AU31" s="8">
        <v>2.7045840688515498E-3</v>
      </c>
      <c r="AV31" s="8">
        <v>7.46755505679175E-3</v>
      </c>
      <c r="AW31" s="8">
        <v>4.34489781036973E-3</v>
      </c>
      <c r="AX31" s="8">
        <v>2.8674022527411601E-2</v>
      </c>
      <c r="AY31" s="8">
        <v>2.8144702373538201E-3</v>
      </c>
      <c r="AZ31" s="15">
        <v>0.82585060596466098</v>
      </c>
    </row>
    <row r="32" spans="1:52" x14ac:dyDescent="0.3">
      <c r="A32" t="s">
        <v>61</v>
      </c>
      <c r="B32" t="s">
        <v>53</v>
      </c>
      <c r="C32" s="1">
        <f t="shared" si="0"/>
        <v>80.335415044334013</v>
      </c>
      <c r="D32" s="12">
        <f t="shared" si="1"/>
        <v>80.335415044334013</v>
      </c>
      <c r="E32" s="5">
        <v>0.53494147211313203</v>
      </c>
      <c r="F32" s="5">
        <v>0</v>
      </c>
      <c r="G32" s="5">
        <v>0.54478561133146297</v>
      </c>
      <c r="H32" s="5">
        <v>0</v>
      </c>
      <c r="I32" s="5">
        <v>100.756706237793</v>
      </c>
      <c r="J32" s="5">
        <v>39.819465398788502</v>
      </c>
      <c r="K32" s="5">
        <v>3.2302616834640498</v>
      </c>
      <c r="L32" s="5">
        <v>0.92792758718132995</v>
      </c>
      <c r="M32" s="5">
        <v>2.4150797426700601</v>
      </c>
      <c r="N32" s="5">
        <v>1.85950031876564</v>
      </c>
      <c r="O32" s="5">
        <v>2.7274846136569999</v>
      </c>
      <c r="P32" s="5">
        <v>0.60627470165491104</v>
      </c>
      <c r="Q32" s="5">
        <v>1.92104803211987</v>
      </c>
      <c r="R32" s="5">
        <v>1.1472831591963799</v>
      </c>
      <c r="S32" s="5">
        <v>1.03366652876139</v>
      </c>
      <c r="T32" s="5">
        <v>44.824275493621798</v>
      </c>
      <c r="U32" s="5">
        <v>5.5358996987342799</v>
      </c>
      <c r="V32" s="5">
        <v>47.844897985458402</v>
      </c>
      <c r="W32" s="5">
        <v>0.61045724153518699</v>
      </c>
      <c r="X32" s="5">
        <v>1.90207420289516</v>
      </c>
      <c r="Y32" s="5">
        <v>2.8690006136894199</v>
      </c>
      <c r="Z32" s="5">
        <v>16.9324067831039</v>
      </c>
      <c r="AA32" s="5">
        <v>0.192331828176975</v>
      </c>
      <c r="AB32" s="18">
        <f t="shared" si="2"/>
        <v>0</v>
      </c>
      <c r="AC32" s="8">
        <v>1.88270671665668</v>
      </c>
      <c r="AD32" s="8">
        <v>1.9622535258531599</v>
      </c>
      <c r="AE32" s="8">
        <v>2.6082353144884101</v>
      </c>
      <c r="AF32" s="8">
        <v>0</v>
      </c>
      <c r="AG32" s="8">
        <v>8.4086170792579704</v>
      </c>
      <c r="AH32" s="8">
        <v>48.282289318274699</v>
      </c>
      <c r="AI32" s="8">
        <v>5.5215889215469396</v>
      </c>
      <c r="AJ32" s="8">
        <v>0.50646522641181901</v>
      </c>
      <c r="AK32" s="8">
        <v>1.91676989197731</v>
      </c>
      <c r="AL32" s="8">
        <v>3.8807137608528102</v>
      </c>
      <c r="AM32" s="8">
        <v>1.6004882156848901</v>
      </c>
      <c r="AN32" s="8">
        <v>0.93529085069894802</v>
      </c>
      <c r="AO32" s="8">
        <v>0.80424749851226796</v>
      </c>
      <c r="AP32" s="8">
        <v>2.3154937028884901</v>
      </c>
      <c r="AQ32" s="8">
        <v>1.20654279738665</v>
      </c>
      <c r="AR32" s="8">
        <v>0.52188698202371597</v>
      </c>
      <c r="AS32" s="8">
        <v>17.6752479076385</v>
      </c>
      <c r="AT32" s="8">
        <v>8.4355546832084691</v>
      </c>
      <c r="AU32" s="8">
        <v>1.0547713860869401</v>
      </c>
      <c r="AV32" s="8">
        <v>2.43907131254673</v>
      </c>
      <c r="AW32" s="8">
        <v>3.3418152034282702</v>
      </c>
      <c r="AX32" s="8">
        <v>7.8311458826065099</v>
      </c>
      <c r="AY32" s="8">
        <v>0.57862152904272102</v>
      </c>
      <c r="AZ32" s="15">
        <v>234.861366271973</v>
      </c>
    </row>
    <row r="33" spans="1:52" x14ac:dyDescent="0.3">
      <c r="A33" t="s">
        <v>61</v>
      </c>
      <c r="B33" t="s">
        <v>54</v>
      </c>
      <c r="C33" s="1">
        <f t="shared" si="0"/>
        <v>0.67814871381119701</v>
      </c>
      <c r="D33" s="12">
        <f t="shared" si="1"/>
        <v>0.67814871381119701</v>
      </c>
      <c r="E33" s="5">
        <v>2.0361634597065899E-4</v>
      </c>
      <c r="F33" s="5">
        <v>0</v>
      </c>
      <c r="G33" s="5">
        <v>5.5191749197547302E-4</v>
      </c>
      <c r="H33" s="5">
        <v>0</v>
      </c>
      <c r="I33" s="5">
        <v>4.1717544954735803E-3</v>
      </c>
      <c r="J33" s="5">
        <v>3.2988450722768903E-2</v>
      </c>
      <c r="K33" s="5">
        <v>1.76348054083064E-3</v>
      </c>
      <c r="L33" s="5">
        <v>4.4066473310522302E-4</v>
      </c>
      <c r="M33" s="5">
        <v>9.8042687022825703E-4</v>
      </c>
      <c r="N33" s="5">
        <v>5.60651893465547E-4</v>
      </c>
      <c r="O33" s="5">
        <v>1.0221064148936399E-3</v>
      </c>
      <c r="P33" s="5">
        <v>8.8609465456102E-4</v>
      </c>
      <c r="Q33" s="5">
        <v>4.92227974973503E-4</v>
      </c>
      <c r="R33" s="5">
        <v>6.0437171487137697E-4</v>
      </c>
      <c r="S33" s="5">
        <v>1.90445738553535E-3</v>
      </c>
      <c r="T33" s="5">
        <v>1.1048618689528699E-3</v>
      </c>
      <c r="U33" s="5">
        <v>4.9812512879725502E-3</v>
      </c>
      <c r="V33" s="5">
        <v>1.5994661021977701E-2</v>
      </c>
      <c r="W33" s="5">
        <v>7.4572507219272698E-4</v>
      </c>
      <c r="X33" s="5">
        <v>4.4154789356980499E-3</v>
      </c>
      <c r="Y33" s="5">
        <v>2.3647250724025098E-2</v>
      </c>
      <c r="Z33" s="5">
        <v>5.8589774416759602E-3</v>
      </c>
      <c r="AA33" s="5">
        <v>1.19930190066952E-4</v>
      </c>
      <c r="AB33" s="18">
        <f t="shared" si="2"/>
        <v>0</v>
      </c>
      <c r="AC33" s="8">
        <v>3.56212019687518E-3</v>
      </c>
      <c r="AD33" s="8">
        <v>3.3013386128004601E-3</v>
      </c>
      <c r="AE33" s="8">
        <v>4.7154348576441399E-3</v>
      </c>
      <c r="AF33" s="8">
        <v>0</v>
      </c>
      <c r="AG33" s="8">
        <v>1.13821335835382E-2</v>
      </c>
      <c r="AH33" s="8">
        <v>7.7950046298838102E-2</v>
      </c>
      <c r="AI33" s="8">
        <v>9.0730211813934095E-3</v>
      </c>
      <c r="AJ33" s="8">
        <v>7.9441265916102598E-4</v>
      </c>
      <c r="AK33" s="8">
        <v>2.6017461059382198E-3</v>
      </c>
      <c r="AL33" s="8">
        <v>5.8237676857970698E-3</v>
      </c>
      <c r="AM33" s="8">
        <v>2.37733955145814E-3</v>
      </c>
      <c r="AN33" s="8">
        <v>1.4343214425025499E-3</v>
      </c>
      <c r="AO33" s="8">
        <v>1.4659310763818201E-3</v>
      </c>
      <c r="AP33" s="8">
        <v>4.1218819387722804E-3</v>
      </c>
      <c r="AQ33" s="8">
        <v>1.7037035577232001E-3</v>
      </c>
      <c r="AR33" s="8">
        <v>7.0255991886369895E-4</v>
      </c>
      <c r="AS33" s="8">
        <v>2.4550813948735602E-2</v>
      </c>
      <c r="AT33" s="8">
        <v>1.05794838746078E-2</v>
      </c>
      <c r="AU33" s="8">
        <v>1.6082661895779899E-3</v>
      </c>
      <c r="AV33" s="8">
        <v>3.5675038816407301E-3</v>
      </c>
      <c r="AW33" s="8">
        <v>4.96274212491699E-3</v>
      </c>
      <c r="AX33" s="8">
        <v>1.1566321365535299E-2</v>
      </c>
      <c r="AY33" s="8">
        <v>8.9038628357229798E-4</v>
      </c>
      <c r="AZ33" s="15">
        <v>0.59285179525613796</v>
      </c>
    </row>
    <row r="34" spans="1:52" x14ac:dyDescent="0.3">
      <c r="A34" t="s">
        <v>61</v>
      </c>
      <c r="B34" t="s">
        <v>55</v>
      </c>
      <c r="C34" s="1">
        <f t="shared" ref="C34:C66" si="3">SUM(AC34:AY34)+AZ34-SUM(E34:AA34)</f>
        <v>28.08434507026687</v>
      </c>
      <c r="D34" s="12">
        <f t="shared" si="1"/>
        <v>28.08434507026687</v>
      </c>
      <c r="E34" s="5">
        <v>7.1802143007516903E-2</v>
      </c>
      <c r="F34" s="5">
        <v>0</v>
      </c>
      <c r="G34" s="5">
        <v>4.9992302432656302E-2</v>
      </c>
      <c r="H34" s="5">
        <v>0</v>
      </c>
      <c r="I34" s="5">
        <v>5.6292141973972303</v>
      </c>
      <c r="J34" s="5">
        <v>6.9316706657409703</v>
      </c>
      <c r="K34" s="5">
        <v>0.36095540598034898</v>
      </c>
      <c r="L34" s="5">
        <v>1.12926237285137</v>
      </c>
      <c r="M34" s="5">
        <v>0.41111817583441701</v>
      </c>
      <c r="N34" s="5">
        <v>0.31312151625752399</v>
      </c>
      <c r="O34" s="5">
        <v>0.80978146940469697</v>
      </c>
      <c r="P34" s="5">
        <v>6.8536004517227397E-2</v>
      </c>
      <c r="Q34" s="5">
        <v>4.58572201896459E-2</v>
      </c>
      <c r="R34" s="5">
        <v>9.5948574598878594E-2</v>
      </c>
      <c r="S34" s="5">
        <v>2.7585197910666501</v>
      </c>
      <c r="T34" s="5">
        <v>1.30295385420322</v>
      </c>
      <c r="U34" s="5">
        <v>0.84133409708738305</v>
      </c>
      <c r="V34" s="5">
        <v>24.332619607448599</v>
      </c>
      <c r="W34" s="5">
        <v>7.0333382580429302E-2</v>
      </c>
      <c r="X34" s="5">
        <v>0.27604167908430099</v>
      </c>
      <c r="Y34" s="5">
        <v>0.313638770952821</v>
      </c>
      <c r="Z34" s="5">
        <v>0.82397522777318999</v>
      </c>
      <c r="AA34" s="5">
        <v>2.2072929539717699E-2</v>
      </c>
      <c r="AB34" s="18">
        <f t="shared" si="2"/>
        <v>0</v>
      </c>
      <c r="AC34" s="8">
        <v>0.444758240133524</v>
      </c>
      <c r="AD34" s="8">
        <v>0.60118599422275998</v>
      </c>
      <c r="AE34" s="8">
        <v>0.79953869059681903</v>
      </c>
      <c r="AF34" s="8">
        <v>0</v>
      </c>
      <c r="AG34" s="8">
        <v>2.58892344683409</v>
      </c>
      <c r="AH34" s="8">
        <v>13.5696843764454</v>
      </c>
      <c r="AI34" s="8">
        <v>1.53120686858892</v>
      </c>
      <c r="AJ34" s="8">
        <v>0.12412685342132999</v>
      </c>
      <c r="AK34" s="8">
        <v>0.46914209425449399</v>
      </c>
      <c r="AL34" s="8">
        <v>1.13828276470304</v>
      </c>
      <c r="AM34" s="8">
        <v>0.37303420156240502</v>
      </c>
      <c r="AN34" s="8">
        <v>0.28283174335956601</v>
      </c>
      <c r="AO34" s="8">
        <v>0.16647810488939299</v>
      </c>
      <c r="AP34" s="8">
        <v>0.51851520873606205</v>
      </c>
      <c r="AQ34" s="8">
        <v>0.34513890743255599</v>
      </c>
      <c r="AR34" s="8">
        <v>0.13937263423577001</v>
      </c>
      <c r="AS34" s="8">
        <v>6.2733535841107404</v>
      </c>
      <c r="AT34" s="8">
        <v>2.47217684239149</v>
      </c>
      <c r="AU34" s="8">
        <v>0.29734465945512101</v>
      </c>
      <c r="AV34" s="8">
        <v>0.67003158479929004</v>
      </c>
      <c r="AW34" s="8">
        <v>1.0795041844248801</v>
      </c>
      <c r="AX34" s="8">
        <v>2.2656626701354998</v>
      </c>
      <c r="AY34" s="8">
        <v>0.13051957637071601</v>
      </c>
      <c r="AZ34" s="15">
        <v>38.462281227111802</v>
      </c>
    </row>
    <row r="35" spans="1:52" x14ac:dyDescent="0.3">
      <c r="A35" t="s">
        <v>61</v>
      </c>
      <c r="B35" t="s">
        <v>56</v>
      </c>
      <c r="C35" s="1">
        <f t="shared" si="3"/>
        <v>7.4493950943069631</v>
      </c>
      <c r="D35" s="12">
        <f t="shared" si="1"/>
        <v>7.4493950943069631</v>
      </c>
      <c r="E35" s="5">
        <v>1.0085231566336001E-2</v>
      </c>
      <c r="F35" s="5">
        <v>0</v>
      </c>
      <c r="G35" s="5">
        <v>9.5133818220347194E-2</v>
      </c>
      <c r="H35" s="5">
        <v>0</v>
      </c>
      <c r="I35" s="5">
        <v>0.447263654321432</v>
      </c>
      <c r="J35" s="5">
        <v>1.4048968181014101</v>
      </c>
      <c r="K35" s="5">
        <v>0.123090844601393</v>
      </c>
      <c r="L35" s="5">
        <v>3.06668183766305E-2</v>
      </c>
      <c r="M35" s="5">
        <v>0.128034775145352</v>
      </c>
      <c r="N35" s="5">
        <v>3.8180881878361099E-2</v>
      </c>
      <c r="O35" s="5">
        <v>4.5588084962219E-2</v>
      </c>
      <c r="P35" s="5">
        <v>5.4668825585395098E-2</v>
      </c>
      <c r="Q35" s="5">
        <v>3.4915514290332801E-2</v>
      </c>
      <c r="R35" s="5">
        <v>4.3105186196044101E-2</v>
      </c>
      <c r="S35" s="5">
        <v>4.7867640154436203E-2</v>
      </c>
      <c r="T35" s="5">
        <v>9.2227823100984097E-2</v>
      </c>
      <c r="U35" s="5">
        <v>0.259857878088951</v>
      </c>
      <c r="V35" s="5">
        <v>2.10839845985174</v>
      </c>
      <c r="W35" s="5">
        <v>2.0323575241491199E-2</v>
      </c>
      <c r="X35" s="5">
        <v>0.39095759391784701</v>
      </c>
      <c r="Y35" s="5">
        <v>0.19072581268847</v>
      </c>
      <c r="Z35" s="5">
        <v>0.80993886291980699</v>
      </c>
      <c r="AA35" s="5">
        <v>5.0778893637470901E-3</v>
      </c>
      <c r="AB35" s="18">
        <f t="shared" si="2"/>
        <v>0</v>
      </c>
      <c r="AC35" s="8">
        <v>8.0986735876649604E-2</v>
      </c>
      <c r="AD35" s="8">
        <v>9.3913459684699802E-2</v>
      </c>
      <c r="AE35" s="8">
        <v>0.12657452654093501</v>
      </c>
      <c r="AF35" s="8">
        <v>0</v>
      </c>
      <c r="AG35" s="8">
        <v>0.46855230815708598</v>
      </c>
      <c r="AH35" s="8">
        <v>2.1722394017342599</v>
      </c>
      <c r="AI35" s="8">
        <v>0.26893879100680401</v>
      </c>
      <c r="AJ35" s="8">
        <v>2.3286057403311099E-2</v>
      </c>
      <c r="AK35" s="8">
        <v>0.117353861220181</v>
      </c>
      <c r="AL35" s="8">
        <v>0.191276850178838</v>
      </c>
      <c r="AM35" s="8">
        <v>6.7939171567559201E-2</v>
      </c>
      <c r="AN35" s="8">
        <v>4.6225459082052098E-2</v>
      </c>
      <c r="AO35" s="8">
        <v>3.1187271466478698E-2</v>
      </c>
      <c r="AP35" s="8">
        <v>9.2663714662194294E-2</v>
      </c>
      <c r="AQ35" s="8">
        <v>6.5730679314583498E-2</v>
      </c>
      <c r="AR35" s="8">
        <v>2.7215506648644801E-2</v>
      </c>
      <c r="AS35" s="8">
        <v>0.96886274963617303</v>
      </c>
      <c r="AT35" s="8">
        <v>0.44958467781543698</v>
      </c>
      <c r="AU35" s="8">
        <v>4.6684849075972999E-2</v>
      </c>
      <c r="AV35" s="8">
        <v>0.114731252193451</v>
      </c>
      <c r="AW35" s="8">
        <v>0.17652658186852899</v>
      </c>
      <c r="AX35" s="8">
        <v>0.41767604276537901</v>
      </c>
      <c r="AY35" s="8">
        <v>2.3626700509339599E-2</v>
      </c>
      <c r="AZ35" s="15">
        <v>7.7586244344711304</v>
      </c>
    </row>
    <row r="36" spans="1:52" x14ac:dyDescent="0.3">
      <c r="A36" t="s">
        <v>61</v>
      </c>
      <c r="B36" t="s">
        <v>57</v>
      </c>
      <c r="C36" s="1">
        <f t="shared" si="3"/>
        <v>5.0734996441042259</v>
      </c>
      <c r="D36" s="12">
        <f t="shared" si="1"/>
        <v>5.0734996441042259</v>
      </c>
      <c r="E36" s="5">
        <v>1.0031084966612999E-3</v>
      </c>
      <c r="F36" s="5">
        <v>0</v>
      </c>
      <c r="G36" s="5">
        <v>4.5286233944352699E-3</v>
      </c>
      <c r="H36" s="5">
        <v>0</v>
      </c>
      <c r="I36" s="5">
        <v>1.6318250563926998E-2</v>
      </c>
      <c r="J36" s="5">
        <v>0.40394284762442101</v>
      </c>
      <c r="K36" s="5">
        <v>2.35692517599091E-2</v>
      </c>
      <c r="L36" s="5">
        <v>1.5856748577789399E-3</v>
      </c>
      <c r="M36" s="5">
        <v>8.4340514731593395E-3</v>
      </c>
      <c r="N36" s="5">
        <v>1.95049901958555E-3</v>
      </c>
      <c r="O36" s="5">
        <v>6.7736729106400197E-3</v>
      </c>
      <c r="P36" s="5">
        <v>1.9503664952935701E-3</v>
      </c>
      <c r="Q36" s="5">
        <v>3.66308068623766E-3</v>
      </c>
      <c r="R36" s="5">
        <v>2.8872106340713799E-3</v>
      </c>
      <c r="S36" s="5">
        <v>4.0796279208734597E-3</v>
      </c>
      <c r="T36" s="5">
        <v>4.4124190171714898E-3</v>
      </c>
      <c r="U36" s="5">
        <v>2.07272183615714E-2</v>
      </c>
      <c r="V36" s="5">
        <v>0.102928090840578</v>
      </c>
      <c r="W36" s="5">
        <v>3.2656110561220001E-3</v>
      </c>
      <c r="X36" s="5">
        <v>8.8102814625017293E-3</v>
      </c>
      <c r="Y36" s="5">
        <v>2.74212232325226E-2</v>
      </c>
      <c r="Z36" s="5">
        <v>6.2853957992047099E-2</v>
      </c>
      <c r="AA36" s="5">
        <v>4.5972348380019E-4</v>
      </c>
      <c r="AB36" s="18">
        <f t="shared" si="2"/>
        <v>0</v>
      </c>
      <c r="AC36" s="8">
        <v>1.57867486122996E-2</v>
      </c>
      <c r="AD36" s="8">
        <v>1.20185707928613E-2</v>
      </c>
      <c r="AE36" s="8">
        <v>2.0000253338366698E-2</v>
      </c>
      <c r="AF36" s="8">
        <v>0</v>
      </c>
      <c r="AG36" s="8">
        <v>4.2302334215492003E-2</v>
      </c>
      <c r="AH36" s="8">
        <v>0.334673010611368</v>
      </c>
      <c r="AI36" s="8">
        <v>4.10169479437172E-2</v>
      </c>
      <c r="AJ36" s="8">
        <v>3.1858833535807199E-3</v>
      </c>
      <c r="AK36" s="8">
        <v>1.00185523042455E-2</v>
      </c>
      <c r="AL36" s="8">
        <v>2.27605465333909E-2</v>
      </c>
      <c r="AM36" s="8">
        <v>9.9486928666010499E-3</v>
      </c>
      <c r="AN36" s="8">
        <v>5.0241915741935398E-3</v>
      </c>
      <c r="AO36" s="8">
        <v>7.3525373591110102E-3</v>
      </c>
      <c r="AP36" s="8">
        <v>1.7836037557572099E-2</v>
      </c>
      <c r="AQ36" s="8">
        <v>6.7610697587952E-3</v>
      </c>
      <c r="AR36" s="8">
        <v>2.8831749223172699E-3</v>
      </c>
      <c r="AS36" s="8">
        <v>9.4536005519330502E-2</v>
      </c>
      <c r="AT36" s="8">
        <v>4.1941192932426902E-2</v>
      </c>
      <c r="AU36" s="8">
        <v>6.4869676716625699E-3</v>
      </c>
      <c r="AV36" s="8">
        <v>1.3821128406561901E-2</v>
      </c>
      <c r="AW36" s="8">
        <v>1.7092432011850199E-2</v>
      </c>
      <c r="AX36" s="8">
        <v>4.6265238430350998E-2</v>
      </c>
      <c r="AY36" s="8">
        <v>3.8831711281091001E-3</v>
      </c>
      <c r="AZ36" s="15">
        <v>5.0094697475433296</v>
      </c>
    </row>
    <row r="37" spans="1:52" x14ac:dyDescent="0.3">
      <c r="A37" t="s">
        <v>61</v>
      </c>
      <c r="B37" t="s">
        <v>58</v>
      </c>
      <c r="C37" s="1">
        <f t="shared" si="3"/>
        <v>15.440536907830378</v>
      </c>
      <c r="D37" s="12">
        <f t="shared" si="1"/>
        <v>15.440536907830378</v>
      </c>
      <c r="E37" s="5">
        <v>4.0623802226036801E-2</v>
      </c>
      <c r="F37" s="5">
        <v>0</v>
      </c>
      <c r="G37" s="5">
        <v>4.0253526298329199E-2</v>
      </c>
      <c r="H37" s="5">
        <v>0</v>
      </c>
      <c r="I37" s="5">
        <v>0.78329943865537599</v>
      </c>
      <c r="J37" s="5">
        <v>4.1575595736503601</v>
      </c>
      <c r="K37" s="5">
        <v>0.34202347882091999</v>
      </c>
      <c r="L37" s="5">
        <v>6.8342456594109494E-2</v>
      </c>
      <c r="M37" s="5">
        <v>0.40305896103382099</v>
      </c>
      <c r="N37" s="5">
        <v>0.122475787997246</v>
      </c>
      <c r="O37" s="5">
        <v>0.25051704701036198</v>
      </c>
      <c r="P37" s="5">
        <v>5.6826384272426402E-2</v>
      </c>
      <c r="Q37" s="5">
        <v>2.7349976589903201E-2</v>
      </c>
      <c r="R37" s="5">
        <v>9.3619232065975694E-2</v>
      </c>
      <c r="S37" s="5">
        <v>0.20033158455044001</v>
      </c>
      <c r="T37" s="5">
        <v>0.26443843357265001</v>
      </c>
      <c r="U37" s="5">
        <v>0.66855087131261803</v>
      </c>
      <c r="V37" s="5">
        <v>14.203109711408599</v>
      </c>
      <c r="W37" s="5">
        <v>4.0302657522261101E-2</v>
      </c>
      <c r="X37" s="5">
        <v>1.1041410528123401</v>
      </c>
      <c r="Y37" s="5">
        <v>1.3277624100446701</v>
      </c>
      <c r="Z37" s="5">
        <v>6.7891560047864896</v>
      </c>
      <c r="AA37" s="5">
        <v>2.1314983139745902E-2</v>
      </c>
      <c r="AB37" s="18">
        <f t="shared" si="2"/>
        <v>0</v>
      </c>
      <c r="AC37" s="8">
        <v>0.26258265785872897</v>
      </c>
      <c r="AD37" s="8">
        <v>0.35249713063240101</v>
      </c>
      <c r="AE37" s="8">
        <v>0.45601241104304802</v>
      </c>
      <c r="AF37" s="8">
        <v>0</v>
      </c>
      <c r="AG37" s="8">
        <v>1.4632198140025101</v>
      </c>
      <c r="AH37" s="8">
        <v>7.7926228957512604</v>
      </c>
      <c r="AI37" s="8">
        <v>0.84232112765312195</v>
      </c>
      <c r="AJ37" s="8">
        <v>7.31312553398311E-2</v>
      </c>
      <c r="AK37" s="8">
        <v>0.284678984433413</v>
      </c>
      <c r="AL37" s="8">
        <v>0.66749370098114003</v>
      </c>
      <c r="AM37" s="8">
        <v>0.217658589594066</v>
      </c>
      <c r="AN37" s="8">
        <v>0.157456883229315</v>
      </c>
      <c r="AO37" s="8">
        <v>0.101181928068399</v>
      </c>
      <c r="AP37" s="8">
        <v>0.32405043952167001</v>
      </c>
      <c r="AQ37" s="8">
        <v>0.195340667851269</v>
      </c>
      <c r="AR37" s="8">
        <v>8.0813226755708498E-2</v>
      </c>
      <c r="AS37" s="8">
        <v>3.60506372153759</v>
      </c>
      <c r="AT37" s="8">
        <v>1.46469005942345</v>
      </c>
      <c r="AU37" s="8">
        <v>0.17702287808060599</v>
      </c>
      <c r="AV37" s="8">
        <v>0.40294188447296603</v>
      </c>
      <c r="AW37" s="8">
        <v>0.58566386625170697</v>
      </c>
      <c r="AX37" s="8">
        <v>1.3236246705055199</v>
      </c>
      <c r="AY37" s="8">
        <v>8.1992869731038795E-2</v>
      </c>
      <c r="AZ37" s="15">
        <v>25.533532619476301</v>
      </c>
    </row>
    <row r="38" spans="1:52" x14ac:dyDescent="0.3">
      <c r="A38" t="s">
        <v>62</v>
      </c>
      <c r="B38" t="s">
        <v>49</v>
      </c>
      <c r="C38" s="1">
        <f t="shared" si="3"/>
        <v>17637.35830114967</v>
      </c>
      <c r="D38" s="12">
        <f t="shared" si="1"/>
        <v>17637.35830114967</v>
      </c>
      <c r="E38" s="5">
        <v>6.3700066208839399</v>
      </c>
      <c r="F38" s="5">
        <v>0</v>
      </c>
      <c r="G38" s="5">
        <v>4.9814764261245701</v>
      </c>
      <c r="H38" s="5">
        <v>8.1884880065918004</v>
      </c>
      <c r="I38" s="5">
        <v>0</v>
      </c>
      <c r="J38" s="5">
        <v>94.774682044982896</v>
      </c>
      <c r="K38" s="5">
        <v>8.1369028687477094</v>
      </c>
      <c r="L38" s="5">
        <v>18.270111382007599</v>
      </c>
      <c r="M38" s="5">
        <v>17.491340398788498</v>
      </c>
      <c r="N38" s="5">
        <v>47.9320614337921</v>
      </c>
      <c r="O38" s="5">
        <v>111.924446105957</v>
      </c>
      <c r="P38" s="5">
        <v>5.1375602185726201</v>
      </c>
      <c r="Q38" s="5">
        <v>1.92545689642429</v>
      </c>
      <c r="R38" s="5">
        <v>9.7720711231231707</v>
      </c>
      <c r="S38" s="5">
        <v>10.259685426950499</v>
      </c>
      <c r="T38" s="5">
        <v>16.050139069557201</v>
      </c>
      <c r="U38" s="5">
        <v>61.156077384948702</v>
      </c>
      <c r="V38" s="5">
        <v>1184.7057704925501</v>
      </c>
      <c r="W38" s="5">
        <v>1.3025021851062799</v>
      </c>
      <c r="X38" s="5">
        <v>9.6960717439651507</v>
      </c>
      <c r="Y38" s="5">
        <v>330.01725006103499</v>
      </c>
      <c r="Z38" s="5">
        <v>404.653270721436</v>
      </c>
      <c r="AA38" s="5">
        <v>1.1650401875376699</v>
      </c>
      <c r="AB38" s="18">
        <f t="shared" si="2"/>
        <v>0</v>
      </c>
      <c r="AC38" s="8">
        <v>39.150703430175803</v>
      </c>
      <c r="AD38" s="8">
        <v>34.503052711486802</v>
      </c>
      <c r="AE38" s="8">
        <v>42.722426891326897</v>
      </c>
      <c r="AF38" s="8">
        <v>8.8011694550514203</v>
      </c>
      <c r="AG38" s="8">
        <v>0</v>
      </c>
      <c r="AH38" s="8">
        <v>257.09944754280099</v>
      </c>
      <c r="AI38" s="8">
        <v>55.377131223678603</v>
      </c>
      <c r="AJ38" s="8">
        <v>27.964610219001798</v>
      </c>
      <c r="AK38" s="8">
        <v>69.808177709579496</v>
      </c>
      <c r="AL38" s="8">
        <v>146.46959114074701</v>
      </c>
      <c r="AM38" s="8">
        <v>62.618818521499598</v>
      </c>
      <c r="AN38" s="8">
        <v>23.190193772316</v>
      </c>
      <c r="AO38" s="8">
        <v>6.78757667541504</v>
      </c>
      <c r="AP38" s="8">
        <v>43.823432683944702</v>
      </c>
      <c r="AQ38" s="8">
        <v>18.6770178079605</v>
      </c>
      <c r="AR38" s="8">
        <v>4.2047123014926902</v>
      </c>
      <c r="AS38" s="8">
        <v>408.52027893066401</v>
      </c>
      <c r="AT38" s="8">
        <v>486.54088211059599</v>
      </c>
      <c r="AU38" s="8">
        <v>11.1267377138138</v>
      </c>
      <c r="AV38" s="8">
        <v>73.644553184509306</v>
      </c>
      <c r="AW38" s="8">
        <v>106.498721122742</v>
      </c>
      <c r="AX38" s="8">
        <v>141.019801139832</v>
      </c>
      <c r="AY38" s="8">
        <v>7.3237711191177404</v>
      </c>
      <c r="AZ38" s="15">
        <v>17915.395904541001</v>
      </c>
    </row>
    <row r="39" spans="1:52" x14ac:dyDescent="0.3">
      <c r="A39" t="s">
        <v>62</v>
      </c>
      <c r="B39" t="s">
        <v>51</v>
      </c>
      <c r="C39" s="1">
        <f t="shared" si="3"/>
        <v>1142.1157044377203</v>
      </c>
      <c r="D39" s="12">
        <f t="shared" si="1"/>
        <v>1142.1157044377203</v>
      </c>
      <c r="E39" s="5">
        <v>3.8373793363571198</v>
      </c>
      <c r="F39" s="5">
        <v>0</v>
      </c>
      <c r="G39" s="5">
        <v>2.6023509949445698</v>
      </c>
      <c r="H39" s="5">
        <v>3.4224002212286</v>
      </c>
      <c r="I39" s="5">
        <v>0</v>
      </c>
      <c r="J39" s="5">
        <v>63.267469406127901</v>
      </c>
      <c r="K39" s="5">
        <v>5.4562463760376003</v>
      </c>
      <c r="L39" s="5">
        <v>11.1693318486214</v>
      </c>
      <c r="M39" s="5">
        <v>16.185320734977701</v>
      </c>
      <c r="N39" s="5">
        <v>26.183516025543199</v>
      </c>
      <c r="O39" s="5">
        <v>101.005107879639</v>
      </c>
      <c r="P39" s="5">
        <v>1.96378602087498</v>
      </c>
      <c r="Q39" s="5">
        <v>0.96905992925167095</v>
      </c>
      <c r="R39" s="5">
        <v>2.99218697845936</v>
      </c>
      <c r="S39" s="5">
        <v>3.1149567961692801</v>
      </c>
      <c r="T39" s="5">
        <v>6.2206485271453902</v>
      </c>
      <c r="U39" s="5">
        <v>31.7600836753845</v>
      </c>
      <c r="V39" s="5">
        <v>626.79449272155796</v>
      </c>
      <c r="W39" s="5">
        <v>0.78975788131356195</v>
      </c>
      <c r="X39" s="5">
        <v>12.517657101154301</v>
      </c>
      <c r="Y39" s="5">
        <v>62.324673652648897</v>
      </c>
      <c r="Z39" s="5">
        <v>816.66234588623001</v>
      </c>
      <c r="AA39" s="5">
        <v>0.88153986260294903</v>
      </c>
      <c r="AB39" s="18">
        <f t="shared" si="2"/>
        <v>0</v>
      </c>
      <c r="AC39" s="8">
        <v>10.4359869360924</v>
      </c>
      <c r="AD39" s="8">
        <v>10.0521659255028</v>
      </c>
      <c r="AE39" s="8">
        <v>10.687669098377199</v>
      </c>
      <c r="AF39" s="8">
        <v>2.22293996810913</v>
      </c>
      <c r="AG39" s="8">
        <v>0</v>
      </c>
      <c r="AH39" s="8">
        <v>66.104196732863798</v>
      </c>
      <c r="AI39" s="8">
        <v>13.9888063669205</v>
      </c>
      <c r="AJ39" s="8">
        <v>7.6181424260139501</v>
      </c>
      <c r="AK39" s="8">
        <v>20.5750217437744</v>
      </c>
      <c r="AL39" s="8">
        <v>34.157930612564101</v>
      </c>
      <c r="AM39" s="8">
        <v>16.675755143165599</v>
      </c>
      <c r="AN39" s="8">
        <v>6.42393025755882</v>
      </c>
      <c r="AO39" s="8">
        <v>1.71513523161411</v>
      </c>
      <c r="AP39" s="8">
        <v>10.6993458271027</v>
      </c>
      <c r="AQ39" s="8">
        <v>5.3612831830978402</v>
      </c>
      <c r="AR39" s="8">
        <v>1.0796730443835301</v>
      </c>
      <c r="AS39" s="8">
        <v>109.101751327515</v>
      </c>
      <c r="AT39" s="8">
        <v>142.078433036804</v>
      </c>
      <c r="AU39" s="8">
        <v>2.9154045283794399</v>
      </c>
      <c r="AV39" s="8">
        <v>20.170538067817699</v>
      </c>
      <c r="AW39" s="8">
        <v>31.019130945205699</v>
      </c>
      <c r="AX39" s="8">
        <v>40.088707208633402</v>
      </c>
      <c r="AY39" s="8">
        <v>1.95676887780428</v>
      </c>
      <c r="AZ39" s="15">
        <v>2377.1072998046898</v>
      </c>
    </row>
    <row r="40" spans="1:52" x14ac:dyDescent="0.3">
      <c r="A40" t="s">
        <v>62</v>
      </c>
      <c r="B40" t="s">
        <v>52</v>
      </c>
      <c r="C40" s="1">
        <f t="shared" si="3"/>
        <v>12.490981171200483</v>
      </c>
      <c r="D40" s="12">
        <f t="shared" si="1"/>
        <v>12.490981171200483</v>
      </c>
      <c r="E40" s="5">
        <v>2.6629729196429301E-2</v>
      </c>
      <c r="F40" s="5">
        <v>0</v>
      </c>
      <c r="G40" s="5">
        <v>3.2907585613429498E-2</v>
      </c>
      <c r="H40" s="5">
        <v>1.09283711062744E-2</v>
      </c>
      <c r="I40" s="5">
        <v>0</v>
      </c>
      <c r="J40" s="5">
        <v>0.39745532721281102</v>
      </c>
      <c r="K40" s="5">
        <v>2.0415385020896799E-2</v>
      </c>
      <c r="L40" s="5">
        <v>8.5526628419756903E-2</v>
      </c>
      <c r="M40" s="5">
        <v>1.5632149414159399E-2</v>
      </c>
      <c r="N40" s="5">
        <v>8.9081554673612104E-2</v>
      </c>
      <c r="O40" s="5">
        <v>0.13496071845293001</v>
      </c>
      <c r="P40" s="5">
        <v>8.4492029855027795E-3</v>
      </c>
      <c r="Q40" s="5">
        <v>3.7984195514582102E-3</v>
      </c>
      <c r="R40" s="5">
        <v>1.48600789252669E-2</v>
      </c>
      <c r="S40" s="5">
        <v>1.5719111892394701E-2</v>
      </c>
      <c r="T40" s="5">
        <v>1.1710555583704299E-2</v>
      </c>
      <c r="U40" s="5">
        <v>0.32293974235653899</v>
      </c>
      <c r="V40" s="5">
        <v>0.613379996269941</v>
      </c>
      <c r="W40" s="5">
        <v>1.6030393599066901E-2</v>
      </c>
      <c r="X40" s="5">
        <v>2.1125230123288902E-2</v>
      </c>
      <c r="Y40" s="5">
        <v>0.40450194105505899</v>
      </c>
      <c r="Z40" s="5">
        <v>0.33223243802785901</v>
      </c>
      <c r="AA40" s="5">
        <v>1.4531179549521799E-3</v>
      </c>
      <c r="AB40" s="18">
        <f t="shared" si="2"/>
        <v>0</v>
      </c>
      <c r="AC40" s="8">
        <v>4.0526209399104098E-2</v>
      </c>
      <c r="AD40" s="8">
        <v>3.1440954888239503E-2</v>
      </c>
      <c r="AE40" s="8">
        <v>4.0830211713910103E-2</v>
      </c>
      <c r="AF40" s="8">
        <v>8.5445295553654398E-3</v>
      </c>
      <c r="AG40" s="8">
        <v>0</v>
      </c>
      <c r="AH40" s="8">
        <v>0.243373616156532</v>
      </c>
      <c r="AI40" s="8">
        <v>5.7313519995659597E-2</v>
      </c>
      <c r="AJ40" s="8">
        <v>2.8809750918299001E-2</v>
      </c>
      <c r="AK40" s="8">
        <v>5.8683806564658901E-2</v>
      </c>
      <c r="AL40" s="8">
        <v>0.1730643697083</v>
      </c>
      <c r="AM40" s="8">
        <v>6.8556091748178005E-2</v>
      </c>
      <c r="AN40" s="8">
        <v>2.1733991568908099E-2</v>
      </c>
      <c r="AO40" s="8">
        <v>7.2146551683545104E-3</v>
      </c>
      <c r="AP40" s="8">
        <v>4.31218864396214E-2</v>
      </c>
      <c r="AQ40" s="8">
        <v>1.7669532680884E-2</v>
      </c>
      <c r="AR40" s="8">
        <v>3.6765367840416699E-3</v>
      </c>
      <c r="AS40" s="8">
        <v>0.394823867827654</v>
      </c>
      <c r="AT40" s="8">
        <v>0.54829119890928302</v>
      </c>
      <c r="AU40" s="8">
        <v>1.00132890511304E-2</v>
      </c>
      <c r="AV40" s="8">
        <v>7.7976764179766206E-2</v>
      </c>
      <c r="AW40" s="8">
        <v>0.105404102243483</v>
      </c>
      <c r="AX40" s="8">
        <v>0.15022261627018499</v>
      </c>
      <c r="AY40" s="8">
        <v>6.4552733092568797E-3</v>
      </c>
      <c r="AZ40" s="15">
        <v>12.932972073555</v>
      </c>
    </row>
    <row r="41" spans="1:52" x14ac:dyDescent="0.3">
      <c r="A41" t="s">
        <v>62</v>
      </c>
      <c r="B41" t="s">
        <v>53</v>
      </c>
      <c r="C41" s="1">
        <f t="shared" si="3"/>
        <v>96628.659837037369</v>
      </c>
      <c r="D41" s="12">
        <f t="shared" si="1"/>
        <v>96628.659837037369</v>
      </c>
      <c r="E41" s="5">
        <v>18.244591355323799</v>
      </c>
      <c r="F41" s="5">
        <v>0</v>
      </c>
      <c r="G41" s="5">
        <v>11.3342226743698</v>
      </c>
      <c r="H41" s="5">
        <v>8.4086170792579704</v>
      </c>
      <c r="I41" s="5">
        <v>0</v>
      </c>
      <c r="J41" s="5">
        <v>152.28919792175299</v>
      </c>
      <c r="K41" s="5">
        <v>19.520751953125</v>
      </c>
      <c r="L41" s="5">
        <v>61.616610050201402</v>
      </c>
      <c r="M41" s="5">
        <v>32.026566028594999</v>
      </c>
      <c r="N41" s="5">
        <v>131.16039180755601</v>
      </c>
      <c r="O41" s="5">
        <v>293.27173995971702</v>
      </c>
      <c r="P41" s="5">
        <v>9.9114696383476293</v>
      </c>
      <c r="Q41" s="5">
        <v>6.9049486666917801</v>
      </c>
      <c r="R41" s="5">
        <v>15.6557215452194</v>
      </c>
      <c r="S41" s="5">
        <v>5.13519868254662</v>
      </c>
      <c r="T41" s="5">
        <v>195.60287952423101</v>
      </c>
      <c r="U41" s="5">
        <v>95.811079025268597</v>
      </c>
      <c r="V41" s="5">
        <v>1166.20922851563</v>
      </c>
      <c r="W41" s="5">
        <v>3.5934170186519601</v>
      </c>
      <c r="X41" s="5">
        <v>12.9128720760345</v>
      </c>
      <c r="Y41" s="5">
        <v>80.285647869110093</v>
      </c>
      <c r="Z41" s="5">
        <v>519.03599166870094</v>
      </c>
      <c r="AA41" s="5">
        <v>2.68556116521358</v>
      </c>
      <c r="AB41" s="18">
        <f t="shared" si="2"/>
        <v>0</v>
      </c>
      <c r="AC41" s="8">
        <v>505.47967147827097</v>
      </c>
      <c r="AD41" s="8">
        <v>423.53220367431601</v>
      </c>
      <c r="AE41" s="8">
        <v>497.06843566894503</v>
      </c>
      <c r="AF41" s="8">
        <v>100.756706237793</v>
      </c>
      <c r="AG41" s="8">
        <v>0</v>
      </c>
      <c r="AH41" s="8">
        <v>2877.1897216141201</v>
      </c>
      <c r="AI41" s="8">
        <v>610.13591766357399</v>
      </c>
      <c r="AJ41" s="8">
        <v>371.25145339965798</v>
      </c>
      <c r="AK41" s="8">
        <v>874.32780456543003</v>
      </c>
      <c r="AL41" s="8">
        <v>1787.9688110351599</v>
      </c>
      <c r="AM41" s="8">
        <v>788.82836151123001</v>
      </c>
      <c r="AN41" s="8">
        <v>284.96665382385299</v>
      </c>
      <c r="AO41" s="8">
        <v>80.464858055114703</v>
      </c>
      <c r="AP41" s="8">
        <v>496.88526916503901</v>
      </c>
      <c r="AQ41" s="8">
        <v>252.68200302124001</v>
      </c>
      <c r="AR41" s="8">
        <v>60.9774746894836</v>
      </c>
      <c r="AS41" s="8">
        <v>4681.5814514160202</v>
      </c>
      <c r="AT41" s="8">
        <v>5553.2869262695303</v>
      </c>
      <c r="AU41" s="8">
        <v>133.44255924224899</v>
      </c>
      <c r="AV41" s="8">
        <v>901.82099914550804</v>
      </c>
      <c r="AW41" s="8">
        <v>1327.8407897949201</v>
      </c>
      <c r="AX41" s="8">
        <v>1647.2359313964801</v>
      </c>
      <c r="AY41" s="8">
        <v>82.518846988678007</v>
      </c>
      <c r="AZ41" s="15">
        <v>75130.033691406294</v>
      </c>
    </row>
    <row r="42" spans="1:52" x14ac:dyDescent="0.3">
      <c r="A42" t="s">
        <v>62</v>
      </c>
      <c r="B42" t="s">
        <v>54</v>
      </c>
      <c r="C42" s="1">
        <f t="shared" si="3"/>
        <v>5.4881821428407411</v>
      </c>
      <c r="D42" s="12">
        <f t="shared" si="1"/>
        <v>5.4881821428407411</v>
      </c>
      <c r="E42" s="5">
        <v>7.7106222161091899E-3</v>
      </c>
      <c r="F42" s="5">
        <v>0</v>
      </c>
      <c r="G42" s="5">
        <v>1.26389565994032E-2</v>
      </c>
      <c r="H42" s="5">
        <v>1.13821335835382E-2</v>
      </c>
      <c r="I42" s="5">
        <v>0</v>
      </c>
      <c r="J42" s="5">
        <v>0.124842711724341</v>
      </c>
      <c r="K42" s="5">
        <v>9.9530072184279596E-3</v>
      </c>
      <c r="L42" s="5">
        <v>3.1578178750351099E-2</v>
      </c>
      <c r="M42" s="5">
        <v>1.30983322742395E-2</v>
      </c>
      <c r="N42" s="5">
        <v>4.0925294626504197E-2</v>
      </c>
      <c r="O42" s="5">
        <v>0.116260373033583</v>
      </c>
      <c r="P42" s="5">
        <v>8.72292451094836E-3</v>
      </c>
      <c r="Q42" s="5">
        <v>3.4593364543980001E-3</v>
      </c>
      <c r="R42" s="5">
        <v>1.0753612907137699E-2</v>
      </c>
      <c r="S42" s="5">
        <v>8.8981871231226303E-3</v>
      </c>
      <c r="T42" s="5">
        <v>1.0880175337661099E-2</v>
      </c>
      <c r="U42" s="5">
        <v>9.7956028766930103E-2</v>
      </c>
      <c r="V42" s="5">
        <v>0.38618911104276799</v>
      </c>
      <c r="W42" s="5">
        <v>4.4152212503831799E-3</v>
      </c>
      <c r="X42" s="5">
        <v>1.9645439926534902E-2</v>
      </c>
      <c r="Y42" s="5">
        <v>0.68693773075938203</v>
      </c>
      <c r="Z42" s="5">
        <v>7.2874457109719501E-2</v>
      </c>
      <c r="AA42" s="5">
        <v>1.4417130369110999E-3</v>
      </c>
      <c r="AB42" s="18">
        <f t="shared" si="2"/>
        <v>0</v>
      </c>
      <c r="AC42" s="8">
        <v>1.91405171062797E-2</v>
      </c>
      <c r="AD42" s="8">
        <v>1.6653697239234998E-2</v>
      </c>
      <c r="AE42" s="8">
        <v>2.01749475672841E-2</v>
      </c>
      <c r="AF42" s="8">
        <v>4.1717544954735803E-3</v>
      </c>
      <c r="AG42" s="8">
        <v>0</v>
      </c>
      <c r="AH42" s="8">
        <v>0.12000195113614601</v>
      </c>
      <c r="AI42" s="8">
        <v>2.5891875382512801E-2</v>
      </c>
      <c r="AJ42" s="8">
        <v>1.3136227265931701E-2</v>
      </c>
      <c r="AK42" s="8">
        <v>3.20782389026135E-2</v>
      </c>
      <c r="AL42" s="8">
        <v>6.4361355267465101E-2</v>
      </c>
      <c r="AM42" s="8">
        <v>3.03015809040517E-2</v>
      </c>
      <c r="AN42" s="8">
        <v>1.1166972573846599E-2</v>
      </c>
      <c r="AO42" s="8">
        <v>3.3275998430326598E-3</v>
      </c>
      <c r="AP42" s="8">
        <v>2.0339555805549001E-2</v>
      </c>
      <c r="AQ42" s="8">
        <v>8.8361842208541895E-3</v>
      </c>
      <c r="AR42" s="8">
        <v>1.8970198434544699E-3</v>
      </c>
      <c r="AS42" s="8">
        <v>0.19595484249293799</v>
      </c>
      <c r="AT42" s="8">
        <v>0.24717640504241001</v>
      </c>
      <c r="AU42" s="8">
        <v>5.0719632708933196E-3</v>
      </c>
      <c r="AV42" s="8">
        <v>3.5937675740569802E-2</v>
      </c>
      <c r="AW42" s="8">
        <v>5.1616759039461599E-2</v>
      </c>
      <c r="AX42" s="8">
        <v>6.8970789667218896E-2</v>
      </c>
      <c r="AY42" s="8">
        <v>3.3863827266031898E-3</v>
      </c>
      <c r="AZ42" s="15">
        <v>6.16915139555931</v>
      </c>
    </row>
    <row r="43" spans="1:52" x14ac:dyDescent="0.3">
      <c r="A43" t="s">
        <v>62</v>
      </c>
      <c r="B43" t="s">
        <v>55</v>
      </c>
      <c r="C43" s="1">
        <f t="shared" si="3"/>
        <v>2566.1287940028069</v>
      </c>
      <c r="D43" s="12">
        <f t="shared" si="1"/>
        <v>2566.1287940028069</v>
      </c>
      <c r="E43" s="5">
        <v>2.30053618550301</v>
      </c>
      <c r="F43" s="5">
        <v>0</v>
      </c>
      <c r="G43" s="5">
        <v>1.0022118091583301</v>
      </c>
      <c r="H43" s="5">
        <v>2.58892344683409</v>
      </c>
      <c r="I43" s="5">
        <v>0</v>
      </c>
      <c r="J43" s="5">
        <v>23.6528303623199</v>
      </c>
      <c r="K43" s="5">
        <v>2.0685839504003498</v>
      </c>
      <c r="L43" s="5">
        <v>30.6739307641983</v>
      </c>
      <c r="M43" s="5">
        <v>5.78074130415916</v>
      </c>
      <c r="N43" s="5">
        <v>23.930138587951699</v>
      </c>
      <c r="O43" s="5">
        <v>67.726737499237103</v>
      </c>
      <c r="P43" s="5">
        <v>0.859110027551651</v>
      </c>
      <c r="Q43" s="5">
        <v>0.624069118872285</v>
      </c>
      <c r="R43" s="5">
        <v>1.09175001084805</v>
      </c>
      <c r="S43" s="5">
        <v>7.9344309568405196</v>
      </c>
      <c r="T43" s="5">
        <v>8.4252756834030205</v>
      </c>
      <c r="U43" s="5">
        <v>11.819055974483501</v>
      </c>
      <c r="V43" s="5">
        <v>631.05205345153797</v>
      </c>
      <c r="W43" s="5">
        <v>0.25121316686272599</v>
      </c>
      <c r="X43" s="5">
        <v>1.2857186645269401</v>
      </c>
      <c r="Y43" s="5">
        <v>7.6226056814193699</v>
      </c>
      <c r="Z43" s="5">
        <v>9.2792162895202601</v>
      </c>
      <c r="AA43" s="5">
        <v>0.30163803137838802</v>
      </c>
      <c r="AB43" s="18">
        <f t="shared" si="2"/>
        <v>0</v>
      </c>
      <c r="AC43" s="8">
        <v>23.9182484149933</v>
      </c>
      <c r="AD43" s="8">
        <v>20.199590086937</v>
      </c>
      <c r="AE43" s="8">
        <v>28.180816054344199</v>
      </c>
      <c r="AF43" s="8">
        <v>5.6292141973972303</v>
      </c>
      <c r="AG43" s="8">
        <v>0</v>
      </c>
      <c r="AH43" s="8">
        <v>170.34563575265901</v>
      </c>
      <c r="AI43" s="8">
        <v>42.143618345260599</v>
      </c>
      <c r="AJ43" s="8">
        <v>15.4203368425369</v>
      </c>
      <c r="AK43" s="8">
        <v>33.355704069137602</v>
      </c>
      <c r="AL43" s="8">
        <v>95.303611755371094</v>
      </c>
      <c r="AM43" s="8">
        <v>36.680049657821698</v>
      </c>
      <c r="AN43" s="8">
        <v>13.244920134544399</v>
      </c>
      <c r="AO43" s="8">
        <v>4.8934551477432304</v>
      </c>
      <c r="AP43" s="8">
        <v>30.301886081695599</v>
      </c>
      <c r="AQ43" s="8">
        <v>10.7078391313553</v>
      </c>
      <c r="AR43" s="8">
        <v>1.8027446419000599</v>
      </c>
      <c r="AS43" s="8">
        <v>266.911980628967</v>
      </c>
      <c r="AT43" s="8">
        <v>317.97018241882301</v>
      </c>
      <c r="AU43" s="8">
        <v>6.8508922308683404</v>
      </c>
      <c r="AV43" s="8">
        <v>57.247564077377298</v>
      </c>
      <c r="AW43" s="8">
        <v>72.225831747055096</v>
      </c>
      <c r="AX43" s="8">
        <v>105.05481815338101</v>
      </c>
      <c r="AY43" s="8">
        <v>4.5239692106843004</v>
      </c>
      <c r="AZ43" s="15">
        <v>2043.4866561889601</v>
      </c>
    </row>
    <row r="44" spans="1:52" x14ac:dyDescent="0.3">
      <c r="A44" t="s">
        <v>62</v>
      </c>
      <c r="B44" t="s">
        <v>56</v>
      </c>
      <c r="C44" s="1">
        <f t="shared" si="3"/>
        <v>477.11853423516789</v>
      </c>
      <c r="D44" s="12">
        <f t="shared" si="1"/>
        <v>477.11853423516789</v>
      </c>
      <c r="E44" s="5">
        <v>0.36263193190097798</v>
      </c>
      <c r="F44" s="5">
        <v>0</v>
      </c>
      <c r="G44" s="5">
        <v>2.14838479459286</v>
      </c>
      <c r="H44" s="5">
        <v>0.46855230815708598</v>
      </c>
      <c r="I44" s="5">
        <v>0</v>
      </c>
      <c r="J44" s="5">
        <v>5.6042204499244699</v>
      </c>
      <c r="K44" s="5">
        <v>0.72481097653508197</v>
      </c>
      <c r="L44" s="5">
        <v>1.5964054763317099</v>
      </c>
      <c r="M44" s="5">
        <v>1.5398293137550401</v>
      </c>
      <c r="N44" s="5">
        <v>2.8764767050743099</v>
      </c>
      <c r="O44" s="5">
        <v>5.8617911040782902</v>
      </c>
      <c r="P44" s="5">
        <v>0.55437899008393299</v>
      </c>
      <c r="Q44" s="5">
        <v>0.20949169341474799</v>
      </c>
      <c r="R44" s="5">
        <v>0.88121609389781996</v>
      </c>
      <c r="S44" s="5">
        <v>0.22816568985581401</v>
      </c>
      <c r="T44" s="5">
        <v>0.67612973228096995</v>
      </c>
      <c r="U44" s="5">
        <v>4.5386576056480399</v>
      </c>
      <c r="V44" s="5">
        <v>54.224076539278002</v>
      </c>
      <c r="W44" s="5">
        <v>9.1594789642840596E-2</v>
      </c>
      <c r="X44" s="5">
        <v>1.6562322825193401</v>
      </c>
      <c r="Y44" s="5">
        <v>5.4860234856605503</v>
      </c>
      <c r="Z44" s="5">
        <v>9.12941271066666</v>
      </c>
      <c r="AA44" s="5">
        <v>7.0279199397191405E-2</v>
      </c>
      <c r="AB44" s="18">
        <f t="shared" si="2"/>
        <v>0</v>
      </c>
      <c r="AC44" s="8">
        <v>2.1243683695793201</v>
      </c>
      <c r="AD44" s="8">
        <v>1.7678862810134901</v>
      </c>
      <c r="AE44" s="8">
        <v>2.1246471256017698</v>
      </c>
      <c r="AF44" s="8">
        <v>0.447263654321432</v>
      </c>
      <c r="AG44" s="8">
        <v>0</v>
      </c>
      <c r="AH44" s="8">
        <v>12.732171317678899</v>
      </c>
      <c r="AI44" s="8">
        <v>2.8074620068073299</v>
      </c>
      <c r="AJ44" s="8">
        <v>1.4712236821651501</v>
      </c>
      <c r="AK44" s="8">
        <v>3.2869591414928401</v>
      </c>
      <c r="AL44" s="8">
        <v>7.46197110414505</v>
      </c>
      <c r="AM44" s="8">
        <v>3.4957405328750601</v>
      </c>
      <c r="AN44" s="8">
        <v>1.17554302513599</v>
      </c>
      <c r="AO44" s="8">
        <v>0.378581827506423</v>
      </c>
      <c r="AP44" s="8">
        <v>2.25102131068707</v>
      </c>
      <c r="AQ44" s="8">
        <v>0.95800808817148198</v>
      </c>
      <c r="AR44" s="8">
        <v>0.20139461942017101</v>
      </c>
      <c r="AS44" s="8">
        <v>20.524588823318499</v>
      </c>
      <c r="AT44" s="8">
        <v>26.726494550704999</v>
      </c>
      <c r="AU44" s="8">
        <v>0.51849585399031595</v>
      </c>
      <c r="AV44" s="8">
        <v>4.0834572017192796</v>
      </c>
      <c r="AW44" s="8">
        <v>5.6284437775611904</v>
      </c>
      <c r="AX44" s="8">
        <v>7.4120189547538802</v>
      </c>
      <c r="AY44" s="8">
        <v>0.335456806235015</v>
      </c>
      <c r="AZ44" s="15">
        <v>468.13409805297903</v>
      </c>
    </row>
    <row r="45" spans="1:52" x14ac:dyDescent="0.3">
      <c r="A45" t="s">
        <v>62</v>
      </c>
      <c r="B45" t="s">
        <v>57</v>
      </c>
      <c r="C45" s="1">
        <f t="shared" si="3"/>
        <v>16.777771224580633</v>
      </c>
      <c r="D45" s="12">
        <f t="shared" si="1"/>
        <v>16.777771224580633</v>
      </c>
      <c r="E45" s="5">
        <v>4.7696553869172903E-2</v>
      </c>
      <c r="F45" s="5">
        <v>0</v>
      </c>
      <c r="G45" s="5">
        <v>9.4348891638219398E-2</v>
      </c>
      <c r="H45" s="5">
        <v>4.2302334215492003E-2</v>
      </c>
      <c r="I45" s="5">
        <v>0</v>
      </c>
      <c r="J45" s="5">
        <v>1.64875810593367</v>
      </c>
      <c r="K45" s="5">
        <v>0.134425373747945</v>
      </c>
      <c r="L45" s="5">
        <v>0.107417567633092</v>
      </c>
      <c r="M45" s="5">
        <v>0.120810844004154</v>
      </c>
      <c r="N45" s="5">
        <v>0.138897011987865</v>
      </c>
      <c r="O45" s="5">
        <v>0.48464290797710402</v>
      </c>
      <c r="P45" s="5">
        <v>2.5995114585384699E-2</v>
      </c>
      <c r="Q45" s="5">
        <v>1.8949507037177699E-2</v>
      </c>
      <c r="R45" s="5">
        <v>4.6213207766413703E-2</v>
      </c>
      <c r="S45" s="5">
        <v>2.0227246452122899E-2</v>
      </c>
      <c r="T45" s="5">
        <v>3.7468418246135102E-2</v>
      </c>
      <c r="U45" s="5">
        <v>0.54583622142672505</v>
      </c>
      <c r="V45" s="5">
        <v>2.83234605938196</v>
      </c>
      <c r="W45" s="5">
        <v>1.8195894197560802E-2</v>
      </c>
      <c r="X45" s="5">
        <v>4.4869710225611897E-2</v>
      </c>
      <c r="Y45" s="5">
        <v>0.79060963168740295</v>
      </c>
      <c r="Z45" s="5">
        <v>1.8337108343839601</v>
      </c>
      <c r="AA45" s="5">
        <v>5.4829787404742101E-3</v>
      </c>
      <c r="AB45" s="18">
        <f t="shared" si="2"/>
        <v>0</v>
      </c>
      <c r="AC45" s="8">
        <v>7.5994955375790596E-2</v>
      </c>
      <c r="AD45" s="8">
        <v>6.6596268210560097E-2</v>
      </c>
      <c r="AE45" s="8">
        <v>7.8095381613820805E-2</v>
      </c>
      <c r="AF45" s="8">
        <v>1.6318250563926998E-2</v>
      </c>
      <c r="AG45" s="8">
        <v>0</v>
      </c>
      <c r="AH45" s="8">
        <v>0.47101544518227501</v>
      </c>
      <c r="AI45" s="8">
        <v>0.101085919886827</v>
      </c>
      <c r="AJ45" s="8">
        <v>5.4032318759709597E-2</v>
      </c>
      <c r="AK45" s="8">
        <v>0.13104711193591401</v>
      </c>
      <c r="AL45" s="8">
        <v>0.249081136658788</v>
      </c>
      <c r="AM45" s="8">
        <v>0.12138417083770001</v>
      </c>
      <c r="AN45" s="8">
        <v>4.4889988377690301E-2</v>
      </c>
      <c r="AO45" s="8">
        <v>1.2965725385583901E-2</v>
      </c>
      <c r="AP45" s="8">
        <v>7.9371706582605797E-2</v>
      </c>
      <c r="AQ45" s="8">
        <v>3.6525015253573698E-2</v>
      </c>
      <c r="AR45" s="8">
        <v>7.6517920824699104E-3</v>
      </c>
      <c r="AS45" s="8">
        <v>0.77461882680654504</v>
      </c>
      <c r="AT45" s="8">
        <v>0.99778098613023802</v>
      </c>
      <c r="AU45" s="8">
        <v>1.96437991689891E-2</v>
      </c>
      <c r="AV45" s="8">
        <v>0.143794300034642</v>
      </c>
      <c r="AW45" s="8">
        <v>0.214212415739894</v>
      </c>
      <c r="AX45" s="8">
        <v>0.28001396916806698</v>
      </c>
      <c r="AY45" s="8">
        <v>1.3210496515967E-2</v>
      </c>
      <c r="AZ45" s="15">
        <v>21.827645659446699</v>
      </c>
    </row>
    <row r="46" spans="1:52" x14ac:dyDescent="0.3">
      <c r="A46" t="s">
        <v>62</v>
      </c>
      <c r="B46" t="s">
        <v>58</v>
      </c>
      <c r="C46" s="1">
        <f t="shared" si="3"/>
        <v>211.75107549561756</v>
      </c>
      <c r="D46" s="12">
        <f t="shared" si="1"/>
        <v>211.75107549561756</v>
      </c>
      <c r="E46" s="5">
        <v>2.0153085663914698</v>
      </c>
      <c r="F46" s="5">
        <v>0</v>
      </c>
      <c r="G46" s="5">
        <v>0.84843075275421098</v>
      </c>
      <c r="H46" s="5">
        <v>1.4632198140025101</v>
      </c>
      <c r="I46" s="5">
        <v>0</v>
      </c>
      <c r="J46" s="5">
        <v>15.689882993698101</v>
      </c>
      <c r="K46" s="5">
        <v>1.8763327896594999</v>
      </c>
      <c r="L46" s="5">
        <v>3.89602035284042</v>
      </c>
      <c r="M46" s="5">
        <v>5.0847010016441301</v>
      </c>
      <c r="N46" s="5">
        <v>9.8183872103691101</v>
      </c>
      <c r="O46" s="5">
        <v>36.426372408866897</v>
      </c>
      <c r="P46" s="5">
        <v>0.58246004208922397</v>
      </c>
      <c r="Q46" s="5">
        <v>0.31398314982652697</v>
      </c>
      <c r="R46" s="5">
        <v>1.1533394828438801</v>
      </c>
      <c r="S46" s="5">
        <v>0.95229952409863505</v>
      </c>
      <c r="T46" s="5">
        <v>2.1006917804479599</v>
      </c>
      <c r="U46" s="5">
        <v>10.241351008415201</v>
      </c>
      <c r="V46" s="5">
        <v>427.95231199264498</v>
      </c>
      <c r="W46" s="5">
        <v>0.26463740691542598</v>
      </c>
      <c r="X46" s="5">
        <v>8.2121481224894506</v>
      </c>
      <c r="Y46" s="5">
        <v>28.5661042928696</v>
      </c>
      <c r="Z46" s="5">
        <v>205.065148115158</v>
      </c>
      <c r="AA46" s="5">
        <v>0.284816321916878</v>
      </c>
      <c r="AB46" s="18">
        <f t="shared" si="2"/>
        <v>0</v>
      </c>
      <c r="AC46" s="8">
        <v>3.7279702872037901</v>
      </c>
      <c r="AD46" s="8">
        <v>3.6696297675371201</v>
      </c>
      <c r="AE46" s="8">
        <v>3.8419985771179199</v>
      </c>
      <c r="AF46" s="8">
        <v>0.78329943865537599</v>
      </c>
      <c r="AG46" s="8">
        <v>0</v>
      </c>
      <c r="AH46" s="8">
        <v>23.337895864271601</v>
      </c>
      <c r="AI46" s="8">
        <v>4.8678822219371796</v>
      </c>
      <c r="AJ46" s="8">
        <v>2.7447585761547102</v>
      </c>
      <c r="AK46" s="8">
        <v>7.4214097857475299</v>
      </c>
      <c r="AL46" s="8">
        <v>12.1265376806259</v>
      </c>
      <c r="AM46" s="8">
        <v>5.9450580179691297</v>
      </c>
      <c r="AN46" s="8">
        <v>2.3030726760625799</v>
      </c>
      <c r="AO46" s="8">
        <v>0.60003889352083195</v>
      </c>
      <c r="AP46" s="8">
        <v>3.874522164464</v>
      </c>
      <c r="AQ46" s="8">
        <v>1.9158238470554401</v>
      </c>
      <c r="AR46" s="8">
        <v>0.38477315939962897</v>
      </c>
      <c r="AS46" s="8">
        <v>38.797932386398301</v>
      </c>
      <c r="AT46" s="8">
        <v>51.513206720352201</v>
      </c>
      <c r="AU46" s="8">
        <v>1.09826891496778</v>
      </c>
      <c r="AV46" s="8">
        <v>7.1930927038192696</v>
      </c>
      <c r="AW46" s="8">
        <v>10.932187855243701</v>
      </c>
      <c r="AX46" s="8">
        <v>14.512229263782499</v>
      </c>
      <c r="AY46" s="8">
        <v>0.75532521121203899</v>
      </c>
      <c r="AZ46" s="15">
        <v>772.212108612061</v>
      </c>
    </row>
    <row r="47" spans="1:52" x14ac:dyDescent="0.3">
      <c r="A47" t="s">
        <v>63</v>
      </c>
      <c r="B47" t="s">
        <v>49</v>
      </c>
      <c r="C47" s="1">
        <f t="shared" si="3"/>
        <v>4905.9935595076495</v>
      </c>
      <c r="D47" s="12">
        <f t="shared" si="1"/>
        <v>4905.9935595076495</v>
      </c>
      <c r="E47" s="5">
        <v>2.8955963829357598</v>
      </c>
      <c r="F47" s="5">
        <v>0</v>
      </c>
      <c r="G47" s="5">
        <v>4.7769263776717699</v>
      </c>
      <c r="H47" s="5">
        <v>43.3195225798991</v>
      </c>
      <c r="I47" s="5">
        <v>257.09944754280099</v>
      </c>
      <c r="J47" s="5">
        <v>0</v>
      </c>
      <c r="K47" s="5">
        <v>39.0259539475664</v>
      </c>
      <c r="L47" s="5">
        <v>12.368762409314501</v>
      </c>
      <c r="M47" s="5">
        <v>30.4623694755137</v>
      </c>
      <c r="N47" s="5">
        <v>14.3528630188666</v>
      </c>
      <c r="O47" s="5">
        <v>28.7196581515018</v>
      </c>
      <c r="P47" s="5">
        <v>8.0426847417838907</v>
      </c>
      <c r="Q47" s="5">
        <v>11.970976701646601</v>
      </c>
      <c r="R47" s="5">
        <v>21.9939139680937</v>
      </c>
      <c r="S47" s="5">
        <v>86.203957967460198</v>
      </c>
      <c r="T47" s="5">
        <v>82.863751476630597</v>
      </c>
      <c r="U47" s="5">
        <v>77.005776482168599</v>
      </c>
      <c r="V47" s="5">
        <v>970.00204806961096</v>
      </c>
      <c r="W47" s="5">
        <v>10.115844504907701</v>
      </c>
      <c r="X47" s="5">
        <v>56.952305191196501</v>
      </c>
      <c r="Y47" s="5">
        <v>723.81309846416104</v>
      </c>
      <c r="Z47" s="5">
        <v>569.48255731165398</v>
      </c>
      <c r="AA47" s="5">
        <v>2.766388399672</v>
      </c>
      <c r="AB47" s="18">
        <f t="shared" si="2"/>
        <v>0</v>
      </c>
      <c r="AC47" s="8">
        <v>15.0486731529236</v>
      </c>
      <c r="AD47" s="8">
        <v>17.514074325561499</v>
      </c>
      <c r="AE47" s="8">
        <v>19.446784257888801</v>
      </c>
      <c r="AF47" s="8">
        <v>25.923678159713699</v>
      </c>
      <c r="AG47" s="8">
        <v>94.774682044982896</v>
      </c>
      <c r="AH47" s="8">
        <v>0</v>
      </c>
      <c r="AI47" s="8">
        <v>124.469483375549</v>
      </c>
      <c r="AJ47" s="8">
        <v>4.6531912386417398</v>
      </c>
      <c r="AK47" s="8">
        <v>15.7930121421814</v>
      </c>
      <c r="AL47" s="8">
        <v>28.093453884124798</v>
      </c>
      <c r="AM47" s="8">
        <v>15.458951830864001</v>
      </c>
      <c r="AN47" s="8">
        <v>10.8075957298279</v>
      </c>
      <c r="AO47" s="8">
        <v>17.692346453666701</v>
      </c>
      <c r="AP47" s="8">
        <v>32.508923053741498</v>
      </c>
      <c r="AQ47" s="8">
        <v>21.1068243980408</v>
      </c>
      <c r="AR47" s="8">
        <v>7.0275941491126996</v>
      </c>
      <c r="AS47" s="8">
        <v>137.40054798126201</v>
      </c>
      <c r="AT47" s="8">
        <v>69.422757148742704</v>
      </c>
      <c r="AU47" s="8">
        <v>21.090388536453201</v>
      </c>
      <c r="AV47" s="8">
        <v>60.457601547241197</v>
      </c>
      <c r="AW47" s="8">
        <v>40.148928642272899</v>
      </c>
      <c r="AX47" s="8">
        <v>83.322572708129897</v>
      </c>
      <c r="AY47" s="8">
        <v>5.27044150233269</v>
      </c>
      <c r="AZ47" s="15">
        <v>7092.7954564094498</v>
      </c>
    </row>
    <row r="48" spans="1:52" x14ac:dyDescent="0.3">
      <c r="A48" t="s">
        <v>63</v>
      </c>
      <c r="B48" t="s">
        <v>51</v>
      </c>
      <c r="C48" s="1">
        <f t="shared" si="3"/>
        <v>1598.2834564411301</v>
      </c>
      <c r="D48" s="12">
        <f t="shared" si="1"/>
        <v>1598.2834564411301</v>
      </c>
      <c r="E48" s="5">
        <v>1.7668363518314401</v>
      </c>
      <c r="F48" s="5">
        <v>0</v>
      </c>
      <c r="G48" s="5">
        <v>2.5141739609825899</v>
      </c>
      <c r="H48" s="5">
        <v>18.814575291529799</v>
      </c>
      <c r="I48" s="5">
        <v>66.104196732863798</v>
      </c>
      <c r="J48" s="5">
        <v>0</v>
      </c>
      <c r="K48" s="5">
        <v>27.260525149293201</v>
      </c>
      <c r="L48" s="5">
        <v>6.94405736829503</v>
      </c>
      <c r="M48" s="5">
        <v>27.999259703326999</v>
      </c>
      <c r="N48" s="5">
        <v>8.1129151293716895</v>
      </c>
      <c r="O48" s="5">
        <v>26.115595458075401</v>
      </c>
      <c r="P48" s="5">
        <v>3.1953207539918398</v>
      </c>
      <c r="Q48" s="5">
        <v>5.6587244977126803</v>
      </c>
      <c r="R48" s="5">
        <v>6.3917448684806004</v>
      </c>
      <c r="S48" s="5">
        <v>26.7273439792916</v>
      </c>
      <c r="T48" s="5">
        <v>23.411794252926502</v>
      </c>
      <c r="U48" s="5">
        <v>37.393768631503903</v>
      </c>
      <c r="V48" s="5">
        <v>488.62485499307502</v>
      </c>
      <c r="W48" s="5">
        <v>5.1472409208654399</v>
      </c>
      <c r="X48" s="5">
        <v>67.900785341858906</v>
      </c>
      <c r="Y48" s="5">
        <v>100.73514148034199</v>
      </c>
      <c r="Z48" s="5">
        <v>857.71117848157905</v>
      </c>
      <c r="AA48" s="5">
        <v>1.94585465535056</v>
      </c>
      <c r="AB48" s="18">
        <f t="shared" si="2"/>
        <v>0</v>
      </c>
      <c r="AC48" s="8">
        <v>8.7558888196945208</v>
      </c>
      <c r="AD48" s="8">
        <v>13.8632941842079</v>
      </c>
      <c r="AE48" s="8">
        <v>12.8374426364899</v>
      </c>
      <c r="AF48" s="8">
        <v>15.5831973552704</v>
      </c>
      <c r="AG48" s="8">
        <v>63.267469406127901</v>
      </c>
      <c r="AH48" s="8">
        <v>0</v>
      </c>
      <c r="AI48" s="8">
        <v>116.59248876571699</v>
      </c>
      <c r="AJ48" s="8">
        <v>2.9313747286796601</v>
      </c>
      <c r="AK48" s="8">
        <v>9.7216734290123004</v>
      </c>
      <c r="AL48" s="8">
        <v>19.9609068632126</v>
      </c>
      <c r="AM48" s="8">
        <v>10.382811963558201</v>
      </c>
      <c r="AN48" s="8">
        <v>9.2589262723922694</v>
      </c>
      <c r="AO48" s="8">
        <v>10.2630487680435</v>
      </c>
      <c r="AP48" s="8">
        <v>19.7221953868866</v>
      </c>
      <c r="AQ48" s="8">
        <v>16.597244262695298</v>
      </c>
      <c r="AR48" s="8">
        <v>5.0538653731346104</v>
      </c>
      <c r="AS48" s="8">
        <v>92.422268390655503</v>
      </c>
      <c r="AT48" s="8">
        <v>49.447710037231403</v>
      </c>
      <c r="AU48" s="8">
        <v>14.906537175178499</v>
      </c>
      <c r="AV48" s="8">
        <v>55.849204063415499</v>
      </c>
      <c r="AW48" s="8">
        <v>30.482342004776001</v>
      </c>
      <c r="AX48" s="8">
        <v>61.188585042953498</v>
      </c>
      <c r="AY48" s="8">
        <v>3.8820102661848099</v>
      </c>
      <c r="AZ48" s="15">
        <v>2765.78885924816</v>
      </c>
    </row>
    <row r="49" spans="1:52" x14ac:dyDescent="0.3">
      <c r="A49" t="s">
        <v>63</v>
      </c>
      <c r="B49" t="s">
        <v>52</v>
      </c>
      <c r="C49" s="1">
        <f t="shared" si="3"/>
        <v>45.289508669555914</v>
      </c>
      <c r="D49" s="12">
        <f t="shared" si="1"/>
        <v>45.289508669555914</v>
      </c>
      <c r="E49" s="5">
        <v>1.20051688842295E-2</v>
      </c>
      <c r="F49" s="5">
        <v>0</v>
      </c>
      <c r="G49" s="5">
        <v>2.39901221982564E-2</v>
      </c>
      <c r="H49" s="5">
        <v>6.9677585961471805E-2</v>
      </c>
      <c r="I49" s="5">
        <v>0.243373616156532</v>
      </c>
      <c r="J49" s="5">
        <v>0</v>
      </c>
      <c r="K49" s="5">
        <v>0.13536223034134301</v>
      </c>
      <c r="L49" s="5">
        <v>4.1178812094358398E-2</v>
      </c>
      <c r="M49" s="5">
        <v>2.8029992682149899E-2</v>
      </c>
      <c r="N49" s="5">
        <v>2.7217032326689199E-2</v>
      </c>
      <c r="O49" s="5">
        <v>4.4607158742110201E-2</v>
      </c>
      <c r="P49" s="5">
        <v>1.42976315694341E-2</v>
      </c>
      <c r="Q49" s="5">
        <v>3.7976949762423801E-2</v>
      </c>
      <c r="R49" s="5">
        <v>2.4263190286092098E-2</v>
      </c>
      <c r="S49" s="5">
        <v>0.127285044757627</v>
      </c>
      <c r="T49" s="5">
        <v>5.0959494835296902E-2</v>
      </c>
      <c r="U49" s="5">
        <v>0.37780666835351401</v>
      </c>
      <c r="V49" s="5">
        <v>0.47250288948635</v>
      </c>
      <c r="W49" s="5">
        <v>8.2096466064285806E-2</v>
      </c>
      <c r="X49" s="5">
        <v>0.134511246960756</v>
      </c>
      <c r="Y49" s="5">
        <v>0.59853295474386004</v>
      </c>
      <c r="Z49" s="5">
        <v>0.44714444849523699</v>
      </c>
      <c r="AA49" s="5">
        <v>3.7070047800540399E-3</v>
      </c>
      <c r="AB49" s="18">
        <f t="shared" si="2"/>
        <v>0</v>
      </c>
      <c r="AC49" s="8">
        <v>8.5086208768188995E-2</v>
      </c>
      <c r="AD49" s="8">
        <v>7.3647467419505105E-2</v>
      </c>
      <c r="AE49" s="8">
        <v>0.10850547533482301</v>
      </c>
      <c r="AF49" s="8">
        <v>0.15500401519238899</v>
      </c>
      <c r="AG49" s="8">
        <v>0.39745532721281102</v>
      </c>
      <c r="AH49" s="8">
        <v>0</v>
      </c>
      <c r="AI49" s="8">
        <v>0.73733019828796398</v>
      </c>
      <c r="AJ49" s="8">
        <v>2.62377234175801E-2</v>
      </c>
      <c r="AK49" s="8">
        <v>6.2766064889728995E-2</v>
      </c>
      <c r="AL49" s="8">
        <v>0.16589947044849401</v>
      </c>
      <c r="AM49" s="8">
        <v>7.9991808161139502E-2</v>
      </c>
      <c r="AN49" s="8">
        <v>4.1636335197836202E-2</v>
      </c>
      <c r="AO49" s="8">
        <v>0.122923664748669</v>
      </c>
      <c r="AP49" s="8">
        <v>0.187110425904393</v>
      </c>
      <c r="AQ49" s="8">
        <v>0.10862098168581701</v>
      </c>
      <c r="AR49" s="8">
        <v>3.43404728919268E-2</v>
      </c>
      <c r="AS49" s="8">
        <v>0.59657987579703298</v>
      </c>
      <c r="AT49" s="8">
        <v>0.34781021624803499</v>
      </c>
      <c r="AU49" s="8">
        <v>0.148265504278243</v>
      </c>
      <c r="AV49" s="8">
        <v>0.30690138787031201</v>
      </c>
      <c r="AW49" s="8">
        <v>0.16441779024899</v>
      </c>
      <c r="AX49" s="8">
        <v>0.55081889405846596</v>
      </c>
      <c r="AY49" s="8">
        <v>2.5015471503138501E-2</v>
      </c>
      <c r="AZ49" s="15">
        <v>43.759669599472502</v>
      </c>
    </row>
    <row r="50" spans="1:52" x14ac:dyDescent="0.3">
      <c r="A50" t="s">
        <v>63</v>
      </c>
      <c r="B50" t="s">
        <v>53</v>
      </c>
      <c r="C50" s="1">
        <f t="shared" si="3"/>
        <v>1297.1848414519973</v>
      </c>
      <c r="D50" s="12">
        <f t="shared" si="1"/>
        <v>1297.1848414519973</v>
      </c>
      <c r="E50" s="5">
        <v>9.4884234667988494</v>
      </c>
      <c r="F50" s="5">
        <v>0</v>
      </c>
      <c r="G50" s="5">
        <v>10.052149415598301</v>
      </c>
      <c r="H50" s="5">
        <v>48.282289318274699</v>
      </c>
      <c r="I50" s="5">
        <v>2877.1897216141201</v>
      </c>
      <c r="J50" s="5">
        <v>0</v>
      </c>
      <c r="K50" s="5">
        <v>91.182968783192294</v>
      </c>
      <c r="L50" s="5">
        <v>35.194383762194803</v>
      </c>
      <c r="M50" s="5">
        <v>59.267690353095503</v>
      </c>
      <c r="N50" s="5">
        <v>40.5077328085899</v>
      </c>
      <c r="O50" s="5">
        <v>77.977898045442998</v>
      </c>
      <c r="P50" s="5">
        <v>13.851259090937701</v>
      </c>
      <c r="Q50" s="5">
        <v>113.33750421449101</v>
      </c>
      <c r="R50" s="5">
        <v>34.717507191468002</v>
      </c>
      <c r="S50" s="5">
        <v>44.963877368485598</v>
      </c>
      <c r="T50" s="5">
        <v>1781.98453260213</v>
      </c>
      <c r="U50" s="5">
        <v>104.612706907559</v>
      </c>
      <c r="V50" s="5">
        <v>1095.1723188087301</v>
      </c>
      <c r="W50" s="5">
        <v>24.743404739419901</v>
      </c>
      <c r="X50" s="5">
        <v>66.221702881623102</v>
      </c>
      <c r="Y50" s="5">
        <v>124.815442120656</v>
      </c>
      <c r="Z50" s="5">
        <v>576.52989669144199</v>
      </c>
      <c r="AA50" s="5">
        <v>6.5511631486588202</v>
      </c>
      <c r="AB50" s="18">
        <f t="shared" si="2"/>
        <v>0</v>
      </c>
      <c r="AC50" s="8">
        <v>22.681632876396201</v>
      </c>
      <c r="AD50" s="8">
        <v>23.771279096603401</v>
      </c>
      <c r="AE50" s="8">
        <v>26.482382774352999</v>
      </c>
      <c r="AF50" s="8">
        <v>39.819465398788502</v>
      </c>
      <c r="AG50" s="8">
        <v>152.28919792175299</v>
      </c>
      <c r="AH50" s="8">
        <v>0</v>
      </c>
      <c r="AI50" s="8">
        <v>191.86044216156</v>
      </c>
      <c r="AJ50" s="8">
        <v>7.3537462353706404</v>
      </c>
      <c r="AK50" s="8">
        <v>22.849836587905902</v>
      </c>
      <c r="AL50" s="8">
        <v>40.559792280197101</v>
      </c>
      <c r="AM50" s="8">
        <v>23.8318691253662</v>
      </c>
      <c r="AN50" s="8">
        <v>15.108195543289201</v>
      </c>
      <c r="AO50" s="8">
        <v>31.684021234512301</v>
      </c>
      <c r="AP50" s="8">
        <v>60.392139911651597</v>
      </c>
      <c r="AQ50" s="8">
        <v>33.493772029876702</v>
      </c>
      <c r="AR50" s="8">
        <v>12.781473755836499</v>
      </c>
      <c r="AS50" s="8">
        <v>201.54350090026901</v>
      </c>
      <c r="AT50" s="8">
        <v>120.37566280365</v>
      </c>
      <c r="AU50" s="8">
        <v>40.166079521179199</v>
      </c>
      <c r="AV50" s="8">
        <v>82.3825426101685</v>
      </c>
      <c r="AW50" s="8">
        <v>57.8456101417542</v>
      </c>
      <c r="AX50" s="8">
        <v>130.28451919555701</v>
      </c>
      <c r="AY50" s="8">
        <v>8.4062368869781494</v>
      </c>
      <c r="AZ50" s="15">
        <v>7187.8660157918903</v>
      </c>
    </row>
    <row r="51" spans="1:52" x14ac:dyDescent="0.3">
      <c r="A51" t="s">
        <v>63</v>
      </c>
      <c r="B51" t="s">
        <v>54</v>
      </c>
      <c r="C51" s="1">
        <f t="shared" si="3"/>
        <v>8.7275625862185287</v>
      </c>
      <c r="D51" s="12">
        <f t="shared" si="1"/>
        <v>8.7275625862185287</v>
      </c>
      <c r="E51" s="5">
        <v>3.72472433775783E-3</v>
      </c>
      <c r="F51" s="5">
        <v>0</v>
      </c>
      <c r="G51" s="5">
        <v>1.19201984006168E-2</v>
      </c>
      <c r="H51" s="5">
        <v>7.7950046298838102E-2</v>
      </c>
      <c r="I51" s="5">
        <v>0.12000195113614601</v>
      </c>
      <c r="J51" s="5">
        <v>0</v>
      </c>
      <c r="K51" s="5">
        <v>5.5040214178461597E-2</v>
      </c>
      <c r="L51" s="5">
        <v>1.8035911151344002E-2</v>
      </c>
      <c r="M51" s="5">
        <v>2.33610492421121E-2</v>
      </c>
      <c r="N51" s="5">
        <v>1.20405691947667E-2</v>
      </c>
      <c r="O51" s="5">
        <v>2.9876192486881298E-2</v>
      </c>
      <c r="P51" s="5">
        <v>1.3741059680000899E-2</v>
      </c>
      <c r="Q51" s="5">
        <v>3.5861806484831497E-2</v>
      </c>
      <c r="R51" s="5">
        <v>1.76058343099612E-2</v>
      </c>
      <c r="S51" s="5">
        <v>6.5815287493933297E-2</v>
      </c>
      <c r="T51" s="5">
        <v>3.7476355171293101E-2</v>
      </c>
      <c r="U51" s="5">
        <v>0.10470260563079101</v>
      </c>
      <c r="V51" s="5">
        <v>0.340396849691388</v>
      </c>
      <c r="W51" s="5">
        <v>2.9063469219181601E-2</v>
      </c>
      <c r="X51" s="5">
        <v>0.12866017711712599</v>
      </c>
      <c r="Y51" s="5">
        <v>1.43378151150682</v>
      </c>
      <c r="Z51" s="5">
        <v>0.152198191390198</v>
      </c>
      <c r="AA51" s="5">
        <v>3.6342411286511798E-3</v>
      </c>
      <c r="AB51" s="18">
        <f t="shared" si="2"/>
        <v>0</v>
      </c>
      <c r="AC51" s="8">
        <v>2.1815576357767E-2</v>
      </c>
      <c r="AD51" s="8">
        <v>2.3168277926742999E-2</v>
      </c>
      <c r="AE51" s="8">
        <v>2.6590650901198401E-2</v>
      </c>
      <c r="AF51" s="8">
        <v>3.2988450722768903E-2</v>
      </c>
      <c r="AG51" s="8">
        <v>0.124842711724341</v>
      </c>
      <c r="AH51" s="8">
        <v>0</v>
      </c>
      <c r="AI51" s="8">
        <v>0.203749164938927</v>
      </c>
      <c r="AJ51" s="8">
        <v>7.3073691455647297E-3</v>
      </c>
      <c r="AK51" s="8">
        <v>1.9571659853681901E-2</v>
      </c>
      <c r="AL51" s="8">
        <v>3.9561051875352901E-2</v>
      </c>
      <c r="AM51" s="8">
        <v>2.1373952738940698E-2</v>
      </c>
      <c r="AN51" s="8">
        <v>1.33506075944752E-2</v>
      </c>
      <c r="AO51" s="8">
        <v>2.67519529443234E-2</v>
      </c>
      <c r="AP51" s="8">
        <v>4.5652346219867503E-2</v>
      </c>
      <c r="AQ51" s="8">
        <v>2.5004331953823601E-2</v>
      </c>
      <c r="AR51" s="8">
        <v>1.01254011387937E-2</v>
      </c>
      <c r="AS51" s="8">
        <v>0.17278598528355399</v>
      </c>
      <c r="AT51" s="8">
        <v>0.106316008605063</v>
      </c>
      <c r="AU51" s="8">
        <v>3.06891247164458E-2</v>
      </c>
      <c r="AV51" s="8">
        <v>8.1690089311450706E-2</v>
      </c>
      <c r="AW51" s="8">
        <v>5.4007760714739603E-2</v>
      </c>
      <c r="AX51" s="8">
        <v>0.117267943918705</v>
      </c>
      <c r="AY51" s="8">
        <v>7.9191531985998206E-3</v>
      </c>
      <c r="AZ51" s="15">
        <v>10.229921259684501</v>
      </c>
    </row>
    <row r="52" spans="1:52" x14ac:dyDescent="0.3">
      <c r="A52" t="s">
        <v>63</v>
      </c>
      <c r="B52" t="s">
        <v>55</v>
      </c>
      <c r="C52" s="1">
        <f t="shared" si="3"/>
        <v>93.931596529496119</v>
      </c>
      <c r="D52" s="12">
        <f t="shared" si="1"/>
        <v>93.931596529496119</v>
      </c>
      <c r="E52" s="5">
        <v>1.1853206287050899</v>
      </c>
      <c r="F52" s="5">
        <v>0</v>
      </c>
      <c r="G52" s="5">
        <v>0.97455458882905099</v>
      </c>
      <c r="H52" s="5">
        <v>13.5696843764454</v>
      </c>
      <c r="I52" s="5">
        <v>170.34563575265901</v>
      </c>
      <c r="J52" s="5">
        <v>0</v>
      </c>
      <c r="K52" s="5">
        <v>9.8624471670482308</v>
      </c>
      <c r="L52" s="5">
        <v>36.901929244631901</v>
      </c>
      <c r="M52" s="5">
        <v>10.5354989077605</v>
      </c>
      <c r="N52" s="5">
        <v>7.2177762436331196</v>
      </c>
      <c r="O52" s="5">
        <v>27.069510272471199</v>
      </c>
      <c r="P52" s="5">
        <v>1.26137780869612</v>
      </c>
      <c r="Q52" s="5">
        <v>3.0879364294814899</v>
      </c>
      <c r="R52" s="5">
        <v>2.5091565356997299</v>
      </c>
      <c r="S52" s="5">
        <v>123.956553996308</v>
      </c>
      <c r="T52" s="5">
        <v>45.187226369744202</v>
      </c>
      <c r="U52" s="5">
        <v>14.758011968282499</v>
      </c>
      <c r="V52" s="5">
        <v>525.83003659732606</v>
      </c>
      <c r="W52" s="5">
        <v>2.8449685501982498</v>
      </c>
      <c r="X52" s="5">
        <v>10.1298937516694</v>
      </c>
      <c r="Y52" s="5">
        <v>12.6156635817606</v>
      </c>
      <c r="Z52" s="5">
        <v>19.2855278239585</v>
      </c>
      <c r="AA52" s="5">
        <v>0.72545999457361199</v>
      </c>
      <c r="AB52" s="18">
        <f t="shared" si="2"/>
        <v>0</v>
      </c>
      <c r="AC52" s="8">
        <v>2.9590792059898399</v>
      </c>
      <c r="AD52" s="8">
        <v>3.5102487653493899</v>
      </c>
      <c r="AE52" s="8">
        <v>4.1638395637273797</v>
      </c>
      <c r="AF52" s="8">
        <v>6.9316706657409703</v>
      </c>
      <c r="AG52" s="8">
        <v>23.6528303623199</v>
      </c>
      <c r="AH52" s="8">
        <v>0</v>
      </c>
      <c r="AI52" s="8">
        <v>27.3907518386841</v>
      </c>
      <c r="AJ52" s="8">
        <v>1.0365803688764601</v>
      </c>
      <c r="AK52" s="8">
        <v>3.8695662021636998</v>
      </c>
      <c r="AL52" s="8">
        <v>6.0064627528190604</v>
      </c>
      <c r="AM52" s="8">
        <v>3.6423927694559102</v>
      </c>
      <c r="AN52" s="8">
        <v>2.5184822678566001</v>
      </c>
      <c r="AO52" s="8">
        <v>4.0400966107845298</v>
      </c>
      <c r="AP52" s="8">
        <v>8.6235039234161395</v>
      </c>
      <c r="AQ52" s="8">
        <v>5.3939706981182098</v>
      </c>
      <c r="AR52" s="8">
        <v>1.6570792645215999</v>
      </c>
      <c r="AS52" s="8">
        <v>33.646171450614901</v>
      </c>
      <c r="AT52" s="8">
        <v>17.520015597343399</v>
      </c>
      <c r="AU52" s="8">
        <v>5.7281395494937897</v>
      </c>
      <c r="AV52" s="8">
        <v>14.3645935058594</v>
      </c>
      <c r="AW52" s="8">
        <v>9.1360123753547704</v>
      </c>
      <c r="AX52" s="8">
        <v>18.889035940170299</v>
      </c>
      <c r="AY52" s="8">
        <v>1.2314140349626499</v>
      </c>
      <c r="AZ52" s="15">
        <v>927.87382940575503</v>
      </c>
    </row>
    <row r="53" spans="1:52" x14ac:dyDescent="0.3">
      <c r="A53" t="s">
        <v>63</v>
      </c>
      <c r="B53" t="s">
        <v>56</v>
      </c>
      <c r="C53" s="1">
        <f t="shared" si="3"/>
        <v>163.91877797073806</v>
      </c>
      <c r="D53" s="12">
        <f t="shared" si="1"/>
        <v>163.91877797073806</v>
      </c>
      <c r="E53" s="5">
        <v>0.18215026851066801</v>
      </c>
      <c r="F53" s="5">
        <v>0</v>
      </c>
      <c r="G53" s="5">
        <v>2.2060400718764899</v>
      </c>
      <c r="H53" s="5">
        <v>2.1722394017342599</v>
      </c>
      <c r="I53" s="5">
        <v>12.732171317678899</v>
      </c>
      <c r="J53" s="5">
        <v>0</v>
      </c>
      <c r="K53" s="5">
        <v>3.4636263268766898</v>
      </c>
      <c r="L53" s="5">
        <v>1.0059941617218999</v>
      </c>
      <c r="M53" s="5">
        <v>2.9906392348348199</v>
      </c>
      <c r="N53" s="5">
        <v>0.83847965649329104</v>
      </c>
      <c r="O53" s="5">
        <v>1.43718382529914</v>
      </c>
      <c r="P53" s="5">
        <v>0.86075797523517406</v>
      </c>
      <c r="Q53" s="5">
        <v>1.45457172104943</v>
      </c>
      <c r="R53" s="5">
        <v>1.6779009294696201</v>
      </c>
      <c r="S53" s="5">
        <v>2.08085275968187</v>
      </c>
      <c r="T53" s="5">
        <v>3.1166511956107601</v>
      </c>
      <c r="U53" s="5">
        <v>5.24107472997275</v>
      </c>
      <c r="V53" s="5">
        <v>45.765145638666603</v>
      </c>
      <c r="W53" s="5">
        <v>0.76958244104753204</v>
      </c>
      <c r="X53" s="5">
        <v>12.156177614000599</v>
      </c>
      <c r="Y53" s="5">
        <v>8.0417892676196097</v>
      </c>
      <c r="Z53" s="5">
        <v>23.379151721950599</v>
      </c>
      <c r="AA53" s="5">
        <v>0.168652520084834</v>
      </c>
      <c r="AB53" s="18">
        <f t="shared" si="2"/>
        <v>0</v>
      </c>
      <c r="AC53" s="8">
        <v>0.78968738764524504</v>
      </c>
      <c r="AD53" s="8">
        <v>0.93476230651140202</v>
      </c>
      <c r="AE53" s="8">
        <v>0.996577568352222</v>
      </c>
      <c r="AF53" s="8">
        <v>1.4048968181014101</v>
      </c>
      <c r="AG53" s="8">
        <v>5.6042204499244699</v>
      </c>
      <c r="AH53" s="8">
        <v>0</v>
      </c>
      <c r="AI53" s="8">
        <v>5.96441745758057</v>
      </c>
      <c r="AJ53" s="8">
        <v>0.27192382141947702</v>
      </c>
      <c r="AK53" s="8">
        <v>0.98496226966381095</v>
      </c>
      <c r="AL53" s="8">
        <v>1.7178267985582401</v>
      </c>
      <c r="AM53" s="8">
        <v>0.87722297757863998</v>
      </c>
      <c r="AN53" s="8">
        <v>0.59174188971519504</v>
      </c>
      <c r="AO53" s="8">
        <v>1.14812802523375</v>
      </c>
      <c r="AP53" s="8">
        <v>1.9796180427074399</v>
      </c>
      <c r="AQ53" s="8">
        <v>1.22382472455502</v>
      </c>
      <c r="AR53" s="8">
        <v>0.41290941834449801</v>
      </c>
      <c r="AS53" s="8">
        <v>7.7378760576248196</v>
      </c>
      <c r="AT53" s="8">
        <v>3.9107743203640002</v>
      </c>
      <c r="AU53" s="8">
        <v>1.2012537941336601</v>
      </c>
      <c r="AV53" s="8">
        <v>3.19732773303986</v>
      </c>
      <c r="AW53" s="8">
        <v>2.2272913902998002</v>
      </c>
      <c r="AX53" s="8">
        <v>4.5668057203292802</v>
      </c>
      <c r="AY53" s="8">
        <v>0.30260437168180898</v>
      </c>
      <c r="AZ53" s="15">
        <v>247.61295740678901</v>
      </c>
    </row>
    <row r="54" spans="1:52" x14ac:dyDescent="0.3">
      <c r="A54" t="s">
        <v>63</v>
      </c>
      <c r="B54" t="s">
        <v>57</v>
      </c>
      <c r="C54" s="1">
        <f t="shared" si="3"/>
        <v>191.1668864012006</v>
      </c>
      <c r="D54" s="12">
        <f t="shared" si="1"/>
        <v>191.1668864012006</v>
      </c>
      <c r="E54" s="5">
        <v>1.8669915553118699E-2</v>
      </c>
      <c r="F54" s="5">
        <v>0</v>
      </c>
      <c r="G54" s="5">
        <v>9.8712104837431994E-2</v>
      </c>
      <c r="H54" s="5">
        <v>0.334673010611368</v>
      </c>
      <c r="I54" s="5">
        <v>0.47101544518227501</v>
      </c>
      <c r="J54" s="5">
        <v>0</v>
      </c>
      <c r="K54" s="5">
        <v>1.1035280003561601</v>
      </c>
      <c r="L54" s="5">
        <v>6.1554447377147901E-2</v>
      </c>
      <c r="M54" s="5">
        <v>0.21132741388464599</v>
      </c>
      <c r="N54" s="5">
        <v>4.1618890329573298E-2</v>
      </c>
      <c r="O54" s="5">
        <v>0.162355658825618</v>
      </c>
      <c r="P54" s="5">
        <v>4.2491030319183699E-2</v>
      </c>
      <c r="Q54" s="5">
        <v>0.20026983127718301</v>
      </c>
      <c r="R54" s="5">
        <v>7.8707580183618106E-2</v>
      </c>
      <c r="S54" s="5">
        <v>0.154278866548339</v>
      </c>
      <c r="T54" s="5">
        <v>0.140746454724649</v>
      </c>
      <c r="U54" s="5">
        <v>0.49445401301636599</v>
      </c>
      <c r="V54" s="5">
        <v>2.1048754551739002</v>
      </c>
      <c r="W54" s="5">
        <v>0.12855258872696099</v>
      </c>
      <c r="X54" s="5">
        <v>0.25776109206344699</v>
      </c>
      <c r="Y54" s="5">
        <v>1.3322368284716499</v>
      </c>
      <c r="Z54" s="5">
        <v>2.1505050003470401</v>
      </c>
      <c r="AA54" s="5">
        <v>1.4812762875976699E-2</v>
      </c>
      <c r="AB54" s="18">
        <f t="shared" si="2"/>
        <v>0</v>
      </c>
      <c r="AC54" s="8">
        <v>0.252050001174212</v>
      </c>
      <c r="AD54" s="8">
        <v>0.36063018999993801</v>
      </c>
      <c r="AE54" s="8">
        <v>0.31215737946331501</v>
      </c>
      <c r="AF54" s="8">
        <v>0.40394284762442101</v>
      </c>
      <c r="AG54" s="8">
        <v>1.64875810593367</v>
      </c>
      <c r="AH54" s="8">
        <v>0</v>
      </c>
      <c r="AI54" s="8">
        <v>3.1332143843173998</v>
      </c>
      <c r="AJ54" s="8">
        <v>7.6179562136530904E-2</v>
      </c>
      <c r="AK54" s="8">
        <v>0.15947386063635299</v>
      </c>
      <c r="AL54" s="8">
        <v>0.455789258703589</v>
      </c>
      <c r="AM54" s="8">
        <v>0.23254607804119601</v>
      </c>
      <c r="AN54" s="8">
        <v>0.149975393898785</v>
      </c>
      <c r="AO54" s="8">
        <v>0.38605129718780501</v>
      </c>
      <c r="AP54" s="8">
        <v>0.55078957974910703</v>
      </c>
      <c r="AQ54" s="8">
        <v>0.26140454038977601</v>
      </c>
      <c r="AR54" s="8">
        <v>0.170698299072683</v>
      </c>
      <c r="AS54" s="8">
        <v>1.7758452296256999</v>
      </c>
      <c r="AT54" s="8">
        <v>1.4653186798095701</v>
      </c>
      <c r="AU54" s="8">
        <v>0.36151627078652399</v>
      </c>
      <c r="AV54" s="8">
        <v>1.26784837990999</v>
      </c>
      <c r="AW54" s="8">
        <v>0.72041077166795697</v>
      </c>
      <c r="AX54" s="8">
        <v>1.5337643250823001</v>
      </c>
      <c r="AY54" s="8">
        <v>9.0511268470436307E-2</v>
      </c>
      <c r="AZ54" s="15">
        <v>185.00115708820499</v>
      </c>
    </row>
    <row r="55" spans="1:52" x14ac:dyDescent="0.3">
      <c r="A55" t="s">
        <v>63</v>
      </c>
      <c r="B55" t="s">
        <v>58</v>
      </c>
      <c r="C55" s="1">
        <f t="shared" si="3"/>
        <v>82.962500540866699</v>
      </c>
      <c r="D55" s="12">
        <f t="shared" si="1"/>
        <v>82.962500540866699</v>
      </c>
      <c r="E55" s="5">
        <v>0.83622825529164402</v>
      </c>
      <c r="F55" s="5">
        <v>0</v>
      </c>
      <c r="G55" s="5">
        <v>0.81962608392495895</v>
      </c>
      <c r="H55" s="5">
        <v>7.7926228957512604</v>
      </c>
      <c r="I55" s="5">
        <v>23.337895864271601</v>
      </c>
      <c r="J55" s="5">
        <v>0</v>
      </c>
      <c r="K55" s="5">
        <v>9.10961890098406</v>
      </c>
      <c r="L55" s="5">
        <v>2.2331634308211501</v>
      </c>
      <c r="M55" s="5">
        <v>9.1231293282471597</v>
      </c>
      <c r="N55" s="5">
        <v>2.7975358829862702</v>
      </c>
      <c r="O55" s="5">
        <v>8.0048952843062597</v>
      </c>
      <c r="P55" s="5">
        <v>0.87320144806653799</v>
      </c>
      <c r="Q55" s="5">
        <v>1.9312312221300101</v>
      </c>
      <c r="R55" s="5">
        <v>2.3597923494817201</v>
      </c>
      <c r="S55" s="5">
        <v>8.1727408850856609</v>
      </c>
      <c r="T55" s="5">
        <v>7.94368723296793</v>
      </c>
      <c r="U55" s="5">
        <v>12.9013306876295</v>
      </c>
      <c r="V55" s="5">
        <v>298.690081920708</v>
      </c>
      <c r="W55" s="5">
        <v>1.5705277411470899</v>
      </c>
      <c r="X55" s="5">
        <v>32.532184673298602</v>
      </c>
      <c r="Y55" s="5">
        <v>62.250432768836603</v>
      </c>
      <c r="Z55" s="5">
        <v>244.724134227261</v>
      </c>
      <c r="AA55" s="5">
        <v>0.63285689686381397</v>
      </c>
      <c r="AB55" s="18">
        <f t="shared" si="2"/>
        <v>0</v>
      </c>
      <c r="AC55" s="8">
        <v>2.2178327441215502</v>
      </c>
      <c r="AD55" s="8">
        <v>2.6851003319025</v>
      </c>
      <c r="AE55" s="8">
        <v>2.8323224484920502</v>
      </c>
      <c r="AF55" s="8">
        <v>4.1575595736503601</v>
      </c>
      <c r="AG55" s="8">
        <v>15.689882993698101</v>
      </c>
      <c r="AH55" s="8">
        <v>0</v>
      </c>
      <c r="AI55" s="8">
        <v>17.2725268602371</v>
      </c>
      <c r="AJ55" s="8">
        <v>0.778297118842602</v>
      </c>
      <c r="AK55" s="8">
        <v>2.8125895410776098</v>
      </c>
      <c r="AL55" s="8">
        <v>4.1231196522712699</v>
      </c>
      <c r="AM55" s="8">
        <v>2.39217913150787</v>
      </c>
      <c r="AN55" s="8">
        <v>1.70536474138498</v>
      </c>
      <c r="AO55" s="8">
        <v>2.7123143076896699</v>
      </c>
      <c r="AP55" s="8">
        <v>5.5069295763969404</v>
      </c>
      <c r="AQ55" s="8">
        <v>3.6805427670478799</v>
      </c>
      <c r="AR55" s="8">
        <v>1.1372481808066399</v>
      </c>
      <c r="AS55" s="8">
        <v>22.263157129287698</v>
      </c>
      <c r="AT55" s="8">
        <v>11.674708545208</v>
      </c>
      <c r="AU55" s="8">
        <v>3.6523060798645002</v>
      </c>
      <c r="AV55" s="8">
        <v>9.5081483721733093</v>
      </c>
      <c r="AW55" s="8">
        <v>6.4569310545921299</v>
      </c>
      <c r="AX55" s="8">
        <v>13.7017108201981</v>
      </c>
      <c r="AY55" s="8">
        <v>0.88035687059164003</v>
      </c>
      <c r="AZ55" s="15">
        <v>683.75828967988502</v>
      </c>
    </row>
    <row r="56" spans="1:52" x14ac:dyDescent="0.3">
      <c r="A56" t="s">
        <v>64</v>
      </c>
      <c r="B56" t="s">
        <v>49</v>
      </c>
      <c r="C56" s="1">
        <f t="shared" si="3"/>
        <v>459.7966833421965</v>
      </c>
      <c r="D56" s="12">
        <f t="shared" si="1"/>
        <v>459.7966833421965</v>
      </c>
      <c r="E56" s="5">
        <v>0.86194293200969696</v>
      </c>
      <c r="F56" s="5">
        <v>0</v>
      </c>
      <c r="G56" s="5">
        <v>1.09152616560459</v>
      </c>
      <c r="H56" s="5">
        <v>5.2626086473465001</v>
      </c>
      <c r="I56" s="5">
        <v>55.377131223678603</v>
      </c>
      <c r="J56" s="5">
        <v>124.469483375549</v>
      </c>
      <c r="K56" s="5">
        <v>0</v>
      </c>
      <c r="L56" s="5">
        <v>2.04059594869614</v>
      </c>
      <c r="M56" s="5">
        <v>7.0925150513648996</v>
      </c>
      <c r="N56" s="5">
        <v>2.8800336867570899</v>
      </c>
      <c r="O56" s="5">
        <v>5.3641499876976004</v>
      </c>
      <c r="P56" s="5">
        <v>1.44096734374762</v>
      </c>
      <c r="Q56" s="5">
        <v>1.5034153014421501</v>
      </c>
      <c r="R56" s="5">
        <v>2.6402885615825702</v>
      </c>
      <c r="S56" s="5">
        <v>16.6294448971748</v>
      </c>
      <c r="T56" s="5">
        <v>15.966489672660799</v>
      </c>
      <c r="U56" s="5">
        <v>16.8449324369431</v>
      </c>
      <c r="V56" s="5">
        <v>111.92910170555101</v>
      </c>
      <c r="W56" s="5">
        <v>0.85565435886383101</v>
      </c>
      <c r="X56" s="5">
        <v>5.4940741360187504</v>
      </c>
      <c r="Y56" s="5">
        <v>86.964102029800401</v>
      </c>
      <c r="Z56" s="5">
        <v>99.545660972595201</v>
      </c>
      <c r="AA56" s="5">
        <v>0.75253038480877898</v>
      </c>
      <c r="AB56" s="18">
        <f t="shared" si="2"/>
        <v>0</v>
      </c>
      <c r="AC56" s="8">
        <v>1.8677452504634899</v>
      </c>
      <c r="AD56" s="8">
        <v>1.1721516028046599</v>
      </c>
      <c r="AE56" s="8">
        <v>2.0291975587606399</v>
      </c>
      <c r="AF56" s="8">
        <v>1.39252110570669</v>
      </c>
      <c r="AG56" s="8">
        <v>8.1369028687477094</v>
      </c>
      <c r="AH56" s="8">
        <v>39.0259539475664</v>
      </c>
      <c r="AI56" s="8">
        <v>0</v>
      </c>
      <c r="AJ56" s="8">
        <v>0.34592379815876501</v>
      </c>
      <c r="AK56" s="8">
        <v>1.7589898407459299</v>
      </c>
      <c r="AL56" s="8">
        <v>2.23470714688301</v>
      </c>
      <c r="AM56" s="8">
        <v>1.32341999560595</v>
      </c>
      <c r="AN56" s="8">
        <v>0.67294330894947096</v>
      </c>
      <c r="AO56" s="8">
        <v>1.2519920915365199</v>
      </c>
      <c r="AP56" s="8">
        <v>1.71943555772305</v>
      </c>
      <c r="AQ56" s="8">
        <v>1.3034462779760401</v>
      </c>
      <c r="AR56" s="8">
        <v>0.61831534281373002</v>
      </c>
      <c r="AS56" s="8">
        <v>18.127949953079199</v>
      </c>
      <c r="AT56" s="8">
        <v>7.8680443763732901</v>
      </c>
      <c r="AU56" s="8">
        <v>0.90398263931274403</v>
      </c>
      <c r="AV56" s="8">
        <v>3.1794583499431601</v>
      </c>
      <c r="AW56" s="8">
        <v>3.2281465530395499</v>
      </c>
      <c r="AX56" s="8">
        <v>8.6187282204628008</v>
      </c>
      <c r="AY56" s="8">
        <v>0.62773886322975203</v>
      </c>
      <c r="AZ56" s="15">
        <v>917.39563751220703</v>
      </c>
    </row>
    <row r="57" spans="1:52" x14ac:dyDescent="0.3">
      <c r="A57" t="s">
        <v>64</v>
      </c>
      <c r="B57" t="s">
        <v>51</v>
      </c>
      <c r="C57" s="1">
        <f t="shared" si="3"/>
        <v>76.097020766697142</v>
      </c>
      <c r="D57" s="12">
        <f t="shared" si="1"/>
        <v>76.097020766697142</v>
      </c>
      <c r="E57" s="5">
        <v>0.54156706854700998</v>
      </c>
      <c r="F57" s="5">
        <v>0</v>
      </c>
      <c r="G57" s="5">
        <v>0.57654988765716597</v>
      </c>
      <c r="H57" s="5">
        <v>2.2184976041316999</v>
      </c>
      <c r="I57" s="5">
        <v>13.9888063669205</v>
      </c>
      <c r="J57" s="5">
        <v>116.59248876571699</v>
      </c>
      <c r="K57" s="5">
        <v>0</v>
      </c>
      <c r="L57" s="5">
        <v>1.06646790355444</v>
      </c>
      <c r="M57" s="5">
        <v>6.5125348567962602</v>
      </c>
      <c r="N57" s="5">
        <v>1.6687906831502901</v>
      </c>
      <c r="O57" s="5">
        <v>4.9908774197101602</v>
      </c>
      <c r="P57" s="5">
        <v>0.58127602189779304</v>
      </c>
      <c r="Q57" s="5">
        <v>0.77302622795105003</v>
      </c>
      <c r="R57" s="5">
        <v>0.74731645733118102</v>
      </c>
      <c r="S57" s="5">
        <v>5.0590080916881597</v>
      </c>
      <c r="T57" s="5">
        <v>4.7139555811882001</v>
      </c>
      <c r="U57" s="5">
        <v>8.4100759625434893</v>
      </c>
      <c r="V57" s="5">
        <v>71.871789455413804</v>
      </c>
      <c r="W57" s="5">
        <v>0.45942734554409997</v>
      </c>
      <c r="X57" s="5">
        <v>6.9784566164016697</v>
      </c>
      <c r="Y57" s="5">
        <v>14.2004451155663</v>
      </c>
      <c r="Z57" s="5">
        <v>157.72657966613801</v>
      </c>
      <c r="AA57" s="5">
        <v>0.50906845182180405</v>
      </c>
      <c r="AB57" s="18">
        <f t="shared" si="2"/>
        <v>0</v>
      </c>
      <c r="AC57" s="8">
        <v>1.2845396026969</v>
      </c>
      <c r="AD57" s="8">
        <v>0.79888932406902302</v>
      </c>
      <c r="AE57" s="8">
        <v>1.4229913130402601</v>
      </c>
      <c r="AF57" s="8">
        <v>0.941765636205673</v>
      </c>
      <c r="AG57" s="8">
        <v>5.4562463760376003</v>
      </c>
      <c r="AH57" s="8">
        <v>27.260525149293201</v>
      </c>
      <c r="AI57" s="8">
        <v>0</v>
      </c>
      <c r="AJ57" s="8">
        <v>0.232920236885548</v>
      </c>
      <c r="AK57" s="8">
        <v>1.20396760106087</v>
      </c>
      <c r="AL57" s="8">
        <v>1.5057635903358499</v>
      </c>
      <c r="AM57" s="8">
        <v>0.86976101249456395</v>
      </c>
      <c r="AN57" s="8">
        <v>0.45894473046064399</v>
      </c>
      <c r="AO57" s="8">
        <v>0.84988822788000096</v>
      </c>
      <c r="AP57" s="8">
        <v>1.12579110264778</v>
      </c>
      <c r="AQ57" s="8">
        <v>0.86088055372238204</v>
      </c>
      <c r="AR57" s="8">
        <v>0.41214086860418297</v>
      </c>
      <c r="AS57" s="8">
        <v>12.395947456359901</v>
      </c>
      <c r="AT57" s="8">
        <v>5.3147776126861599</v>
      </c>
      <c r="AU57" s="8">
        <v>0.61685116961598396</v>
      </c>
      <c r="AV57" s="8">
        <v>2.19228754937649</v>
      </c>
      <c r="AW57" s="8">
        <v>2.18756395578384</v>
      </c>
      <c r="AX57" s="8">
        <v>5.8367330133914903</v>
      </c>
      <c r="AY57" s="8">
        <v>0.43232215754687803</v>
      </c>
      <c r="AZ57" s="15">
        <v>422.62252807617199</v>
      </c>
    </row>
    <row r="58" spans="1:52" x14ac:dyDescent="0.3">
      <c r="A58" t="s">
        <v>64</v>
      </c>
      <c r="B58" t="s">
        <v>52</v>
      </c>
      <c r="C58" s="1">
        <f t="shared" si="3"/>
        <v>2.9468646899749711</v>
      </c>
      <c r="D58" s="12">
        <f t="shared" si="1"/>
        <v>2.9468646899749711</v>
      </c>
      <c r="E58" s="5">
        <v>4.2459688556846197E-3</v>
      </c>
      <c r="F58" s="5">
        <v>0</v>
      </c>
      <c r="G58" s="5">
        <v>5.3542148671112998E-3</v>
      </c>
      <c r="H58" s="5">
        <v>7.9579231096431596E-3</v>
      </c>
      <c r="I58" s="5">
        <v>5.7313519995659597E-2</v>
      </c>
      <c r="J58" s="5">
        <v>0.73733019828796398</v>
      </c>
      <c r="K58" s="5">
        <v>0</v>
      </c>
      <c r="L58" s="5">
        <v>5.4103622387629002E-3</v>
      </c>
      <c r="M58" s="5">
        <v>7.00842525111511E-3</v>
      </c>
      <c r="N58" s="5">
        <v>5.5700041993986798E-3</v>
      </c>
      <c r="O58" s="5">
        <v>8.1298342556692695E-3</v>
      </c>
      <c r="P58" s="5">
        <v>2.6303186459699598E-3</v>
      </c>
      <c r="Q58" s="5">
        <v>4.56321783713065E-3</v>
      </c>
      <c r="R58" s="5">
        <v>2.9029096767772002E-3</v>
      </c>
      <c r="S58" s="5">
        <v>2.2689277073368399E-2</v>
      </c>
      <c r="T58" s="5">
        <v>9.9656496895477193E-3</v>
      </c>
      <c r="U58" s="5">
        <v>8.9322270825505298E-2</v>
      </c>
      <c r="V58" s="5">
        <v>6.4464222639799104E-2</v>
      </c>
      <c r="W58" s="5">
        <v>7.1689994365442501E-3</v>
      </c>
      <c r="X58" s="5">
        <v>1.4125294750556299E-2</v>
      </c>
      <c r="Y58" s="5">
        <v>6.7979770712554496E-2</v>
      </c>
      <c r="Z58" s="5">
        <v>8.0561100039631101E-2</v>
      </c>
      <c r="AA58" s="5">
        <v>1.0607263029669401E-3</v>
      </c>
      <c r="AB58" s="18">
        <f t="shared" si="2"/>
        <v>0</v>
      </c>
      <c r="AC58" s="8">
        <v>7.1371410740539397E-3</v>
      </c>
      <c r="AD58" s="8">
        <v>3.3204931824002402E-3</v>
      </c>
      <c r="AE58" s="8">
        <v>6.4179882756434398E-3</v>
      </c>
      <c r="AF58" s="8">
        <v>3.7733702920377298E-3</v>
      </c>
      <c r="AG58" s="8">
        <v>2.0415385020896799E-2</v>
      </c>
      <c r="AH58" s="8">
        <v>0.13536223034134301</v>
      </c>
      <c r="AI58" s="8">
        <v>0</v>
      </c>
      <c r="AJ58" s="8">
        <v>1.0294433232047599E-3</v>
      </c>
      <c r="AK58" s="8">
        <v>5.09262917330489E-3</v>
      </c>
      <c r="AL58" s="8">
        <v>6.5495668677613096E-3</v>
      </c>
      <c r="AM58" s="8">
        <v>4.5917801617179101E-3</v>
      </c>
      <c r="AN58" s="8">
        <v>2.2114684397820401E-3</v>
      </c>
      <c r="AO58" s="8">
        <v>3.8539149099960902E-3</v>
      </c>
      <c r="AP58" s="8">
        <v>5.5434421519748901E-3</v>
      </c>
      <c r="AQ58" s="8">
        <v>4.1869126434903601E-3</v>
      </c>
      <c r="AR58" s="8">
        <v>1.6641004185657901E-3</v>
      </c>
      <c r="AS58" s="8">
        <v>4.6635418199002701E-2</v>
      </c>
      <c r="AT58" s="8">
        <v>2.3116663098335301E-2</v>
      </c>
      <c r="AU58" s="8">
        <v>2.90767438127659E-3</v>
      </c>
      <c r="AV58" s="8">
        <v>8.8747263653203793E-3</v>
      </c>
      <c r="AW58" s="8">
        <v>9.4835196505300701E-3</v>
      </c>
      <c r="AX58" s="8">
        <v>2.35691838897765E-2</v>
      </c>
      <c r="AY58" s="8">
        <v>2.0527154410956401E-3</v>
      </c>
      <c r="AZ58" s="15">
        <v>3.8248291313648202</v>
      </c>
    </row>
    <row r="59" spans="1:52" x14ac:dyDescent="0.3">
      <c r="A59" t="s">
        <v>64</v>
      </c>
      <c r="B59" t="s">
        <v>53</v>
      </c>
      <c r="C59" s="1">
        <f t="shared" si="3"/>
        <v>17.93077107798058</v>
      </c>
      <c r="D59" s="12">
        <f t="shared" si="1"/>
        <v>17.93077107798058</v>
      </c>
      <c r="E59" s="5">
        <v>2.85018283128738</v>
      </c>
      <c r="F59" s="5">
        <v>0</v>
      </c>
      <c r="G59" s="5">
        <v>2.36079481244087</v>
      </c>
      <c r="H59" s="5">
        <v>5.5215889215469396</v>
      </c>
      <c r="I59" s="5">
        <v>610.13591766357399</v>
      </c>
      <c r="J59" s="5">
        <v>191.86044216156</v>
      </c>
      <c r="K59" s="5">
        <v>0</v>
      </c>
      <c r="L59" s="5">
        <v>4.7370716184377697</v>
      </c>
      <c r="M59" s="5">
        <v>14.3737527132034</v>
      </c>
      <c r="N59" s="5">
        <v>8.2784761190414393</v>
      </c>
      <c r="O59" s="5">
        <v>14.4786233901978</v>
      </c>
      <c r="P59" s="5">
        <v>2.4083385467529301</v>
      </c>
      <c r="Q59" s="5">
        <v>7.7445397228002504</v>
      </c>
      <c r="R59" s="5">
        <v>3.73711213469505</v>
      </c>
      <c r="S59" s="5">
        <v>8.3588049411773699</v>
      </c>
      <c r="T59" s="5">
        <v>306.01808738708502</v>
      </c>
      <c r="U59" s="5">
        <v>25.721663236617999</v>
      </c>
      <c r="V59" s="5">
        <v>172.159901618958</v>
      </c>
      <c r="W59" s="5">
        <v>2.2042546868324302</v>
      </c>
      <c r="X59" s="5">
        <v>6.9533993005752599</v>
      </c>
      <c r="Y59" s="5">
        <v>16.127745628356902</v>
      </c>
      <c r="Z59" s="5">
        <v>100.81716728210399</v>
      </c>
      <c r="AA59" s="5">
        <v>1.66744728386402</v>
      </c>
      <c r="AB59" s="18">
        <f t="shared" si="2"/>
        <v>0</v>
      </c>
      <c r="AC59" s="8">
        <v>4.5068941414356196</v>
      </c>
      <c r="AD59" s="8">
        <v>2.6989964544773102</v>
      </c>
      <c r="AE59" s="8">
        <v>4.7837127745151502</v>
      </c>
      <c r="AF59" s="8">
        <v>3.2302616834640498</v>
      </c>
      <c r="AG59" s="8">
        <v>19.520751953125</v>
      </c>
      <c r="AH59" s="8">
        <v>91.182968783192294</v>
      </c>
      <c r="AI59" s="8">
        <v>0</v>
      </c>
      <c r="AJ59" s="8">
        <v>0.78073955327272404</v>
      </c>
      <c r="AK59" s="8">
        <v>4.0892848968505904</v>
      </c>
      <c r="AL59" s="8">
        <v>5.3134552240371704</v>
      </c>
      <c r="AM59" s="8">
        <v>3.2408408820629102</v>
      </c>
      <c r="AN59" s="8">
        <v>1.6177255213260699</v>
      </c>
      <c r="AO59" s="8">
        <v>3.1070076823234598</v>
      </c>
      <c r="AP59" s="8">
        <v>4.2479009330272701</v>
      </c>
      <c r="AQ59" s="8">
        <v>3.0968654155731201</v>
      </c>
      <c r="AR59" s="8">
        <v>1.5883385390043301</v>
      </c>
      <c r="AS59" s="8">
        <v>42.099335670471199</v>
      </c>
      <c r="AT59" s="8">
        <v>19.389280319213899</v>
      </c>
      <c r="AU59" s="8">
        <v>1.9848840832710299</v>
      </c>
      <c r="AV59" s="8">
        <v>7.1943404078483599</v>
      </c>
      <c r="AW59" s="8">
        <v>7.1951941251754796</v>
      </c>
      <c r="AX59" s="8">
        <v>21.040337562561</v>
      </c>
      <c r="AY59" s="8">
        <v>1.4959966242313401</v>
      </c>
      <c r="AZ59" s="15">
        <v>1273.0409698486301</v>
      </c>
    </row>
    <row r="60" spans="1:52" x14ac:dyDescent="0.3">
      <c r="A60" t="s">
        <v>64</v>
      </c>
      <c r="B60" t="s">
        <v>54</v>
      </c>
      <c r="C60" s="1">
        <f t="shared" si="3"/>
        <v>0.78474456832600803</v>
      </c>
      <c r="D60" s="12">
        <f t="shared" si="1"/>
        <v>0.78474456832600803</v>
      </c>
      <c r="E60" s="5">
        <v>1.17092810978647E-3</v>
      </c>
      <c r="F60" s="5">
        <v>0</v>
      </c>
      <c r="G60" s="5">
        <v>2.7092998789157701E-3</v>
      </c>
      <c r="H60" s="5">
        <v>9.0730211813934095E-3</v>
      </c>
      <c r="I60" s="5">
        <v>2.5891875382512801E-2</v>
      </c>
      <c r="J60" s="5">
        <v>0.203749164938927</v>
      </c>
      <c r="K60" s="5">
        <v>0</v>
      </c>
      <c r="L60" s="5">
        <v>2.1591859549516799E-3</v>
      </c>
      <c r="M60" s="5">
        <v>5.9131678426638202E-3</v>
      </c>
      <c r="N60" s="5">
        <v>2.4255659809568901E-3</v>
      </c>
      <c r="O60" s="5">
        <v>5.2338414534460797E-3</v>
      </c>
      <c r="P60" s="5">
        <v>2.3999893019208702E-3</v>
      </c>
      <c r="Q60" s="5">
        <v>4.0058415615931197E-3</v>
      </c>
      <c r="R60" s="5">
        <v>2.0490474271355201E-3</v>
      </c>
      <c r="S60" s="5">
        <v>1.2224406527821001E-2</v>
      </c>
      <c r="T60" s="5">
        <v>8.0135929165407998E-3</v>
      </c>
      <c r="U60" s="5">
        <v>2.6222330983728202E-2</v>
      </c>
      <c r="V60" s="5">
        <v>4.4035721104592099E-2</v>
      </c>
      <c r="W60" s="5">
        <v>2.6187722542090298E-3</v>
      </c>
      <c r="X60" s="5">
        <v>1.4588115620426801E-2</v>
      </c>
      <c r="Y60" s="5">
        <v>0.157583286054432</v>
      </c>
      <c r="Z60" s="5">
        <v>2.4030762724578401E-2</v>
      </c>
      <c r="AA60" s="5">
        <v>8.93446802365361E-4</v>
      </c>
      <c r="AB60" s="18">
        <f t="shared" si="2"/>
        <v>0</v>
      </c>
      <c r="AC60" s="8">
        <v>3.1467164371861102E-3</v>
      </c>
      <c r="AD60" s="8">
        <v>1.68182152265217E-3</v>
      </c>
      <c r="AE60" s="8">
        <v>3.1386264017783101E-3</v>
      </c>
      <c r="AF60" s="8">
        <v>1.76348054083064E-3</v>
      </c>
      <c r="AG60" s="8">
        <v>9.9530072184279596E-3</v>
      </c>
      <c r="AH60" s="8">
        <v>5.5040214178461597E-2</v>
      </c>
      <c r="AI60" s="8">
        <v>0</v>
      </c>
      <c r="AJ60" s="8">
        <v>4.3031101449741998E-4</v>
      </c>
      <c r="AK60" s="8">
        <v>2.5256591034121798E-3</v>
      </c>
      <c r="AL60" s="8">
        <v>3.0231048003770398E-3</v>
      </c>
      <c r="AM60" s="8">
        <v>1.7988876934396101E-3</v>
      </c>
      <c r="AN60" s="8">
        <v>9.8250784503761701E-4</v>
      </c>
      <c r="AO60" s="8">
        <v>1.7672065587248701E-3</v>
      </c>
      <c r="AP60" s="8">
        <v>2.22056134953164E-3</v>
      </c>
      <c r="AQ60" s="8">
        <v>1.5882933657849201E-3</v>
      </c>
      <c r="AR60" s="8">
        <v>7.6606436050496995E-4</v>
      </c>
      <c r="AS60" s="8">
        <v>2.2723513422533901E-2</v>
      </c>
      <c r="AT60" s="8">
        <v>1.0153364564757799E-2</v>
      </c>
      <c r="AU60" s="8">
        <v>1.14048495743191E-3</v>
      </c>
      <c r="AV60" s="8">
        <v>3.89873018139042E-3</v>
      </c>
      <c r="AW60" s="8">
        <v>4.3135185842402297E-3</v>
      </c>
      <c r="AX60" s="8">
        <v>1.0610365250613501E-2</v>
      </c>
      <c r="AY60" s="8">
        <v>9.2482612672029096E-4</v>
      </c>
      <c r="AZ60" s="15">
        <v>1.19814466685057</v>
      </c>
    </row>
    <row r="61" spans="1:52" x14ac:dyDescent="0.3">
      <c r="A61" t="s">
        <v>64</v>
      </c>
      <c r="B61" t="s">
        <v>55</v>
      </c>
      <c r="C61" s="1">
        <f t="shared" si="3"/>
        <v>-10.493061350891907</v>
      </c>
      <c r="D61" s="12">
        <f t="shared" si="1"/>
        <v>0</v>
      </c>
      <c r="E61" s="5">
        <v>0.384966291487217</v>
      </c>
      <c r="F61" s="5">
        <v>0</v>
      </c>
      <c r="G61" s="5">
        <v>0.22900902852416</v>
      </c>
      <c r="H61" s="5">
        <v>1.53120686858892</v>
      </c>
      <c r="I61" s="5">
        <v>42.143618345260599</v>
      </c>
      <c r="J61" s="5">
        <v>27.3907518386841</v>
      </c>
      <c r="K61" s="5">
        <v>0</v>
      </c>
      <c r="L61" s="5">
        <v>7.09052926301956</v>
      </c>
      <c r="M61" s="5">
        <v>2.5444812476635001</v>
      </c>
      <c r="N61" s="5">
        <v>1.4829311966896099</v>
      </c>
      <c r="O61" s="5">
        <v>5.9843896925449398</v>
      </c>
      <c r="P61" s="5">
        <v>0.21795712225139099</v>
      </c>
      <c r="Q61" s="5">
        <v>0.45259586162865201</v>
      </c>
      <c r="R61" s="5">
        <v>0.27815793082118001</v>
      </c>
      <c r="S61" s="5">
        <v>25.850387156009699</v>
      </c>
      <c r="T61" s="5">
        <v>10.871760904788999</v>
      </c>
      <c r="U61" s="5">
        <v>3.3936788290739099</v>
      </c>
      <c r="V61" s="5">
        <v>63.559188365936301</v>
      </c>
      <c r="W61" s="5">
        <v>0.18909333832562</v>
      </c>
      <c r="X61" s="5">
        <v>0.96877995878458001</v>
      </c>
      <c r="Y61" s="5">
        <v>1.7044449299573901</v>
      </c>
      <c r="Z61" s="5">
        <v>4.0205510556697801</v>
      </c>
      <c r="AA61" s="5">
        <v>0.21152852941304401</v>
      </c>
      <c r="AB61" s="18">
        <f t="shared" si="2"/>
        <v>10.493061350891907</v>
      </c>
      <c r="AC61" s="8">
        <v>0.43099094927310899</v>
      </c>
      <c r="AD61" s="8">
        <v>0.27399460971355399</v>
      </c>
      <c r="AE61" s="8">
        <v>0.47358908876776701</v>
      </c>
      <c r="AF61" s="8">
        <v>0.36095540598034898</v>
      </c>
      <c r="AG61" s="8">
        <v>2.0685839504003498</v>
      </c>
      <c r="AH61" s="8">
        <v>9.8624471670482308</v>
      </c>
      <c r="AI61" s="8">
        <v>0</v>
      </c>
      <c r="AJ61" s="8">
        <v>8.7528821546584396E-2</v>
      </c>
      <c r="AK61" s="8">
        <v>0.43048529885709302</v>
      </c>
      <c r="AL61" s="8">
        <v>0.556660436093807</v>
      </c>
      <c r="AM61" s="8">
        <v>0.326822744682431</v>
      </c>
      <c r="AN61" s="8">
        <v>0.160015552304685</v>
      </c>
      <c r="AO61" s="8">
        <v>0.311873529106379</v>
      </c>
      <c r="AP61" s="8">
        <v>0.45217295363545401</v>
      </c>
      <c r="AQ61" s="8">
        <v>0.34195081144571299</v>
      </c>
      <c r="AR61" s="8">
        <v>0.16090537142008501</v>
      </c>
      <c r="AS61" s="8">
        <v>4.4928091168403599</v>
      </c>
      <c r="AT61" s="8">
        <v>2.0950612425804098</v>
      </c>
      <c r="AU61" s="8">
        <v>0.22425683587789499</v>
      </c>
      <c r="AV61" s="8">
        <v>0.81099946796894096</v>
      </c>
      <c r="AW61" s="8">
        <v>0.77579947561025597</v>
      </c>
      <c r="AX61" s="8">
        <v>2.2996594905853298</v>
      </c>
      <c r="AY61" s="8">
        <v>0.14289753511548001</v>
      </c>
      <c r="AZ61" s="15">
        <v>162.86648654937699</v>
      </c>
    </row>
    <row r="62" spans="1:52" x14ac:dyDescent="0.3">
      <c r="A62" t="s">
        <v>64</v>
      </c>
      <c r="B62" t="s">
        <v>56</v>
      </c>
      <c r="C62" s="1">
        <f t="shared" si="3"/>
        <v>23.7366478800541</v>
      </c>
      <c r="D62" s="12">
        <f t="shared" si="1"/>
        <v>23.7366478800541</v>
      </c>
      <c r="E62" s="5">
        <v>5.4905513301491703E-2</v>
      </c>
      <c r="F62" s="5">
        <v>0</v>
      </c>
      <c r="G62" s="5">
        <v>0.52206893265247301</v>
      </c>
      <c r="H62" s="5">
        <v>0.26893879100680401</v>
      </c>
      <c r="I62" s="5">
        <v>2.8074620068073299</v>
      </c>
      <c r="J62" s="5">
        <v>5.96441745758057</v>
      </c>
      <c r="K62" s="5">
        <v>0</v>
      </c>
      <c r="L62" s="5">
        <v>0.15843226946890401</v>
      </c>
      <c r="M62" s="5">
        <v>0.829021476209164</v>
      </c>
      <c r="N62" s="5">
        <v>0.16859318688511801</v>
      </c>
      <c r="O62" s="5">
        <v>0.26600315980613198</v>
      </c>
      <c r="P62" s="5">
        <v>0.15058817807585001</v>
      </c>
      <c r="Q62" s="5">
        <v>0.176257411949337</v>
      </c>
      <c r="R62" s="5">
        <v>0.18492781650275</v>
      </c>
      <c r="S62" s="5">
        <v>0.39556619711220298</v>
      </c>
      <c r="T62" s="5">
        <v>0.61016430333256699</v>
      </c>
      <c r="U62" s="5">
        <v>1.20495750010014</v>
      </c>
      <c r="V62" s="5">
        <v>5.2824578061699903</v>
      </c>
      <c r="W62" s="5">
        <v>6.1053602490574101E-2</v>
      </c>
      <c r="X62" s="5">
        <v>1.5316937789320899</v>
      </c>
      <c r="Y62" s="5">
        <v>1.01852584630251</v>
      </c>
      <c r="Z62" s="5">
        <v>3.4227498173713702</v>
      </c>
      <c r="AA62" s="5">
        <v>4.4494055677205303E-2</v>
      </c>
      <c r="AB62" s="18">
        <f t="shared" si="2"/>
        <v>0</v>
      </c>
      <c r="AC62" s="8">
        <v>0.167160877026618</v>
      </c>
      <c r="AD62" s="8">
        <v>0.104418283328414</v>
      </c>
      <c r="AE62" s="8">
        <v>0.18861643411219101</v>
      </c>
      <c r="AF62" s="8">
        <v>0.123090844601393</v>
      </c>
      <c r="AG62" s="8">
        <v>0.72481097653508197</v>
      </c>
      <c r="AH62" s="8">
        <v>3.4636263268766898</v>
      </c>
      <c r="AI62" s="8">
        <v>0</v>
      </c>
      <c r="AJ62" s="8">
        <v>3.1692035496234901E-2</v>
      </c>
      <c r="AK62" s="8">
        <v>0.17284547537565201</v>
      </c>
      <c r="AL62" s="8">
        <v>0.20046141929924499</v>
      </c>
      <c r="AM62" s="8">
        <v>0.122034394182265</v>
      </c>
      <c r="AN62" s="8">
        <v>6.11633323132992E-2</v>
      </c>
      <c r="AO62" s="8">
        <v>0.111088033765554</v>
      </c>
      <c r="AP62" s="8">
        <v>0.15035651158541399</v>
      </c>
      <c r="AQ62" s="8">
        <v>0.115483072586358</v>
      </c>
      <c r="AR62" s="8">
        <v>5.3922196384519297E-2</v>
      </c>
      <c r="AS62" s="8">
        <v>1.5651179477572399</v>
      </c>
      <c r="AT62" s="8">
        <v>0.71410667151212703</v>
      </c>
      <c r="AU62" s="8">
        <v>7.9542452935129404E-2</v>
      </c>
      <c r="AV62" s="8">
        <v>0.27306501194834698</v>
      </c>
      <c r="AW62" s="8">
        <v>0.28477897681295899</v>
      </c>
      <c r="AX62" s="8">
        <v>0.77772424370050397</v>
      </c>
      <c r="AY62" s="8">
        <v>5.82550023682415E-2</v>
      </c>
      <c r="AZ62" s="15">
        <v>39.316566467285199</v>
      </c>
    </row>
    <row r="63" spans="1:52" x14ac:dyDescent="0.3">
      <c r="A63" t="s">
        <v>64</v>
      </c>
      <c r="B63" t="s">
        <v>57</v>
      </c>
      <c r="C63" s="1">
        <f t="shared" si="3"/>
        <v>77.791526045708423</v>
      </c>
      <c r="D63" s="12">
        <f t="shared" si="1"/>
        <v>77.791526045708423</v>
      </c>
      <c r="E63" s="5">
        <v>6.2666386365890503E-3</v>
      </c>
      <c r="F63" s="5">
        <v>0</v>
      </c>
      <c r="G63" s="5">
        <v>2.5339534040540498E-2</v>
      </c>
      <c r="H63" s="5">
        <v>4.10169479437172E-2</v>
      </c>
      <c r="I63" s="5">
        <v>0.101085919886827</v>
      </c>
      <c r="J63" s="5">
        <v>3.1332143843173998</v>
      </c>
      <c r="K63" s="5">
        <v>0</v>
      </c>
      <c r="L63" s="5">
        <v>7.89522548438981E-3</v>
      </c>
      <c r="M63" s="5">
        <v>5.6239812169224003E-2</v>
      </c>
      <c r="N63" s="5">
        <v>8.5080474964342994E-3</v>
      </c>
      <c r="O63" s="5">
        <v>2.9331070370972202E-2</v>
      </c>
      <c r="P63" s="5">
        <v>9.3712498783133907E-3</v>
      </c>
      <c r="Q63" s="5">
        <v>2.2881153505295501E-2</v>
      </c>
      <c r="R63" s="5">
        <v>1.0374578007031199E-2</v>
      </c>
      <c r="S63" s="5">
        <v>2.8834139695391101E-2</v>
      </c>
      <c r="T63" s="5">
        <v>2.8701987816020801E-2</v>
      </c>
      <c r="U63" s="5">
        <v>0.14524787757545701</v>
      </c>
      <c r="V63" s="5">
        <v>0.318797077983618</v>
      </c>
      <c r="W63" s="5">
        <v>1.20019289897755E-2</v>
      </c>
      <c r="X63" s="5">
        <v>2.9384699417278198E-2</v>
      </c>
      <c r="Y63" s="5">
        <v>0.193699516355991</v>
      </c>
      <c r="Z63" s="5">
        <v>0.39141092821955698</v>
      </c>
      <c r="AA63" s="5">
        <v>4.7153277555480599E-3</v>
      </c>
      <c r="AB63" s="18">
        <f t="shared" si="2"/>
        <v>0</v>
      </c>
      <c r="AC63" s="8">
        <v>4.9590846057981301E-2</v>
      </c>
      <c r="AD63" s="8">
        <v>2.33486464712769E-2</v>
      </c>
      <c r="AE63" s="8">
        <v>5.0041661132126998E-2</v>
      </c>
      <c r="AF63" s="8">
        <v>2.35692517599091E-2</v>
      </c>
      <c r="AG63" s="8">
        <v>0.134425373747945</v>
      </c>
      <c r="AH63" s="8">
        <v>1.1035280003561601</v>
      </c>
      <c r="AI63" s="8">
        <v>0</v>
      </c>
      <c r="AJ63" s="8">
        <v>5.9616714133880998E-3</v>
      </c>
      <c r="AK63" s="8">
        <v>3.5186555003747302E-2</v>
      </c>
      <c r="AL63" s="8">
        <v>4.5595041243359398E-2</v>
      </c>
      <c r="AM63" s="8">
        <v>2.9099934501573398E-2</v>
      </c>
      <c r="AN63" s="8">
        <v>1.8961460213176899E-2</v>
      </c>
      <c r="AO63" s="8">
        <v>3.1840868061408401E-2</v>
      </c>
      <c r="AP63" s="8">
        <v>3.0835757963359401E-2</v>
      </c>
      <c r="AQ63" s="8">
        <v>2.22814253065735E-2</v>
      </c>
      <c r="AR63" s="8">
        <v>1.1782257410232E-2</v>
      </c>
      <c r="AS63" s="8">
        <v>0.32860325463116202</v>
      </c>
      <c r="AT63" s="8">
        <v>0.17567317001521601</v>
      </c>
      <c r="AU63" s="8">
        <v>1.9337652949616299E-2</v>
      </c>
      <c r="AV63" s="8">
        <v>6.7860875278711305E-2</v>
      </c>
      <c r="AW63" s="8">
        <v>7.7224816195666804E-2</v>
      </c>
      <c r="AX63" s="8">
        <v>0.189514697529376</v>
      </c>
      <c r="AY63" s="8">
        <v>1.6375147388316701E-2</v>
      </c>
      <c r="AZ63" s="15">
        <v>79.905205726623507</v>
      </c>
    </row>
    <row r="64" spans="1:52" x14ac:dyDescent="0.3">
      <c r="A64" t="s">
        <v>64</v>
      </c>
      <c r="B64" t="s">
        <v>58</v>
      </c>
      <c r="C64" s="1">
        <f t="shared" si="3"/>
        <v>33.809173468675397</v>
      </c>
      <c r="D64" s="12">
        <f t="shared" si="1"/>
        <v>33.809173468675397</v>
      </c>
      <c r="E64" s="5">
        <v>0.29911877959966698</v>
      </c>
      <c r="F64" s="5">
        <v>0</v>
      </c>
      <c r="G64" s="5">
        <v>0.188790397718549</v>
      </c>
      <c r="H64" s="5">
        <v>0.84232112765312195</v>
      </c>
      <c r="I64" s="5">
        <v>4.8678822219371796</v>
      </c>
      <c r="J64" s="5">
        <v>17.2725268602371</v>
      </c>
      <c r="K64" s="5">
        <v>0</v>
      </c>
      <c r="L64" s="5">
        <v>0.35822744295001002</v>
      </c>
      <c r="M64" s="5">
        <v>2.1320991665124902</v>
      </c>
      <c r="N64" s="5">
        <v>0.56286421045660995</v>
      </c>
      <c r="O64" s="5">
        <v>1.53196893632412</v>
      </c>
      <c r="P64" s="5">
        <v>0.14997783489525299</v>
      </c>
      <c r="Q64" s="5">
        <v>0.27478670328855498</v>
      </c>
      <c r="R64" s="5">
        <v>0.288968751206994</v>
      </c>
      <c r="S64" s="5">
        <v>1.55744448304176</v>
      </c>
      <c r="T64" s="5">
        <v>1.57866966724396</v>
      </c>
      <c r="U64" s="5">
        <v>2.7962904125452002</v>
      </c>
      <c r="V64" s="5">
        <v>52.213610470295002</v>
      </c>
      <c r="W64" s="5">
        <v>0.14115221239626399</v>
      </c>
      <c r="X64" s="5">
        <v>3.6219211444258699</v>
      </c>
      <c r="Y64" s="5">
        <v>10.0313382968307</v>
      </c>
      <c r="Z64" s="5">
        <v>48.293139040470102</v>
      </c>
      <c r="AA64" s="5">
        <v>0.168588882312179</v>
      </c>
      <c r="AB64" s="18">
        <f t="shared" si="2"/>
        <v>0</v>
      </c>
      <c r="AC64" s="8">
        <v>0.44393236190080598</v>
      </c>
      <c r="AD64" s="8">
        <v>0.288105944171548</v>
      </c>
      <c r="AE64" s="8">
        <v>0.48178385570645299</v>
      </c>
      <c r="AF64" s="8">
        <v>0.34202347882091999</v>
      </c>
      <c r="AG64" s="8">
        <v>1.8763327896594999</v>
      </c>
      <c r="AH64" s="8">
        <v>9.10961890098406</v>
      </c>
      <c r="AI64" s="8">
        <v>0</v>
      </c>
      <c r="AJ64" s="8">
        <v>8.6605523247271804E-2</v>
      </c>
      <c r="AK64" s="8">
        <v>0.41414829716086399</v>
      </c>
      <c r="AL64" s="8">
        <v>0.52998983114957798</v>
      </c>
      <c r="AM64" s="8">
        <v>0.30536284856498203</v>
      </c>
      <c r="AN64" s="8">
        <v>0.15740625932812699</v>
      </c>
      <c r="AO64" s="8">
        <v>0.30100763216614701</v>
      </c>
      <c r="AP64" s="8">
        <v>0.44719754345715002</v>
      </c>
      <c r="AQ64" s="8">
        <v>0.30898521654307798</v>
      </c>
      <c r="AR64" s="8">
        <v>0.14696038048714399</v>
      </c>
      <c r="AS64" s="8">
        <v>4.3255240619182604</v>
      </c>
      <c r="AT64" s="8">
        <v>1.90095663070679</v>
      </c>
      <c r="AU64" s="8">
        <v>0.22829545754939301</v>
      </c>
      <c r="AV64" s="8">
        <v>0.81079414114355997</v>
      </c>
      <c r="AW64" s="8">
        <v>0.79087291657924697</v>
      </c>
      <c r="AX64" s="8">
        <v>2.0663914531469301</v>
      </c>
      <c r="AY64" s="8">
        <v>0.152248763479292</v>
      </c>
      <c r="AZ64" s="15">
        <v>157.46631622314499</v>
      </c>
    </row>
    <row r="65" spans="1:52" x14ac:dyDescent="0.3">
      <c r="A65" t="s">
        <v>65</v>
      </c>
      <c r="B65" t="s">
        <v>49</v>
      </c>
      <c r="C65" s="1">
        <f t="shared" si="3"/>
        <v>253.58848952036328</v>
      </c>
      <c r="D65" s="12">
        <f t="shared" si="1"/>
        <v>253.58848952036328</v>
      </c>
      <c r="E65" s="5">
        <v>0.85300017893314395</v>
      </c>
      <c r="F65" s="5">
        <v>0</v>
      </c>
      <c r="G65" s="5">
        <v>0.21410943008959299</v>
      </c>
      <c r="H65" s="5">
        <v>0.51862145215272903</v>
      </c>
      <c r="I65" s="5">
        <v>27.964610219001798</v>
      </c>
      <c r="J65" s="5">
        <v>4.6531912386417398</v>
      </c>
      <c r="K65" s="5">
        <v>0.34592379815876501</v>
      </c>
      <c r="L65" s="5">
        <v>0</v>
      </c>
      <c r="M65" s="5">
        <v>3.05698853731155</v>
      </c>
      <c r="N65" s="5">
        <v>2.49760702252388</v>
      </c>
      <c r="O65" s="5">
        <v>5.6432034969329798</v>
      </c>
      <c r="P65" s="5">
        <v>0.22632248327136001</v>
      </c>
      <c r="Q65" s="5">
        <v>0.119437080342323</v>
      </c>
      <c r="R65" s="5">
        <v>0.60150814428925503</v>
      </c>
      <c r="S65" s="5">
        <v>1.18053171783686</v>
      </c>
      <c r="T65" s="5">
        <v>13.7729780673981</v>
      </c>
      <c r="U65" s="5">
        <v>3.1803619861602801</v>
      </c>
      <c r="V65" s="5">
        <v>241.89951038360601</v>
      </c>
      <c r="W65" s="5">
        <v>0.12643538974225499</v>
      </c>
      <c r="X65" s="5">
        <v>1.39864081516862</v>
      </c>
      <c r="Y65" s="5">
        <v>17.183690369129199</v>
      </c>
      <c r="Z65" s="5">
        <v>36.2476966381073</v>
      </c>
      <c r="AA65" s="5">
        <v>7.9607247840613099E-2</v>
      </c>
      <c r="AB65" s="18">
        <f t="shared" si="2"/>
        <v>0</v>
      </c>
      <c r="AC65" s="8">
        <v>2.1951121240854299</v>
      </c>
      <c r="AD65" s="8">
        <v>1.8819100409746199</v>
      </c>
      <c r="AE65" s="8">
        <v>1.49120849370956</v>
      </c>
      <c r="AF65" s="8">
        <v>0.384281842038035</v>
      </c>
      <c r="AG65" s="8">
        <v>18.270111382007599</v>
      </c>
      <c r="AH65" s="8">
        <v>12.368762409314501</v>
      </c>
      <c r="AI65" s="8">
        <v>2.04059594869614</v>
      </c>
      <c r="AJ65" s="8">
        <v>0</v>
      </c>
      <c r="AK65" s="8">
        <v>6.1629410088062304</v>
      </c>
      <c r="AL65" s="8">
        <v>8.4360182285308802</v>
      </c>
      <c r="AM65" s="8">
        <v>3.7206703871488598</v>
      </c>
      <c r="AN65" s="8">
        <v>0.84099547192454305</v>
      </c>
      <c r="AO65" s="8">
        <v>0.26126455701887602</v>
      </c>
      <c r="AP65" s="8">
        <v>1.2656566053628899</v>
      </c>
      <c r="AQ65" s="8">
        <v>2.1038399040699001</v>
      </c>
      <c r="AR65" s="8">
        <v>1.28509336709976</v>
      </c>
      <c r="AS65" s="8">
        <v>21.074864029884299</v>
      </c>
      <c r="AT65" s="8">
        <v>29.5701920986176</v>
      </c>
      <c r="AU65" s="8">
        <v>0.43355366960167901</v>
      </c>
      <c r="AV65" s="8">
        <v>4.0559089779853803</v>
      </c>
      <c r="AW65" s="8">
        <v>3.3093368858099002</v>
      </c>
      <c r="AX65" s="8">
        <v>9.1133388280868495</v>
      </c>
      <c r="AY65" s="8">
        <v>0.27771166618913401</v>
      </c>
      <c r="AZ65" s="15">
        <v>484.80909729003901</v>
      </c>
    </row>
    <row r="66" spans="1:52" x14ac:dyDescent="0.3">
      <c r="A66" t="s">
        <v>65</v>
      </c>
      <c r="B66" t="s">
        <v>51</v>
      </c>
      <c r="C66" s="1">
        <f t="shared" si="3"/>
        <v>346.63699769679789</v>
      </c>
      <c r="D66" s="12">
        <f t="shared" si="1"/>
        <v>346.63699769679789</v>
      </c>
      <c r="E66" s="5">
        <v>0.49581893905997299</v>
      </c>
      <c r="F66" s="5">
        <v>0</v>
      </c>
      <c r="G66" s="5">
        <v>0.108847755938768</v>
      </c>
      <c r="H66" s="5">
        <v>0.18428958952426899</v>
      </c>
      <c r="I66" s="5">
        <v>7.6181424260139501</v>
      </c>
      <c r="J66" s="5">
        <v>2.9313747286796601</v>
      </c>
      <c r="K66" s="5">
        <v>0.232920236885548</v>
      </c>
      <c r="L66" s="5">
        <v>0</v>
      </c>
      <c r="M66" s="5">
        <v>2.8435491025447801</v>
      </c>
      <c r="N66" s="5">
        <v>1.38331715762615</v>
      </c>
      <c r="O66" s="5">
        <v>5.7185215950012198</v>
      </c>
      <c r="P66" s="5">
        <v>7.5223903637379394E-2</v>
      </c>
      <c r="Q66" s="5">
        <v>6.2329017790034399E-2</v>
      </c>
      <c r="R66" s="5">
        <v>0.151013060472906</v>
      </c>
      <c r="S66" s="5">
        <v>0.30719128064811202</v>
      </c>
      <c r="T66" s="5">
        <v>3.3343721330165899</v>
      </c>
      <c r="U66" s="5">
        <v>1.71918302029371</v>
      </c>
      <c r="V66" s="5">
        <v>124.03294944763201</v>
      </c>
      <c r="W66" s="5">
        <v>7.4457145296037197E-2</v>
      </c>
      <c r="X66" s="5">
        <v>1.34096456691623</v>
      </c>
      <c r="Y66" s="5">
        <v>4.6466262340545699</v>
      </c>
      <c r="Z66" s="5">
        <v>67.788477420806899</v>
      </c>
      <c r="AA66" s="5">
        <v>6.1592143960297101E-2</v>
      </c>
      <c r="AB66" s="18">
        <f t="shared" si="2"/>
        <v>0</v>
      </c>
      <c r="AC66" s="8">
        <v>1.47412764281034</v>
      </c>
      <c r="AD66" s="8">
        <v>0.86834023147821404</v>
      </c>
      <c r="AE66" s="8">
        <v>0.80129807069897696</v>
      </c>
      <c r="AF66" s="8">
        <v>0.21349429897964001</v>
      </c>
      <c r="AG66" s="8">
        <v>11.1693318486214</v>
      </c>
      <c r="AH66" s="8">
        <v>6.94405736829503</v>
      </c>
      <c r="AI66" s="8">
        <v>1.06646790355444</v>
      </c>
      <c r="AJ66" s="8">
        <v>0</v>
      </c>
      <c r="AK66" s="8">
        <v>3.9804976284503901</v>
      </c>
      <c r="AL66" s="8">
        <v>4.2194145321845999</v>
      </c>
      <c r="AM66" s="8">
        <v>1.8270728439092601</v>
      </c>
      <c r="AN66" s="8">
        <v>0.49121181294322003</v>
      </c>
      <c r="AO66" s="8">
        <v>0.14683082047849899</v>
      </c>
      <c r="AP66" s="8">
        <v>0.85689327493309997</v>
      </c>
      <c r="AQ66" s="8">
        <v>0.90404080227017403</v>
      </c>
      <c r="AR66" s="8">
        <v>0.93875953555107094</v>
      </c>
      <c r="AS66" s="8">
        <v>10.538623690605201</v>
      </c>
      <c r="AT66" s="8">
        <v>21.900540947914099</v>
      </c>
      <c r="AU66" s="8">
        <v>0.27165399119257899</v>
      </c>
      <c r="AV66" s="8">
        <v>2.6162745803594598</v>
      </c>
      <c r="AW66" s="8">
        <v>1.73033666610718</v>
      </c>
      <c r="AX66" s="8">
        <v>5.3308793008327502</v>
      </c>
      <c r="AY66" s="8">
        <v>0.16115679126232901</v>
      </c>
      <c r="AZ66" s="15">
        <v>493.29685401916498</v>
      </c>
    </row>
    <row r="67" spans="1:52" x14ac:dyDescent="0.3">
      <c r="A67" t="s">
        <v>65</v>
      </c>
      <c r="B67" t="s">
        <v>52</v>
      </c>
      <c r="C67" s="1">
        <f t="shared" ref="C67:C130" si="4">SUM(AC67:AY67)+AZ67-SUM(E67:AA67)</f>
        <v>1.7559989291219149</v>
      </c>
      <c r="D67" s="12">
        <f t="shared" ref="D67:D130" si="5">IF(C67&lt;0,0,ABS(C67))</f>
        <v>1.7559989291219149</v>
      </c>
      <c r="E67" s="5">
        <v>2.3915558849694199E-3</v>
      </c>
      <c r="F67" s="5">
        <v>0</v>
      </c>
      <c r="G67" s="5">
        <v>1.2435569515218999E-3</v>
      </c>
      <c r="H67" s="5">
        <v>7.4561630390235201E-4</v>
      </c>
      <c r="I67" s="5">
        <v>2.8809750918299001E-2</v>
      </c>
      <c r="J67" s="5">
        <v>2.62377234175801E-2</v>
      </c>
      <c r="K67" s="5">
        <v>1.0294433232047599E-3</v>
      </c>
      <c r="L67" s="5">
        <v>0</v>
      </c>
      <c r="M67" s="5">
        <v>2.7386157744331298E-3</v>
      </c>
      <c r="N67" s="5">
        <v>4.7172529157251102E-3</v>
      </c>
      <c r="O67" s="5">
        <v>6.7970455856993803E-3</v>
      </c>
      <c r="P67" s="5">
        <v>3.3461120256106402E-4</v>
      </c>
      <c r="Q67" s="5">
        <v>4.2595534068823299E-4</v>
      </c>
      <c r="R67" s="5">
        <v>9.4999654538696599E-4</v>
      </c>
      <c r="S67" s="5">
        <v>1.6322050942108E-3</v>
      </c>
      <c r="T67" s="5">
        <v>8.6874363478273205E-3</v>
      </c>
      <c r="U67" s="5">
        <v>2.19953875057399E-2</v>
      </c>
      <c r="V67" s="5">
        <v>0.11150692822411699</v>
      </c>
      <c r="W67" s="5">
        <v>1.2140124090365099E-3</v>
      </c>
      <c r="X67" s="5">
        <v>2.9663906170753801E-3</v>
      </c>
      <c r="Y67" s="5">
        <v>1.6019717440940402E-2</v>
      </c>
      <c r="Z67" s="5">
        <v>3.0271578812971701E-2</v>
      </c>
      <c r="AA67" s="5">
        <v>1.07143749119132E-4</v>
      </c>
      <c r="AB67" s="18">
        <f t="shared" ref="AB67:AB130" si="6">IF(C67&gt;0,0,ABS(C67))</f>
        <v>0</v>
      </c>
      <c r="AC67" s="8">
        <v>8.2091537769883906E-3</v>
      </c>
      <c r="AD67" s="8">
        <v>4.8038577951956497E-3</v>
      </c>
      <c r="AE67" s="8">
        <v>4.3906593346036997E-3</v>
      </c>
      <c r="AF67" s="8">
        <v>1.0241263298666999E-3</v>
      </c>
      <c r="AG67" s="8">
        <v>8.5526628419756903E-2</v>
      </c>
      <c r="AH67" s="8">
        <v>4.1178812094358398E-2</v>
      </c>
      <c r="AI67" s="8">
        <v>5.4103622387629002E-3</v>
      </c>
      <c r="AJ67" s="8">
        <v>0</v>
      </c>
      <c r="AK67" s="8">
        <v>2.7596531319431999E-2</v>
      </c>
      <c r="AL67" s="8">
        <v>2.0244124694727399E-2</v>
      </c>
      <c r="AM67" s="8">
        <v>1.0058880841825201E-2</v>
      </c>
      <c r="AN67" s="8">
        <v>3.1289805338019501E-3</v>
      </c>
      <c r="AO67" s="8">
        <v>7.6759880175814E-4</v>
      </c>
      <c r="AP67" s="8">
        <v>5.2823129226453602E-3</v>
      </c>
      <c r="AQ67" s="8">
        <v>5.1437043002806604E-3</v>
      </c>
      <c r="AR67" s="8">
        <v>6.2663399148732398E-3</v>
      </c>
      <c r="AS67" s="8">
        <v>5.0577782792970503E-2</v>
      </c>
      <c r="AT67" s="8">
        <v>0.163519068621099</v>
      </c>
      <c r="AU67" s="8">
        <v>1.78225389390718E-3</v>
      </c>
      <c r="AV67" s="8">
        <v>1.9091085763648201E-2</v>
      </c>
      <c r="AW67" s="8">
        <v>1.02189090102911E-2</v>
      </c>
      <c r="AX67" s="8">
        <v>3.3022963209077702E-2</v>
      </c>
      <c r="AY67" s="8">
        <v>1.19752035243437E-3</v>
      </c>
      <c r="AZ67" s="15">
        <v>1.5183791965246201</v>
      </c>
    </row>
    <row r="68" spans="1:52" x14ac:dyDescent="0.3">
      <c r="A68" t="s">
        <v>65</v>
      </c>
      <c r="B68" t="s">
        <v>53</v>
      </c>
      <c r="C68" s="1">
        <f t="shared" si="4"/>
        <v>272.83485822321359</v>
      </c>
      <c r="D68" s="12">
        <f t="shared" si="5"/>
        <v>272.83485822321359</v>
      </c>
      <c r="E68" s="5">
        <v>2.14132957160473</v>
      </c>
      <c r="F68" s="5">
        <v>0</v>
      </c>
      <c r="G68" s="5">
        <v>0.43458395823836299</v>
      </c>
      <c r="H68" s="5">
        <v>0.50646522641181901</v>
      </c>
      <c r="I68" s="5">
        <v>371.25145339965798</v>
      </c>
      <c r="J68" s="5">
        <v>7.3537462353706404</v>
      </c>
      <c r="K68" s="5">
        <v>0.78073955327272404</v>
      </c>
      <c r="L68" s="5">
        <v>0</v>
      </c>
      <c r="M68" s="5">
        <v>5.8242888450622603</v>
      </c>
      <c r="N68" s="5">
        <v>7.1671792268753096</v>
      </c>
      <c r="O68" s="5">
        <v>11.6075392961502</v>
      </c>
      <c r="P68" s="5">
        <v>0.31503084301948497</v>
      </c>
      <c r="Q68" s="5">
        <v>0.55219451058655999</v>
      </c>
      <c r="R68" s="5">
        <v>0.91786136478185698</v>
      </c>
      <c r="S68" s="5">
        <v>0.51101786270737604</v>
      </c>
      <c r="T68" s="5">
        <v>335.57818984985403</v>
      </c>
      <c r="U68" s="5">
        <v>4.1235988736152596</v>
      </c>
      <c r="V68" s="5">
        <v>273.57307434082003</v>
      </c>
      <c r="W68" s="5">
        <v>0.35896023921668502</v>
      </c>
      <c r="X68" s="5">
        <v>1.1863993406295801</v>
      </c>
      <c r="Y68" s="5">
        <v>4.7954581677913701</v>
      </c>
      <c r="Z68" s="5">
        <v>41.186647415161097</v>
      </c>
      <c r="AA68" s="5">
        <v>0.18904531467706001</v>
      </c>
      <c r="AB68" s="18">
        <f t="shared" si="6"/>
        <v>0</v>
      </c>
      <c r="AC68" s="8">
        <v>4.46052181720734</v>
      </c>
      <c r="AD68" s="8">
        <v>4.1342734247446096</v>
      </c>
      <c r="AE68" s="8">
        <v>2.6525934487581302</v>
      </c>
      <c r="AF68" s="8">
        <v>0.92792758718132995</v>
      </c>
      <c r="AG68" s="8">
        <v>61.616610050201402</v>
      </c>
      <c r="AH68" s="8">
        <v>35.194383762194803</v>
      </c>
      <c r="AI68" s="8">
        <v>4.7370716184377697</v>
      </c>
      <c r="AJ68" s="8">
        <v>0</v>
      </c>
      <c r="AK68" s="8">
        <v>37.8250652551651</v>
      </c>
      <c r="AL68" s="8">
        <v>16.613156318664601</v>
      </c>
      <c r="AM68" s="8">
        <v>7.0953293144702902</v>
      </c>
      <c r="AN68" s="8">
        <v>1.77150116115808</v>
      </c>
      <c r="AO68" s="8">
        <v>0.57838671281933796</v>
      </c>
      <c r="AP68" s="8">
        <v>5.5244877934455898</v>
      </c>
      <c r="AQ68" s="8">
        <v>3.13732957839966</v>
      </c>
      <c r="AR68" s="8">
        <v>5.3764129281043997</v>
      </c>
      <c r="AS68" s="8">
        <v>39.651379585266099</v>
      </c>
      <c r="AT68" s="8">
        <v>61.129078388214097</v>
      </c>
      <c r="AU68" s="8">
        <v>2.1051097922027102</v>
      </c>
      <c r="AV68" s="8">
        <v>19.577865600585898</v>
      </c>
      <c r="AW68" s="8">
        <v>7.6024290621280697</v>
      </c>
      <c r="AX68" s="8">
        <v>27.3090337514877</v>
      </c>
      <c r="AY68" s="8">
        <v>1.13210179284215</v>
      </c>
      <c r="AZ68" s="15">
        <v>993.03761291503895</v>
      </c>
    </row>
    <row r="69" spans="1:52" x14ac:dyDescent="0.3">
      <c r="A69" t="s">
        <v>65</v>
      </c>
      <c r="B69" t="s">
        <v>54</v>
      </c>
      <c r="C69" s="1">
        <f t="shared" si="4"/>
        <v>0.58338882930905855</v>
      </c>
      <c r="D69" s="12">
        <f t="shared" si="5"/>
        <v>0.58338882930905855</v>
      </c>
      <c r="E69" s="5">
        <v>8.4700565639650395E-4</v>
      </c>
      <c r="F69" s="5">
        <v>0</v>
      </c>
      <c r="G69" s="5">
        <v>5.1531943972804605E-4</v>
      </c>
      <c r="H69" s="5">
        <v>7.9441265916102598E-4</v>
      </c>
      <c r="I69" s="5">
        <v>1.3136227265931701E-2</v>
      </c>
      <c r="J69" s="5">
        <v>7.3073691455647297E-3</v>
      </c>
      <c r="K69" s="5">
        <v>4.3031101449741998E-4</v>
      </c>
      <c r="L69" s="5">
        <v>0</v>
      </c>
      <c r="M69" s="5">
        <v>2.2270727495197198E-3</v>
      </c>
      <c r="N69" s="5">
        <v>2.1627193491440301E-3</v>
      </c>
      <c r="O69" s="5">
        <v>4.8890411853790301E-3</v>
      </c>
      <c r="P69" s="5">
        <v>3.5877857226296301E-4</v>
      </c>
      <c r="Q69" s="5">
        <v>3.5058843059232502E-4</v>
      </c>
      <c r="R69" s="5">
        <v>4.5853831397835198E-4</v>
      </c>
      <c r="S69" s="5">
        <v>1.10237719309225E-3</v>
      </c>
      <c r="T69" s="5">
        <v>5.4700790205970398E-3</v>
      </c>
      <c r="U69" s="5">
        <v>5.5699613294564196E-3</v>
      </c>
      <c r="V69" s="5">
        <v>8.2241223077289802E-2</v>
      </c>
      <c r="W69" s="5">
        <v>4.6240255323937201E-4</v>
      </c>
      <c r="X69" s="5">
        <v>2.6927783037535799E-3</v>
      </c>
      <c r="Y69" s="5">
        <v>2.6481194654479599E-2</v>
      </c>
      <c r="Z69" s="5">
        <v>7.5987660675309598E-3</v>
      </c>
      <c r="AA69" s="5">
        <v>9.5591764420532895E-5</v>
      </c>
      <c r="AB69" s="18">
        <f t="shared" si="6"/>
        <v>0</v>
      </c>
      <c r="AC69" s="8">
        <v>2.0057095098309202E-3</v>
      </c>
      <c r="AD69" s="8">
        <v>2.0730138130602401E-3</v>
      </c>
      <c r="AE69" s="8">
        <v>1.27667615743121E-3</v>
      </c>
      <c r="AF69" s="8">
        <v>4.4066473310522302E-4</v>
      </c>
      <c r="AG69" s="8">
        <v>3.1578178750351099E-2</v>
      </c>
      <c r="AH69" s="8">
        <v>1.8035911151344002E-2</v>
      </c>
      <c r="AI69" s="8">
        <v>2.1591859549516799E-3</v>
      </c>
      <c r="AJ69" s="8">
        <v>0</v>
      </c>
      <c r="AK69" s="8">
        <v>2.1491238847374899E-2</v>
      </c>
      <c r="AL69" s="8">
        <v>7.1707781462464499E-3</v>
      </c>
      <c r="AM69" s="8">
        <v>3.3700432686600799E-3</v>
      </c>
      <c r="AN69" s="8">
        <v>8.4760908794123701E-4</v>
      </c>
      <c r="AO69" s="8">
        <v>2.7262741241429499E-4</v>
      </c>
      <c r="AP69" s="8">
        <v>2.8787114497390602E-3</v>
      </c>
      <c r="AQ69" s="8">
        <v>1.53526882786537E-3</v>
      </c>
      <c r="AR69" s="8">
        <v>2.9357051680563E-3</v>
      </c>
      <c r="AS69" s="8">
        <v>1.9019798492081502E-2</v>
      </c>
      <c r="AT69" s="8">
        <v>2.9657264705747401E-2</v>
      </c>
      <c r="AU69" s="8">
        <v>1.0957486156257801E-3</v>
      </c>
      <c r="AV69" s="8">
        <v>1.03272581472993E-2</v>
      </c>
      <c r="AW69" s="8">
        <v>3.6896684468956699E-3</v>
      </c>
      <c r="AX69" s="8">
        <v>1.3986119010951399E-2</v>
      </c>
      <c r="AY69" s="8">
        <v>5.5116180556069605E-4</v>
      </c>
      <c r="AZ69" s="15">
        <v>0.57218224555254005</v>
      </c>
    </row>
    <row r="70" spans="1:52" x14ac:dyDescent="0.3">
      <c r="A70" t="s">
        <v>65</v>
      </c>
      <c r="B70" t="s">
        <v>55</v>
      </c>
      <c r="C70" s="1">
        <f t="shared" si="4"/>
        <v>813.49657606799099</v>
      </c>
      <c r="D70" s="12">
        <f t="shared" si="5"/>
        <v>813.49657606799099</v>
      </c>
      <c r="E70" s="5">
        <v>0.29894675686955502</v>
      </c>
      <c r="F70" s="5">
        <v>0</v>
      </c>
      <c r="G70" s="5">
        <v>4.1696052066981799E-2</v>
      </c>
      <c r="H70" s="5">
        <v>0.12412685342132999</v>
      </c>
      <c r="I70" s="5">
        <v>15.4203368425369</v>
      </c>
      <c r="J70" s="5">
        <v>1.0365803688764601</v>
      </c>
      <c r="K70" s="5">
        <v>8.7528821546584396E-2</v>
      </c>
      <c r="L70" s="5">
        <v>0</v>
      </c>
      <c r="M70" s="5">
        <v>0.93658043816685699</v>
      </c>
      <c r="N70" s="5">
        <v>1.29463180154562</v>
      </c>
      <c r="O70" s="5">
        <v>10.3045049905777</v>
      </c>
      <c r="P70" s="5">
        <v>3.1932548386976102E-2</v>
      </c>
      <c r="Q70" s="5">
        <v>3.50415837019682E-2</v>
      </c>
      <c r="R70" s="5">
        <v>5.9483589604496998E-2</v>
      </c>
      <c r="S70" s="5">
        <v>0.776943014934659</v>
      </c>
      <c r="T70" s="5">
        <v>5.7566905021667498</v>
      </c>
      <c r="U70" s="5">
        <v>0.51732493191957496</v>
      </c>
      <c r="V70" s="5">
        <v>131.54529523849499</v>
      </c>
      <c r="W70" s="5">
        <v>2.3641367675736501E-2</v>
      </c>
      <c r="X70" s="5">
        <v>0.179337871260941</v>
      </c>
      <c r="Y70" s="5">
        <v>0.375496026128531</v>
      </c>
      <c r="Z70" s="5">
        <v>0.89376922696828798</v>
      </c>
      <c r="AA70" s="5">
        <v>2.15013704728335E-2</v>
      </c>
      <c r="AB70" s="18">
        <f t="shared" si="6"/>
        <v>0</v>
      </c>
      <c r="AC70" s="8">
        <v>4.6983776986599004</v>
      </c>
      <c r="AD70" s="8">
        <v>8.6307483315467799</v>
      </c>
      <c r="AE70" s="8">
        <v>5.59202960133553</v>
      </c>
      <c r="AF70" s="8">
        <v>1.12926237285137</v>
      </c>
      <c r="AG70" s="8">
        <v>30.6739307641983</v>
      </c>
      <c r="AH70" s="8">
        <v>36.901929244631901</v>
      </c>
      <c r="AI70" s="8">
        <v>7.09052926301956</v>
      </c>
      <c r="AJ70" s="8">
        <v>0</v>
      </c>
      <c r="AK70" s="8">
        <v>7.62773397564888</v>
      </c>
      <c r="AL70" s="8">
        <v>28.640945434570298</v>
      </c>
      <c r="AM70" s="8">
        <v>14.933341145515399</v>
      </c>
      <c r="AN70" s="8">
        <v>2.37373678386211</v>
      </c>
      <c r="AO70" s="8">
        <v>0.83898843824863401</v>
      </c>
      <c r="AP70" s="8">
        <v>2.7114648222923301</v>
      </c>
      <c r="AQ70" s="8">
        <v>10.421119809150699</v>
      </c>
      <c r="AR70" s="8">
        <v>1.75397250801325</v>
      </c>
      <c r="AS70" s="8">
        <v>83.640307903289795</v>
      </c>
      <c r="AT70" s="8">
        <v>49.276088476181002</v>
      </c>
      <c r="AU70" s="8">
        <v>0.89940109848976102</v>
      </c>
      <c r="AV70" s="8">
        <v>7.4838522076606804</v>
      </c>
      <c r="AW70" s="8">
        <v>10.1947005391121</v>
      </c>
      <c r="AX70" s="8">
        <v>26.219997167587302</v>
      </c>
      <c r="AY70" s="8">
        <v>0.55477122217416797</v>
      </c>
      <c r="AZ70" s="15">
        <v>640.97073745727505</v>
      </c>
    </row>
    <row r="71" spans="1:52" x14ac:dyDescent="0.3">
      <c r="A71" t="s">
        <v>65</v>
      </c>
      <c r="B71" t="s">
        <v>56</v>
      </c>
      <c r="C71" s="1">
        <f t="shared" si="4"/>
        <v>66.438386263136579</v>
      </c>
      <c r="D71" s="12">
        <f t="shared" si="5"/>
        <v>66.438386263136579</v>
      </c>
      <c r="E71" s="5">
        <v>4.9052611691877197E-2</v>
      </c>
      <c r="F71" s="5">
        <v>0</v>
      </c>
      <c r="G71" s="5">
        <v>9.5118905883282395E-2</v>
      </c>
      <c r="H71" s="5">
        <v>2.3286057403311099E-2</v>
      </c>
      <c r="I71" s="5">
        <v>1.4712236821651501</v>
      </c>
      <c r="J71" s="5">
        <v>0.27192382141947702</v>
      </c>
      <c r="K71" s="5">
        <v>3.1692035496234901E-2</v>
      </c>
      <c r="L71" s="5">
        <v>0</v>
      </c>
      <c r="M71" s="5">
        <v>0.273296853527427</v>
      </c>
      <c r="N71" s="5">
        <v>0.159415095113218</v>
      </c>
      <c r="O71" s="5">
        <v>0.274306556209922</v>
      </c>
      <c r="P71" s="5">
        <v>2.2038992610759998E-2</v>
      </c>
      <c r="Q71" s="5">
        <v>1.1970211751759101E-2</v>
      </c>
      <c r="R71" s="5">
        <v>3.8356451550498598E-2</v>
      </c>
      <c r="S71" s="5">
        <v>2.3151795263402199E-2</v>
      </c>
      <c r="T71" s="5">
        <v>0.50520334020256996</v>
      </c>
      <c r="U71" s="5">
        <v>0.233370861038566</v>
      </c>
      <c r="V71" s="5">
        <v>11.438565313816101</v>
      </c>
      <c r="W71" s="5">
        <v>9.5787595491856302E-3</v>
      </c>
      <c r="X71" s="5">
        <v>0.184717927128077</v>
      </c>
      <c r="Y71" s="5">
        <v>0.22439124248921899</v>
      </c>
      <c r="Z71" s="5">
        <v>0.99051034450530995</v>
      </c>
      <c r="AA71" s="5">
        <v>5.1364636456128201E-3</v>
      </c>
      <c r="AB71" s="18">
        <f t="shared" si="6"/>
        <v>0</v>
      </c>
      <c r="AC71" s="8">
        <v>0.225375426933169</v>
      </c>
      <c r="AD71" s="8">
        <v>0.127434117719531</v>
      </c>
      <c r="AE71" s="8">
        <v>0.134364952333272</v>
      </c>
      <c r="AF71" s="8">
        <v>3.06668183766305E-2</v>
      </c>
      <c r="AG71" s="8">
        <v>1.5964054763317099</v>
      </c>
      <c r="AH71" s="8">
        <v>1.0059941617218999</v>
      </c>
      <c r="AI71" s="8">
        <v>0.15843226946890401</v>
      </c>
      <c r="AJ71" s="8">
        <v>0</v>
      </c>
      <c r="AK71" s="8">
        <v>0.44456222280859897</v>
      </c>
      <c r="AL71" s="8">
        <v>0.69355498999357201</v>
      </c>
      <c r="AM71" s="8">
        <v>0.284755889326334</v>
      </c>
      <c r="AN71" s="8">
        <v>7.5153989251702996E-2</v>
      </c>
      <c r="AO71" s="8">
        <v>2.1535308798775101E-2</v>
      </c>
      <c r="AP71" s="8">
        <v>0.11734010186046399</v>
      </c>
      <c r="AQ71" s="8">
        <v>0.133458506315947</v>
      </c>
      <c r="AR71" s="8">
        <v>0.139969056472182</v>
      </c>
      <c r="AS71" s="8">
        <v>1.8394719064235701</v>
      </c>
      <c r="AT71" s="8">
        <v>3.6575116515159598</v>
      </c>
      <c r="AU71" s="8">
        <v>3.6369163077324601E-2</v>
      </c>
      <c r="AV71" s="8">
        <v>0.36248222365975402</v>
      </c>
      <c r="AW71" s="8">
        <v>0.23500694520771501</v>
      </c>
      <c r="AX71" s="8">
        <v>0.80057740211486805</v>
      </c>
      <c r="AY71" s="8">
        <v>2.29862921405584E-2</v>
      </c>
      <c r="AZ71" s="15">
        <v>70.631284713745103</v>
      </c>
    </row>
    <row r="72" spans="1:52" x14ac:dyDescent="0.3">
      <c r="A72" t="s">
        <v>65</v>
      </c>
      <c r="B72" t="s">
        <v>57</v>
      </c>
      <c r="C72" s="1">
        <f t="shared" si="4"/>
        <v>2.4102269711515878</v>
      </c>
      <c r="D72" s="12">
        <f t="shared" si="5"/>
        <v>2.4102269711515878</v>
      </c>
      <c r="E72" s="5">
        <v>4.3968878162559096E-3</v>
      </c>
      <c r="F72" s="5">
        <v>0</v>
      </c>
      <c r="G72" s="5">
        <v>3.7633515894412999E-3</v>
      </c>
      <c r="H72" s="5">
        <v>3.1858833535807199E-3</v>
      </c>
      <c r="I72" s="5">
        <v>5.4032318759709597E-2</v>
      </c>
      <c r="J72" s="5">
        <v>7.6179562136530904E-2</v>
      </c>
      <c r="K72" s="5">
        <v>5.9616714133880998E-3</v>
      </c>
      <c r="L72" s="5">
        <v>0</v>
      </c>
      <c r="M72" s="5">
        <v>2.3908278089947999E-2</v>
      </c>
      <c r="N72" s="5">
        <v>8.2024200237356092E-3</v>
      </c>
      <c r="O72" s="5">
        <v>2.2667513228952899E-2</v>
      </c>
      <c r="P72" s="5">
        <v>8.7687647464918005E-4</v>
      </c>
      <c r="Q72" s="5">
        <v>2.2393311737687301E-3</v>
      </c>
      <c r="R72" s="5">
        <v>2.0697944128187399E-3</v>
      </c>
      <c r="S72" s="5">
        <v>2.1145683131180699E-3</v>
      </c>
      <c r="T72" s="5">
        <v>2.1779089234769299E-2</v>
      </c>
      <c r="U72" s="5">
        <v>4.12077542860061E-2</v>
      </c>
      <c r="V72" s="5">
        <v>0.49392376188188802</v>
      </c>
      <c r="W72" s="5">
        <v>1.94943997485097E-3</v>
      </c>
      <c r="X72" s="5">
        <v>5.2725949790328698E-3</v>
      </c>
      <c r="Y72" s="5">
        <v>3.2605720683932297E-2</v>
      </c>
      <c r="Z72" s="5">
        <v>0.16445992514491101</v>
      </c>
      <c r="AA72" s="5">
        <v>3.84016908355989E-4</v>
      </c>
      <c r="AB72" s="18">
        <f t="shared" si="6"/>
        <v>0</v>
      </c>
      <c r="AC72" s="8">
        <v>8.2375162164680694E-3</v>
      </c>
      <c r="AD72" s="8">
        <v>7.2236440901178901E-3</v>
      </c>
      <c r="AE72" s="8">
        <v>4.9979448085650802E-3</v>
      </c>
      <c r="AF72" s="8">
        <v>1.5856748577789399E-3</v>
      </c>
      <c r="AG72" s="8">
        <v>0.107417567633092</v>
      </c>
      <c r="AH72" s="8">
        <v>6.1554447377147901E-2</v>
      </c>
      <c r="AI72" s="8">
        <v>7.89522548438981E-3</v>
      </c>
      <c r="AJ72" s="8">
        <v>0</v>
      </c>
      <c r="AK72" s="8">
        <v>6.5066417446360006E-2</v>
      </c>
      <c r="AL72" s="8">
        <v>2.7705283602699599E-2</v>
      </c>
      <c r="AM72" s="8">
        <v>1.2589938356541101E-2</v>
      </c>
      <c r="AN72" s="8">
        <v>3.3159296290250499E-3</v>
      </c>
      <c r="AO72" s="8">
        <v>1.0110116199939501E-3</v>
      </c>
      <c r="AP72" s="8">
        <v>9.3669434427283704E-3</v>
      </c>
      <c r="AQ72" s="8">
        <v>5.7238748413510603E-3</v>
      </c>
      <c r="AR72" s="8">
        <v>9.7473690402693994E-3</v>
      </c>
      <c r="AS72" s="8">
        <v>7.1495171869173604E-2</v>
      </c>
      <c r="AT72" s="8">
        <v>0.12345533166080699</v>
      </c>
      <c r="AU72" s="8">
        <v>3.4493685816414702E-3</v>
      </c>
      <c r="AV72" s="8">
        <v>3.2609133515506997E-2</v>
      </c>
      <c r="AW72" s="8">
        <v>1.3287314504850699E-2</v>
      </c>
      <c r="AX72" s="8">
        <v>4.8104991437867298E-2</v>
      </c>
      <c r="AY72" s="8">
        <v>1.8202869978267699E-3</v>
      </c>
      <c r="AZ72" s="15">
        <v>2.7537473440170301</v>
      </c>
    </row>
    <row r="73" spans="1:52" x14ac:dyDescent="0.3">
      <c r="A73" t="s">
        <v>65</v>
      </c>
      <c r="B73" t="s">
        <v>58</v>
      </c>
      <c r="C73" s="1">
        <f t="shared" si="4"/>
        <v>24.542238947003639</v>
      </c>
      <c r="D73" s="12">
        <f t="shared" si="5"/>
        <v>24.542238947003639</v>
      </c>
      <c r="E73" s="5">
        <v>0.25031664688140198</v>
      </c>
      <c r="F73" s="5">
        <v>0</v>
      </c>
      <c r="G73" s="5">
        <v>3.5729870665818501E-2</v>
      </c>
      <c r="H73" s="5">
        <v>7.31312553398311E-2</v>
      </c>
      <c r="I73" s="5">
        <v>2.7447585761547102</v>
      </c>
      <c r="J73" s="5">
        <v>0.778297118842602</v>
      </c>
      <c r="K73" s="5">
        <v>8.6605523247271804E-2</v>
      </c>
      <c r="L73" s="5">
        <v>0</v>
      </c>
      <c r="M73" s="5">
        <v>0.96230592206120502</v>
      </c>
      <c r="N73" s="5">
        <v>0.51668891683220897</v>
      </c>
      <c r="O73" s="5">
        <v>2.1317799054086199</v>
      </c>
      <c r="P73" s="5">
        <v>2.29987761704251E-2</v>
      </c>
      <c r="Q73" s="5">
        <v>2.03429766697809E-2</v>
      </c>
      <c r="R73" s="5">
        <v>6.4882633276283699E-2</v>
      </c>
      <c r="S73" s="5">
        <v>9.8016034346073894E-2</v>
      </c>
      <c r="T73" s="5">
        <v>1.14603258669376</v>
      </c>
      <c r="U73" s="5">
        <v>0.50618581101298299</v>
      </c>
      <c r="V73" s="5">
        <v>82.748075902462006</v>
      </c>
      <c r="W73" s="5">
        <v>2.2950390120968198E-2</v>
      </c>
      <c r="X73" s="5">
        <v>0.78407853143289696</v>
      </c>
      <c r="Y73" s="5">
        <v>4.90713424235582</v>
      </c>
      <c r="Z73" s="5">
        <v>23.235029876232101</v>
      </c>
      <c r="AA73" s="5">
        <v>2.2826308151707098E-2</v>
      </c>
      <c r="AB73" s="18">
        <f t="shared" si="6"/>
        <v>0</v>
      </c>
      <c r="AC73" s="8">
        <v>0.44865753874182701</v>
      </c>
      <c r="AD73" s="8">
        <v>0.30002526566386201</v>
      </c>
      <c r="AE73" s="8">
        <v>0.27692186087369902</v>
      </c>
      <c r="AF73" s="8">
        <v>6.8342456594109494E-2</v>
      </c>
      <c r="AG73" s="8">
        <v>3.89602035284042</v>
      </c>
      <c r="AH73" s="8">
        <v>2.2331634308211501</v>
      </c>
      <c r="AI73" s="8">
        <v>0.35822744295001002</v>
      </c>
      <c r="AJ73" s="8">
        <v>0</v>
      </c>
      <c r="AK73" s="8">
        <v>1.14380896836519</v>
      </c>
      <c r="AL73" s="8">
        <v>1.6199045851826701</v>
      </c>
      <c r="AM73" s="8">
        <v>0.66283425316214595</v>
      </c>
      <c r="AN73" s="8">
        <v>0.16450950410217</v>
      </c>
      <c r="AO73" s="8">
        <v>4.71382047981024E-2</v>
      </c>
      <c r="AP73" s="8">
        <v>0.24080216512083999</v>
      </c>
      <c r="AQ73" s="8">
        <v>0.29174884408712398</v>
      </c>
      <c r="AR73" s="8">
        <v>0.27497339062392701</v>
      </c>
      <c r="AS73" s="8">
        <v>3.6434011757373801</v>
      </c>
      <c r="AT73" s="8">
        <v>6.6976791024208104</v>
      </c>
      <c r="AU73" s="8">
        <v>8.5815713740885299E-2</v>
      </c>
      <c r="AV73" s="8">
        <v>0.76112717390060403</v>
      </c>
      <c r="AW73" s="8">
        <v>0.57746830210089695</v>
      </c>
      <c r="AX73" s="8">
        <v>1.7025141566991799</v>
      </c>
      <c r="AY73" s="8">
        <v>6.0368181439116597E-2</v>
      </c>
      <c r="AZ73" s="15">
        <v>120.144954681396</v>
      </c>
    </row>
    <row r="74" spans="1:52" x14ac:dyDescent="0.3">
      <c r="A74" t="s">
        <v>66</v>
      </c>
      <c r="B74" t="s">
        <v>49</v>
      </c>
      <c r="C74" s="1">
        <f t="shared" si="4"/>
        <v>248.81091553531496</v>
      </c>
      <c r="D74" s="12">
        <f t="shared" si="5"/>
        <v>248.81091553531496</v>
      </c>
      <c r="E74" s="5">
        <v>1.16090999543667</v>
      </c>
      <c r="F74" s="5">
        <v>0</v>
      </c>
      <c r="G74" s="5">
        <v>0.67862117290496804</v>
      </c>
      <c r="H74" s="5">
        <v>1.82509297132492</v>
      </c>
      <c r="I74" s="5">
        <v>69.808177709579496</v>
      </c>
      <c r="J74" s="5">
        <v>15.7930121421814</v>
      </c>
      <c r="K74" s="5">
        <v>1.7589898407459299</v>
      </c>
      <c r="L74" s="5">
        <v>6.1629410088062304</v>
      </c>
      <c r="M74" s="5">
        <v>0</v>
      </c>
      <c r="N74" s="5">
        <v>3.7256264686584499</v>
      </c>
      <c r="O74" s="5">
        <v>10.158895075321199</v>
      </c>
      <c r="P74" s="5">
        <v>0.89405480772256896</v>
      </c>
      <c r="Q74" s="5">
        <v>0.335562968626618</v>
      </c>
      <c r="R74" s="5">
        <v>2.2429912686348001</v>
      </c>
      <c r="S74" s="5">
        <v>3.5088784024119399</v>
      </c>
      <c r="T74" s="5">
        <v>16.9026570320129</v>
      </c>
      <c r="U74" s="5">
        <v>9.4804389476776105</v>
      </c>
      <c r="V74" s="5">
        <v>259.82283043861401</v>
      </c>
      <c r="W74" s="5">
        <v>0.38797664642334001</v>
      </c>
      <c r="X74" s="5">
        <v>15.1300594210625</v>
      </c>
      <c r="Y74" s="5">
        <v>56.267862081527703</v>
      </c>
      <c r="Z74" s="5">
        <v>208.74277114868201</v>
      </c>
      <c r="AA74" s="5">
        <v>0.57239722087979295</v>
      </c>
      <c r="AB74" s="18">
        <f t="shared" si="6"/>
        <v>0</v>
      </c>
      <c r="AC74" s="8">
        <v>2.92460866272449</v>
      </c>
      <c r="AD74" s="8">
        <v>5.90907979011536</v>
      </c>
      <c r="AE74" s="8">
        <v>3.28650595247746</v>
      </c>
      <c r="AF74" s="8">
        <v>1.2447538599371899</v>
      </c>
      <c r="AG74" s="8">
        <v>17.491340398788498</v>
      </c>
      <c r="AH74" s="8">
        <v>30.4623694755137</v>
      </c>
      <c r="AI74" s="8">
        <v>7.0925150513648996</v>
      </c>
      <c r="AJ74" s="8">
        <v>3.05698853731155</v>
      </c>
      <c r="AK74" s="8">
        <v>0</v>
      </c>
      <c r="AL74" s="8">
        <v>5.1446453630924198</v>
      </c>
      <c r="AM74" s="8">
        <v>2.9852139204740502</v>
      </c>
      <c r="AN74" s="8">
        <v>2.3932960033416699</v>
      </c>
      <c r="AO74" s="8">
        <v>0.57768167555332195</v>
      </c>
      <c r="AP74" s="8">
        <v>2.9818538427352901</v>
      </c>
      <c r="AQ74" s="8">
        <v>3.9745047688484201</v>
      </c>
      <c r="AR74" s="8">
        <v>0.91702286154031798</v>
      </c>
      <c r="AS74" s="8">
        <v>42.415348529815702</v>
      </c>
      <c r="AT74" s="8">
        <v>41.067735433578498</v>
      </c>
      <c r="AU74" s="8">
        <v>1.51965626329184</v>
      </c>
      <c r="AV74" s="8">
        <v>19.151697635650599</v>
      </c>
      <c r="AW74" s="8">
        <v>11.551097154617301</v>
      </c>
      <c r="AX74" s="8">
        <v>36.4837515354156</v>
      </c>
      <c r="AY74" s="8">
        <v>2.1859001293778402</v>
      </c>
      <c r="AZ74" s="15">
        <v>689.35409545898403</v>
      </c>
    </row>
    <row r="75" spans="1:52" x14ac:dyDescent="0.3">
      <c r="A75" t="s">
        <v>66</v>
      </c>
      <c r="B75" t="s">
        <v>51</v>
      </c>
      <c r="C75" s="1">
        <f t="shared" si="4"/>
        <v>236.70901580574036</v>
      </c>
      <c r="D75" s="12">
        <f t="shared" si="5"/>
        <v>236.70901580574036</v>
      </c>
      <c r="E75" s="5">
        <v>0.65864834934473004</v>
      </c>
      <c r="F75" s="5">
        <v>0</v>
      </c>
      <c r="G75" s="5">
        <v>0.33084742911159998</v>
      </c>
      <c r="H75" s="5">
        <v>0.69682196527719498</v>
      </c>
      <c r="I75" s="5">
        <v>20.5750217437744</v>
      </c>
      <c r="J75" s="5">
        <v>9.7216734290123004</v>
      </c>
      <c r="K75" s="5">
        <v>1.20396760106087</v>
      </c>
      <c r="L75" s="5">
        <v>3.9804976284503901</v>
      </c>
      <c r="M75" s="5">
        <v>0</v>
      </c>
      <c r="N75" s="5">
        <v>1.9984740838408499</v>
      </c>
      <c r="O75" s="5">
        <v>7.9542732238769496</v>
      </c>
      <c r="P75" s="5">
        <v>0.30406197253614697</v>
      </c>
      <c r="Q75" s="5">
        <v>0.160053388215601</v>
      </c>
      <c r="R75" s="5">
        <v>0.64485213533043895</v>
      </c>
      <c r="S75" s="5">
        <v>0.97050692141056105</v>
      </c>
      <c r="T75" s="5">
        <v>7.8749576807022104</v>
      </c>
      <c r="U75" s="5">
        <v>4.7897372692823401</v>
      </c>
      <c r="V75" s="5">
        <v>126.122360706329</v>
      </c>
      <c r="W75" s="5">
        <v>0.25570938177406799</v>
      </c>
      <c r="X75" s="5">
        <v>10.3809510469437</v>
      </c>
      <c r="Y75" s="5">
        <v>10.9977118372917</v>
      </c>
      <c r="Z75" s="5">
        <v>371.87544250488298</v>
      </c>
      <c r="AA75" s="5">
        <v>0.43727709539234599</v>
      </c>
      <c r="AB75" s="18">
        <f t="shared" si="6"/>
        <v>0</v>
      </c>
      <c r="AC75" s="8">
        <v>2.6835501492023499</v>
      </c>
      <c r="AD75" s="8">
        <v>5.6297630369663203</v>
      </c>
      <c r="AE75" s="8">
        <v>3.0674977153539702</v>
      </c>
      <c r="AF75" s="8">
        <v>1.15654745697975</v>
      </c>
      <c r="AG75" s="8">
        <v>16.185320734977701</v>
      </c>
      <c r="AH75" s="8">
        <v>27.999259703326999</v>
      </c>
      <c r="AI75" s="8">
        <v>6.5125348567962602</v>
      </c>
      <c r="AJ75" s="8">
        <v>2.8435491025447801</v>
      </c>
      <c r="AK75" s="8">
        <v>0</v>
      </c>
      <c r="AL75" s="8">
        <v>4.6874324679374704</v>
      </c>
      <c r="AM75" s="8">
        <v>2.7034960240125701</v>
      </c>
      <c r="AN75" s="8">
        <v>2.2192588299512899</v>
      </c>
      <c r="AO75" s="8">
        <v>0.52286593616008803</v>
      </c>
      <c r="AP75" s="8">
        <v>2.7924095988273598</v>
      </c>
      <c r="AQ75" s="8">
        <v>3.6321081221103699</v>
      </c>
      <c r="AR75" s="8">
        <v>0.83361311256885495</v>
      </c>
      <c r="AS75" s="8">
        <v>39.799288034439101</v>
      </c>
      <c r="AT75" s="8">
        <v>38.539157629013097</v>
      </c>
      <c r="AU75" s="8">
        <v>1.42637923359871</v>
      </c>
      <c r="AV75" s="8">
        <v>17.716818094253501</v>
      </c>
      <c r="AW75" s="8">
        <v>10.910376906394999</v>
      </c>
      <c r="AX75" s="8">
        <v>33.831005334854098</v>
      </c>
      <c r="AY75" s="8">
        <v>2.0579271093010898</v>
      </c>
      <c r="AZ75" s="15">
        <v>590.89270401000999</v>
      </c>
    </row>
    <row r="76" spans="1:52" x14ac:dyDescent="0.3">
      <c r="A76" t="s">
        <v>66</v>
      </c>
      <c r="B76" t="s">
        <v>52</v>
      </c>
      <c r="C76" s="1">
        <f t="shared" si="4"/>
        <v>0.76369049854883875</v>
      </c>
      <c r="D76" s="12">
        <f t="shared" si="5"/>
        <v>0.76369049854883875</v>
      </c>
      <c r="E76" s="5">
        <v>2.8542964428197601E-3</v>
      </c>
      <c r="F76" s="5">
        <v>0</v>
      </c>
      <c r="G76" s="5">
        <v>3.1317782122641802E-3</v>
      </c>
      <c r="H76" s="5">
        <v>2.8327722684480198E-3</v>
      </c>
      <c r="I76" s="5">
        <v>5.8683806564658901E-2</v>
      </c>
      <c r="J76" s="5">
        <v>6.2766064889728995E-2</v>
      </c>
      <c r="K76" s="5">
        <v>5.09262917330489E-3</v>
      </c>
      <c r="L76" s="5">
        <v>2.7596531319431999E-2</v>
      </c>
      <c r="M76" s="5">
        <v>0</v>
      </c>
      <c r="N76" s="5">
        <v>6.6560627019498497E-3</v>
      </c>
      <c r="O76" s="5">
        <v>1.4047710923478E-2</v>
      </c>
      <c r="P76" s="5">
        <v>1.2287393619771999E-3</v>
      </c>
      <c r="Q76" s="5">
        <v>7.51065435906639E-4</v>
      </c>
      <c r="R76" s="5">
        <v>2.4977188732009398E-3</v>
      </c>
      <c r="S76" s="5">
        <v>4.3548326939344397E-3</v>
      </c>
      <c r="T76" s="5">
        <v>1.2004914227873101E-2</v>
      </c>
      <c r="U76" s="5">
        <v>4.1871641995385303E-2</v>
      </c>
      <c r="V76" s="5">
        <v>0.1352025186643</v>
      </c>
      <c r="W76" s="5">
        <v>3.8251272053457801E-3</v>
      </c>
      <c r="X76" s="5">
        <v>2.5329085532575801E-2</v>
      </c>
      <c r="Y76" s="5">
        <v>5.65224434249103E-2</v>
      </c>
      <c r="Z76" s="5">
        <v>0.162887593731284</v>
      </c>
      <c r="AA76" s="5">
        <v>7.2771922350511897E-4</v>
      </c>
      <c r="AB76" s="18">
        <f t="shared" si="6"/>
        <v>0</v>
      </c>
      <c r="AC76" s="8">
        <v>2.8310406341915998E-3</v>
      </c>
      <c r="AD76" s="8">
        <v>4.7468238044530197E-3</v>
      </c>
      <c r="AE76" s="8">
        <v>3.1063046480994702E-3</v>
      </c>
      <c r="AF76" s="8">
        <v>1.19461788563058E-3</v>
      </c>
      <c r="AG76" s="8">
        <v>1.5632149414159399E-2</v>
      </c>
      <c r="AH76" s="8">
        <v>2.8029992682149899E-2</v>
      </c>
      <c r="AI76" s="8">
        <v>7.00842525111511E-3</v>
      </c>
      <c r="AJ76" s="8">
        <v>2.7386157744331298E-3</v>
      </c>
      <c r="AK76" s="8">
        <v>0</v>
      </c>
      <c r="AL76" s="8">
        <v>4.9357335665263201E-3</v>
      </c>
      <c r="AM76" s="8">
        <v>2.8579093341249999E-3</v>
      </c>
      <c r="AN76" s="8">
        <v>2.06160590460058E-3</v>
      </c>
      <c r="AO76" s="8">
        <v>6.7571268300525801E-4</v>
      </c>
      <c r="AP76" s="8">
        <v>2.8666732541751099E-3</v>
      </c>
      <c r="AQ76" s="8">
        <v>3.4300451225135501E-3</v>
      </c>
      <c r="AR76" s="8">
        <v>8.9960688637802399E-4</v>
      </c>
      <c r="AS76" s="8">
        <v>3.6422256147489E-2</v>
      </c>
      <c r="AT76" s="8">
        <v>3.6305644549429403E-2</v>
      </c>
      <c r="AU76" s="8">
        <v>1.3290363276610201E-3</v>
      </c>
      <c r="AV76" s="8">
        <v>1.72602325910702E-2</v>
      </c>
      <c r="AW76" s="8">
        <v>9.3876132741570507E-3</v>
      </c>
      <c r="AX76" s="8">
        <v>3.6752420244738501E-2</v>
      </c>
      <c r="AY76" s="8">
        <v>1.8675700994208501E-3</v>
      </c>
      <c r="AZ76" s="15">
        <v>1.1722155213356</v>
      </c>
    </row>
    <row r="77" spans="1:52" x14ac:dyDescent="0.3">
      <c r="A77" t="s">
        <v>66</v>
      </c>
      <c r="B77" t="s">
        <v>53</v>
      </c>
      <c r="C77" s="1">
        <f t="shared" si="4"/>
        <v>634.70764377340856</v>
      </c>
      <c r="D77" s="12">
        <f t="shared" si="5"/>
        <v>634.70764377340856</v>
      </c>
      <c r="E77" s="5">
        <v>3.2141577303409599</v>
      </c>
      <c r="F77" s="5">
        <v>0</v>
      </c>
      <c r="G77" s="5">
        <v>1.20571843534708</v>
      </c>
      <c r="H77" s="5">
        <v>1.91676989197731</v>
      </c>
      <c r="I77" s="5">
        <v>874.32780456543003</v>
      </c>
      <c r="J77" s="5">
        <v>22.849836587905902</v>
      </c>
      <c r="K77" s="5">
        <v>4.0892848968505904</v>
      </c>
      <c r="L77" s="5">
        <v>37.8250652551651</v>
      </c>
      <c r="M77" s="5">
        <v>0</v>
      </c>
      <c r="N77" s="5">
        <v>9.6432325243949908</v>
      </c>
      <c r="O77" s="5">
        <v>26.7251570224762</v>
      </c>
      <c r="P77" s="5">
        <v>1.5685219764709499</v>
      </c>
      <c r="Q77" s="5">
        <v>1.47633805498481</v>
      </c>
      <c r="R77" s="5">
        <v>3.1306043565273298</v>
      </c>
      <c r="S77" s="5">
        <v>1.6012193709611899</v>
      </c>
      <c r="T77" s="5">
        <v>181.51754570007299</v>
      </c>
      <c r="U77" s="5">
        <v>13.7066321372986</v>
      </c>
      <c r="V77" s="5">
        <v>289.11290550231899</v>
      </c>
      <c r="W77" s="5">
        <v>1.21402676403522</v>
      </c>
      <c r="X77" s="5">
        <v>7.0580537915229797</v>
      </c>
      <c r="Y77" s="5">
        <v>23.643187284469601</v>
      </c>
      <c r="Z77" s="5">
        <v>248.40537452697799</v>
      </c>
      <c r="AA77" s="5">
        <v>1.31089573353529</v>
      </c>
      <c r="AB77" s="18">
        <f t="shared" si="6"/>
        <v>0</v>
      </c>
      <c r="AC77" s="8">
        <v>5.7436365485191301</v>
      </c>
      <c r="AD77" s="8">
        <v>9.7474122047424299</v>
      </c>
      <c r="AE77" s="8">
        <v>6.3568019866943404</v>
      </c>
      <c r="AF77" s="8">
        <v>2.4150797426700601</v>
      </c>
      <c r="AG77" s="8">
        <v>32.026566028594999</v>
      </c>
      <c r="AH77" s="8">
        <v>59.267690353095503</v>
      </c>
      <c r="AI77" s="8">
        <v>14.3737527132034</v>
      </c>
      <c r="AJ77" s="8">
        <v>5.8242888450622603</v>
      </c>
      <c r="AK77" s="8">
        <v>0</v>
      </c>
      <c r="AL77" s="8">
        <v>10.099051475524901</v>
      </c>
      <c r="AM77" s="8">
        <v>5.8111031055450404</v>
      </c>
      <c r="AN77" s="8">
        <v>4.5753915607929203</v>
      </c>
      <c r="AO77" s="8">
        <v>1.2416149526834499</v>
      </c>
      <c r="AP77" s="8">
        <v>5.7333072423934901</v>
      </c>
      <c r="AQ77" s="8">
        <v>6.9662897586822501</v>
      </c>
      <c r="AR77" s="8">
        <v>1.88042472302914</v>
      </c>
      <c r="AS77" s="8">
        <v>75.832855224609403</v>
      </c>
      <c r="AT77" s="8">
        <v>75.260233879089398</v>
      </c>
      <c r="AU77" s="8">
        <v>2.7152739763259901</v>
      </c>
      <c r="AV77" s="8">
        <v>37.140080928802497</v>
      </c>
      <c r="AW77" s="8">
        <v>20.1089541912079</v>
      </c>
      <c r="AX77" s="8">
        <v>79.415124416351304</v>
      </c>
      <c r="AY77" s="8">
        <v>4.0382536947727203</v>
      </c>
      <c r="AZ77" s="15">
        <v>1923.6767883300799</v>
      </c>
    </row>
    <row r="78" spans="1:52" x14ac:dyDescent="0.3">
      <c r="A78" t="s">
        <v>66</v>
      </c>
      <c r="B78" t="s">
        <v>54</v>
      </c>
      <c r="C78" s="1">
        <f t="shared" si="4"/>
        <v>0.89247105667777382</v>
      </c>
      <c r="D78" s="12">
        <f t="shared" si="5"/>
        <v>0.89247105667777382</v>
      </c>
      <c r="E78" s="5">
        <v>9.51393602008466E-4</v>
      </c>
      <c r="F78" s="5">
        <v>0</v>
      </c>
      <c r="G78" s="5">
        <v>1.26700435794191E-3</v>
      </c>
      <c r="H78" s="5">
        <v>2.6017461059382198E-3</v>
      </c>
      <c r="I78" s="5">
        <v>3.20782389026135E-2</v>
      </c>
      <c r="J78" s="5">
        <v>1.9571659853681901E-2</v>
      </c>
      <c r="K78" s="5">
        <v>2.5256591034121798E-3</v>
      </c>
      <c r="L78" s="5">
        <v>2.1491238847374899E-2</v>
      </c>
      <c r="M78" s="5">
        <v>0</v>
      </c>
      <c r="N78" s="5">
        <v>3.18502179288771E-3</v>
      </c>
      <c r="O78" s="5">
        <v>1.1105386307463E-2</v>
      </c>
      <c r="P78" s="5">
        <v>1.5640617857570799E-3</v>
      </c>
      <c r="Q78" s="5">
        <v>6.0076327281422003E-4</v>
      </c>
      <c r="R78" s="5">
        <v>1.63017360318918E-3</v>
      </c>
      <c r="S78" s="5">
        <v>2.4902713339543E-3</v>
      </c>
      <c r="T78" s="5">
        <v>1.04950248496607E-2</v>
      </c>
      <c r="U78" s="5">
        <v>1.3896391435992E-2</v>
      </c>
      <c r="V78" s="5">
        <v>8.78803965169936E-2</v>
      </c>
      <c r="W78" s="5">
        <v>1.5715755143901301E-3</v>
      </c>
      <c r="X78" s="5">
        <v>3.0395438196137499E-2</v>
      </c>
      <c r="Y78" s="5">
        <v>0.102140074595809</v>
      </c>
      <c r="Z78" s="5">
        <v>4.1282417252659798E-2</v>
      </c>
      <c r="AA78" s="5">
        <v>6.6719490496325296E-4</v>
      </c>
      <c r="AB78" s="18">
        <f t="shared" si="6"/>
        <v>0</v>
      </c>
      <c r="AC78" s="8">
        <v>2.3226996272569501E-3</v>
      </c>
      <c r="AD78" s="8">
        <v>3.77393027883954E-3</v>
      </c>
      <c r="AE78" s="8">
        <v>2.6233120152028299E-3</v>
      </c>
      <c r="AF78" s="8">
        <v>9.8042687022825703E-4</v>
      </c>
      <c r="AG78" s="8">
        <v>1.30983322742395E-2</v>
      </c>
      <c r="AH78" s="8">
        <v>2.33610492421121E-2</v>
      </c>
      <c r="AI78" s="8">
        <v>5.9131678426638202E-3</v>
      </c>
      <c r="AJ78" s="8">
        <v>2.2270727495197198E-3</v>
      </c>
      <c r="AK78" s="8">
        <v>0</v>
      </c>
      <c r="AL78" s="8">
        <v>4.1277539567090597E-3</v>
      </c>
      <c r="AM78" s="8">
        <v>2.4428489705314899E-3</v>
      </c>
      <c r="AN78" s="8">
        <v>1.6433200871688301E-3</v>
      </c>
      <c r="AO78" s="8">
        <v>5.8594578149495603E-4</v>
      </c>
      <c r="AP78" s="8">
        <v>2.360570433666E-3</v>
      </c>
      <c r="AQ78" s="8">
        <v>2.6753420388558901E-3</v>
      </c>
      <c r="AR78" s="8">
        <v>7.6568830991163796E-4</v>
      </c>
      <c r="AS78" s="8">
        <v>2.8834233409725098E-2</v>
      </c>
      <c r="AT78" s="8">
        <v>2.9012849205173601E-2</v>
      </c>
      <c r="AU78" s="8">
        <v>1.09616418922087E-3</v>
      </c>
      <c r="AV78" s="8">
        <v>1.4670022763311899E-2</v>
      </c>
      <c r="AW78" s="8">
        <v>7.2378037730231898E-3</v>
      </c>
      <c r="AX78" s="8">
        <v>3.1579111935570801E-2</v>
      </c>
      <c r="AY78" s="8">
        <v>1.54432716954034E-3</v>
      </c>
      <c r="AZ78" s="15">
        <v>1.0989862158894499</v>
      </c>
    </row>
    <row r="79" spans="1:52" x14ac:dyDescent="0.3">
      <c r="A79" t="s">
        <v>66</v>
      </c>
      <c r="B79" t="s">
        <v>55</v>
      </c>
      <c r="C79" s="1">
        <f t="shared" si="4"/>
        <v>99.650562394614099</v>
      </c>
      <c r="D79" s="12">
        <f t="shared" si="5"/>
        <v>99.650562394614099</v>
      </c>
      <c r="E79" s="5">
        <v>0.47006594017148001</v>
      </c>
      <c r="F79" s="5">
        <v>0</v>
      </c>
      <c r="G79" s="5">
        <v>0.144774710759521</v>
      </c>
      <c r="H79" s="5">
        <v>0.46914209425449399</v>
      </c>
      <c r="I79" s="5">
        <v>33.355704069137602</v>
      </c>
      <c r="J79" s="5">
        <v>3.8695662021636998</v>
      </c>
      <c r="K79" s="5">
        <v>0.43048529885709302</v>
      </c>
      <c r="L79" s="5">
        <v>7.62773397564888</v>
      </c>
      <c r="M79" s="5">
        <v>0</v>
      </c>
      <c r="N79" s="5">
        <v>1.8240070790052401</v>
      </c>
      <c r="O79" s="5">
        <v>6.9146426320075998</v>
      </c>
      <c r="P79" s="5">
        <v>0.13994229026138799</v>
      </c>
      <c r="Q79" s="5">
        <v>0.105696356622502</v>
      </c>
      <c r="R79" s="5">
        <v>0.27167539298534399</v>
      </c>
      <c r="S79" s="5">
        <v>2.4336974285543</v>
      </c>
      <c r="T79" s="5">
        <v>11.058837473392501</v>
      </c>
      <c r="U79" s="5">
        <v>2.1158446744084398</v>
      </c>
      <c r="V79" s="5">
        <v>138.87327837943999</v>
      </c>
      <c r="W79" s="5">
        <v>7.3151040356606203E-2</v>
      </c>
      <c r="X79" s="5">
        <v>1.75071374326944</v>
      </c>
      <c r="Y79" s="5">
        <v>1.39410948753357</v>
      </c>
      <c r="Z79" s="5">
        <v>5.0461940765380904</v>
      </c>
      <c r="AA79" s="5">
        <v>0.157104631885886</v>
      </c>
      <c r="AB79" s="18">
        <f t="shared" si="6"/>
        <v>0</v>
      </c>
      <c r="AC79" s="8">
        <v>0.95848369598388705</v>
      </c>
      <c r="AD79" s="8">
        <v>1.84702938050032</v>
      </c>
      <c r="AE79" s="8">
        <v>1.17336615175009</v>
      </c>
      <c r="AF79" s="8">
        <v>0.41111817583441701</v>
      </c>
      <c r="AG79" s="8">
        <v>5.78074130415916</v>
      </c>
      <c r="AH79" s="8">
        <v>10.5354989077605</v>
      </c>
      <c r="AI79" s="8">
        <v>2.5444812476635001</v>
      </c>
      <c r="AJ79" s="8">
        <v>0.93658043816685699</v>
      </c>
      <c r="AK79" s="8">
        <v>0</v>
      </c>
      <c r="AL79" s="8">
        <v>1.6331371627747999</v>
      </c>
      <c r="AM79" s="8">
        <v>0.98303491994738601</v>
      </c>
      <c r="AN79" s="8">
        <v>0.78617431595921505</v>
      </c>
      <c r="AO79" s="8">
        <v>0.212731577921659</v>
      </c>
      <c r="AP79" s="8">
        <v>0.93724950402975105</v>
      </c>
      <c r="AQ79" s="8">
        <v>1.23818496987224</v>
      </c>
      <c r="AR79" s="8">
        <v>0.28557584527879998</v>
      </c>
      <c r="AS79" s="8">
        <v>14.626626491546601</v>
      </c>
      <c r="AT79" s="8">
        <v>13.336422979831701</v>
      </c>
      <c r="AU79" s="8">
        <v>0.48415959440171702</v>
      </c>
      <c r="AV79" s="8">
        <v>6.19896176457405</v>
      </c>
      <c r="AW79" s="8">
        <v>3.9219803884625399</v>
      </c>
      <c r="AX79" s="8">
        <v>11.4402421414852</v>
      </c>
      <c r="AY79" s="8">
        <v>0.69610300380736601</v>
      </c>
      <c r="AZ79" s="15">
        <v>237.20904541015599</v>
      </c>
    </row>
    <row r="80" spans="1:52" x14ac:dyDescent="0.3">
      <c r="A80" t="s">
        <v>66</v>
      </c>
      <c r="B80" t="s">
        <v>56</v>
      </c>
      <c r="C80" s="1">
        <f t="shared" si="4"/>
        <v>250.20224284642615</v>
      </c>
      <c r="D80" s="12">
        <f t="shared" si="5"/>
        <v>250.20224284642615</v>
      </c>
      <c r="E80" s="5">
        <v>6.32848737295717E-2</v>
      </c>
      <c r="F80" s="5">
        <v>0</v>
      </c>
      <c r="G80" s="5">
        <v>0.19505152292549599</v>
      </c>
      <c r="H80" s="5">
        <v>0.117353861220181</v>
      </c>
      <c r="I80" s="5">
        <v>3.2869591414928401</v>
      </c>
      <c r="J80" s="5">
        <v>0.98496226966381095</v>
      </c>
      <c r="K80" s="5">
        <v>0.17284547537565201</v>
      </c>
      <c r="L80" s="5">
        <v>0.44456222280859897</v>
      </c>
      <c r="M80" s="5">
        <v>0</v>
      </c>
      <c r="N80" s="5">
        <v>0.23547144141048201</v>
      </c>
      <c r="O80" s="5">
        <v>0.56390495598316204</v>
      </c>
      <c r="P80" s="5">
        <v>9.6813311334699406E-2</v>
      </c>
      <c r="Q80" s="5">
        <v>4.00406343396753E-2</v>
      </c>
      <c r="R80" s="5">
        <v>0.134914173744619</v>
      </c>
      <c r="S80" s="5">
        <v>7.2634469717740999E-2</v>
      </c>
      <c r="T80" s="5">
        <v>0.81126391515135798</v>
      </c>
      <c r="U80" s="5">
        <v>0.71916692331433296</v>
      </c>
      <c r="V80" s="5">
        <v>12.2054616957903</v>
      </c>
      <c r="W80" s="5">
        <v>2.9458893463015601E-2</v>
      </c>
      <c r="X80" s="5">
        <v>1.33357505500317</v>
      </c>
      <c r="Y80" s="5">
        <v>0.90020643174648296</v>
      </c>
      <c r="Z80" s="5">
        <v>5.3705624043941498</v>
      </c>
      <c r="AA80" s="5">
        <v>3.7773111951537403E-2</v>
      </c>
      <c r="AB80" s="18">
        <f t="shared" si="6"/>
        <v>0</v>
      </c>
      <c r="AC80" s="8">
        <v>0.31483726482838398</v>
      </c>
      <c r="AD80" s="8">
        <v>0.47228768654167702</v>
      </c>
      <c r="AE80" s="8">
        <v>0.36456794384866997</v>
      </c>
      <c r="AF80" s="8">
        <v>0.128034775145352</v>
      </c>
      <c r="AG80" s="8">
        <v>1.5398293137550401</v>
      </c>
      <c r="AH80" s="8">
        <v>2.9906392348348199</v>
      </c>
      <c r="AI80" s="8">
        <v>0.829021476209164</v>
      </c>
      <c r="AJ80" s="8">
        <v>0.273296853527427</v>
      </c>
      <c r="AK80" s="8">
        <v>0</v>
      </c>
      <c r="AL80" s="8">
        <v>0.49958964250981802</v>
      </c>
      <c r="AM80" s="8">
        <v>0.27960713207721699</v>
      </c>
      <c r="AN80" s="8">
        <v>0.21106447745114601</v>
      </c>
      <c r="AO80" s="8">
        <v>9.9041345994919497E-2</v>
      </c>
      <c r="AP80" s="8">
        <v>0.339971464127302</v>
      </c>
      <c r="AQ80" s="8">
        <v>0.33991620875895001</v>
      </c>
      <c r="AR80" s="8">
        <v>8.4069140255451202E-2</v>
      </c>
      <c r="AS80" s="8">
        <v>3.6977851539850199</v>
      </c>
      <c r="AT80" s="8">
        <v>3.7261627763509799</v>
      </c>
      <c r="AU80" s="8">
        <v>0.14046988170593999</v>
      </c>
      <c r="AV80" s="8">
        <v>1.7597863599657999</v>
      </c>
      <c r="AW80" s="8">
        <v>0.91526549682021097</v>
      </c>
      <c r="AX80" s="8">
        <v>3.3688138276338599</v>
      </c>
      <c r="AY80" s="8">
        <v>0.184958537574857</v>
      </c>
      <c r="AZ80" s="15">
        <v>255.45949363708499</v>
      </c>
    </row>
    <row r="81" spans="1:52" x14ac:dyDescent="0.3">
      <c r="A81" t="s">
        <v>66</v>
      </c>
      <c r="B81" t="s">
        <v>57</v>
      </c>
      <c r="C81" s="1">
        <f t="shared" si="4"/>
        <v>26.527407030707735</v>
      </c>
      <c r="D81" s="12">
        <f t="shared" si="5"/>
        <v>26.527407030707735</v>
      </c>
      <c r="E81" s="5">
        <v>5.1812044694088399E-3</v>
      </c>
      <c r="F81" s="5">
        <v>0</v>
      </c>
      <c r="G81" s="5">
        <v>4.0943442145362503E-2</v>
      </c>
      <c r="H81" s="5">
        <v>1.00185523042455E-2</v>
      </c>
      <c r="I81" s="5">
        <v>0.13104711193591401</v>
      </c>
      <c r="J81" s="5">
        <v>0.15947386063635299</v>
      </c>
      <c r="K81" s="5">
        <v>3.5186555003747302E-2</v>
      </c>
      <c r="L81" s="5">
        <v>6.5066417446360006E-2</v>
      </c>
      <c r="M81" s="5">
        <v>0</v>
      </c>
      <c r="N81" s="5">
        <v>1.15697610308416E-2</v>
      </c>
      <c r="O81" s="5">
        <v>5.0757848192006301E-2</v>
      </c>
      <c r="P81" s="5">
        <v>3.2962405821308498E-3</v>
      </c>
      <c r="Q81" s="5">
        <v>3.9815039199311304E-3</v>
      </c>
      <c r="R81" s="5">
        <v>7.5163267902098596E-3</v>
      </c>
      <c r="S81" s="5">
        <v>6.2117757915984796E-3</v>
      </c>
      <c r="T81" s="5">
        <v>4.2349495459347998E-2</v>
      </c>
      <c r="U81" s="5">
        <v>6.5322020556777702E-2</v>
      </c>
      <c r="V81" s="5">
        <v>0.60007047466933705</v>
      </c>
      <c r="W81" s="5">
        <v>7.3488323832862096E-3</v>
      </c>
      <c r="X81" s="5">
        <v>4.1037373710423701E-2</v>
      </c>
      <c r="Y81" s="5">
        <v>0.132814411073923</v>
      </c>
      <c r="Z81" s="5">
        <v>0.87382788211107298</v>
      </c>
      <c r="AA81" s="5">
        <v>2.6446971896802998E-3</v>
      </c>
      <c r="AB81" s="18">
        <f t="shared" si="6"/>
        <v>0</v>
      </c>
      <c r="AC81" s="8">
        <v>2.4960829992778599E-2</v>
      </c>
      <c r="AD81" s="8">
        <v>2.7860922738909701E-2</v>
      </c>
      <c r="AE81" s="8">
        <v>2.89130576420575E-2</v>
      </c>
      <c r="AF81" s="8">
        <v>8.4340514731593395E-3</v>
      </c>
      <c r="AG81" s="8">
        <v>0.120810844004154</v>
      </c>
      <c r="AH81" s="8">
        <v>0.21132741388464599</v>
      </c>
      <c r="AI81" s="8">
        <v>5.6239812169224003E-2</v>
      </c>
      <c r="AJ81" s="8">
        <v>2.3908278089947999E-2</v>
      </c>
      <c r="AK81" s="8">
        <v>0</v>
      </c>
      <c r="AL81" s="8">
        <v>4.1845090920105597E-2</v>
      </c>
      <c r="AM81" s="8">
        <v>2.4011846515349999E-2</v>
      </c>
      <c r="AN81" s="8">
        <v>1.43518654513173E-2</v>
      </c>
      <c r="AO81" s="8">
        <v>9.5788618491496908E-3</v>
      </c>
      <c r="AP81" s="8">
        <v>2.99980913987383E-2</v>
      </c>
      <c r="AQ81" s="8">
        <v>2.3870618781074899E-2</v>
      </c>
      <c r="AR81" s="8">
        <v>9.1222025221213698E-3</v>
      </c>
      <c r="AS81" s="8">
        <v>0.32830012403428599</v>
      </c>
      <c r="AT81" s="8">
        <v>0.31520810164511198</v>
      </c>
      <c r="AU81" s="8">
        <v>1.00093582295813E-2</v>
      </c>
      <c r="AV81" s="8">
        <v>0.12586287735030099</v>
      </c>
      <c r="AW81" s="8">
        <v>5.9503297321498401E-2</v>
      </c>
      <c r="AX81" s="8">
        <v>0.27567793428897902</v>
      </c>
      <c r="AY81" s="8">
        <v>1.23065355001017E-2</v>
      </c>
      <c r="AZ81" s="15">
        <v>27.0409708023071</v>
      </c>
    </row>
    <row r="82" spans="1:52" x14ac:dyDescent="0.3">
      <c r="A82" t="s">
        <v>66</v>
      </c>
      <c r="B82" t="s">
        <v>58</v>
      </c>
      <c r="C82" s="1">
        <f t="shared" si="4"/>
        <v>62.843388258013846</v>
      </c>
      <c r="D82" s="12">
        <f t="shared" si="5"/>
        <v>62.843388258013846</v>
      </c>
      <c r="E82" s="5">
        <v>0.31859809067100298</v>
      </c>
      <c r="F82" s="5">
        <v>0</v>
      </c>
      <c r="G82" s="5">
        <v>0.110051499679685</v>
      </c>
      <c r="H82" s="5">
        <v>0.284678984433413</v>
      </c>
      <c r="I82" s="5">
        <v>7.4214097857475299</v>
      </c>
      <c r="J82" s="5">
        <v>2.8125895410776098</v>
      </c>
      <c r="K82" s="5">
        <v>0.41414829716086399</v>
      </c>
      <c r="L82" s="5">
        <v>1.14380896836519</v>
      </c>
      <c r="M82" s="5">
        <v>0</v>
      </c>
      <c r="N82" s="5">
        <v>0.779413651674986</v>
      </c>
      <c r="O82" s="5">
        <v>2.9666743129491802</v>
      </c>
      <c r="P82" s="5">
        <v>9.9209223873913302E-2</v>
      </c>
      <c r="Q82" s="5">
        <v>5.8149237185716601E-2</v>
      </c>
      <c r="R82" s="5">
        <v>0.24942734651267501</v>
      </c>
      <c r="S82" s="5">
        <v>0.289799596183002</v>
      </c>
      <c r="T82" s="5">
        <v>2.7731048464775099</v>
      </c>
      <c r="U82" s="5">
        <v>1.7039881646633099</v>
      </c>
      <c r="V82" s="5">
        <v>78.108844608068495</v>
      </c>
      <c r="W82" s="5">
        <v>7.5066294055432095E-2</v>
      </c>
      <c r="X82" s="5">
        <v>4.3899192921817303</v>
      </c>
      <c r="Y82" s="5">
        <v>6.2690952271223104</v>
      </c>
      <c r="Z82" s="5">
        <v>99.035783767700195</v>
      </c>
      <c r="AA82" s="5">
        <v>0.147376277018338</v>
      </c>
      <c r="AB82" s="18">
        <f t="shared" si="6"/>
        <v>0</v>
      </c>
      <c r="AC82" s="8">
        <v>0.90598134323954604</v>
      </c>
      <c r="AD82" s="8">
        <v>1.8233272358775101</v>
      </c>
      <c r="AE82" s="8">
        <v>1.0067424513399601</v>
      </c>
      <c r="AF82" s="8">
        <v>0.40305896103382099</v>
      </c>
      <c r="AG82" s="8">
        <v>5.0847010016441301</v>
      </c>
      <c r="AH82" s="8">
        <v>9.1231293282471597</v>
      </c>
      <c r="AI82" s="8">
        <v>2.1320991665124902</v>
      </c>
      <c r="AJ82" s="8">
        <v>0.96230592206120502</v>
      </c>
      <c r="AK82" s="8">
        <v>0</v>
      </c>
      <c r="AL82" s="8">
        <v>1.56351348012686</v>
      </c>
      <c r="AM82" s="8">
        <v>0.90422624722123102</v>
      </c>
      <c r="AN82" s="8">
        <v>0.71905383840203296</v>
      </c>
      <c r="AO82" s="8">
        <v>0.17347989510744799</v>
      </c>
      <c r="AP82" s="8">
        <v>0.97500100359320596</v>
      </c>
      <c r="AQ82" s="8">
        <v>1.2245968803763401</v>
      </c>
      <c r="AR82" s="8">
        <v>0.27775615919381402</v>
      </c>
      <c r="AS82" s="8">
        <v>12.576941788196599</v>
      </c>
      <c r="AT82" s="8">
        <v>12.495526432990999</v>
      </c>
      <c r="AU82" s="8">
        <v>0.474591385573149</v>
      </c>
      <c r="AV82" s="8">
        <v>5.7601259648799896</v>
      </c>
      <c r="AW82" s="8">
        <v>3.6299575120210599</v>
      </c>
      <c r="AX82" s="8">
        <v>11.3791526556015</v>
      </c>
      <c r="AY82" s="8">
        <v>0.66481180861592304</v>
      </c>
      <c r="AZ82" s="15">
        <v>198.03444480895999</v>
      </c>
    </row>
    <row r="83" spans="1:52" x14ac:dyDescent="0.3">
      <c r="A83" t="s">
        <v>67</v>
      </c>
      <c r="B83" t="s">
        <v>49</v>
      </c>
      <c r="C83" s="1">
        <f t="shared" si="4"/>
        <v>1047.8511250312395</v>
      </c>
      <c r="D83" s="12">
        <f t="shared" si="5"/>
        <v>1047.8511250312395</v>
      </c>
      <c r="E83" s="5">
        <v>2.1587369441986102</v>
      </c>
      <c r="F83" s="5">
        <v>0</v>
      </c>
      <c r="G83" s="5">
        <v>2.1819962114095701</v>
      </c>
      <c r="H83" s="5">
        <v>3.9936980605125401</v>
      </c>
      <c r="I83" s="5">
        <v>146.46959114074701</v>
      </c>
      <c r="J83" s="5">
        <v>28.093453884124798</v>
      </c>
      <c r="K83" s="5">
        <v>2.23470714688301</v>
      </c>
      <c r="L83" s="5">
        <v>8.4360182285308802</v>
      </c>
      <c r="M83" s="5">
        <v>5.1446453630924198</v>
      </c>
      <c r="N83" s="5">
        <v>0</v>
      </c>
      <c r="O83" s="5">
        <v>25.796975135803201</v>
      </c>
      <c r="P83" s="5">
        <v>1.99507008492947</v>
      </c>
      <c r="Q83" s="5">
        <v>0.59543148055672601</v>
      </c>
      <c r="R83" s="5">
        <v>2.5697434097528502</v>
      </c>
      <c r="S83" s="5">
        <v>3.2492715716362</v>
      </c>
      <c r="T83" s="5">
        <v>80.894583702087402</v>
      </c>
      <c r="U83" s="5">
        <v>25.5269312858582</v>
      </c>
      <c r="V83" s="5">
        <v>350.78686046600302</v>
      </c>
      <c r="W83" s="5">
        <v>0.30576369725167801</v>
      </c>
      <c r="X83" s="5">
        <v>3.0976852998137501</v>
      </c>
      <c r="Y83" s="5">
        <v>139.97120809555099</v>
      </c>
      <c r="Z83" s="5">
        <v>84.653563976287799</v>
      </c>
      <c r="AA83" s="5">
        <v>0.60657441988587402</v>
      </c>
      <c r="AB83" s="18">
        <f t="shared" si="6"/>
        <v>0</v>
      </c>
      <c r="AC83" s="8">
        <v>2.9268245100975001</v>
      </c>
      <c r="AD83" s="8">
        <v>1.7351487874984699</v>
      </c>
      <c r="AE83" s="8">
        <v>2.44787973165512</v>
      </c>
      <c r="AF83" s="8">
        <v>0.66561162471771196</v>
      </c>
      <c r="AG83" s="8">
        <v>47.9320614337921</v>
      </c>
      <c r="AH83" s="8">
        <v>14.3528630188666</v>
      </c>
      <c r="AI83" s="8">
        <v>2.8800336867570899</v>
      </c>
      <c r="AJ83" s="8">
        <v>2.49760702252388</v>
      </c>
      <c r="AK83" s="8">
        <v>3.7256264686584499</v>
      </c>
      <c r="AL83" s="8">
        <v>0</v>
      </c>
      <c r="AM83" s="8">
        <v>9.4454839229583705</v>
      </c>
      <c r="AN83" s="8">
        <v>1.64691513776779</v>
      </c>
      <c r="AO83" s="8">
        <v>0.42099912092089697</v>
      </c>
      <c r="AP83" s="8">
        <v>1.9268180280923799</v>
      </c>
      <c r="AQ83" s="8">
        <v>0.92896911501884505</v>
      </c>
      <c r="AR83" s="8">
        <v>2.6932334154844302</v>
      </c>
      <c r="AS83" s="8">
        <v>30.243439435958901</v>
      </c>
      <c r="AT83" s="8">
        <v>38.431345701217701</v>
      </c>
      <c r="AU83" s="8">
        <v>0.44804787263274198</v>
      </c>
      <c r="AV83" s="8">
        <v>2.4838675558566998</v>
      </c>
      <c r="AW83" s="8">
        <v>4.7591810822486904</v>
      </c>
      <c r="AX83" s="8">
        <v>9.1125494837760908</v>
      </c>
      <c r="AY83" s="8">
        <v>0.31235723942518201</v>
      </c>
      <c r="AZ83" s="15">
        <v>1784.5967712402301</v>
      </c>
    </row>
    <row r="84" spans="1:52" x14ac:dyDescent="0.3">
      <c r="A84" t="s">
        <v>67</v>
      </c>
      <c r="B84" t="s">
        <v>51</v>
      </c>
      <c r="C84" s="1">
        <f t="shared" si="4"/>
        <v>1477.2595663275258</v>
      </c>
      <c r="D84" s="12">
        <f t="shared" si="5"/>
        <v>1477.2595663275258</v>
      </c>
      <c r="E84" s="5">
        <v>1.2499283179640801</v>
      </c>
      <c r="F84" s="5">
        <v>0</v>
      </c>
      <c r="G84" s="5">
        <v>1.16907402873039</v>
      </c>
      <c r="H84" s="5">
        <v>1.5728223621845201</v>
      </c>
      <c r="I84" s="5">
        <v>34.157930612564101</v>
      </c>
      <c r="J84" s="5">
        <v>19.9609068632126</v>
      </c>
      <c r="K84" s="5">
        <v>1.5057635903358499</v>
      </c>
      <c r="L84" s="5">
        <v>4.2194145321845999</v>
      </c>
      <c r="M84" s="5">
        <v>4.6874324679374704</v>
      </c>
      <c r="N84" s="5">
        <v>0</v>
      </c>
      <c r="O84" s="5">
        <v>35.162937879562399</v>
      </c>
      <c r="P84" s="5">
        <v>1.13953728973866</v>
      </c>
      <c r="Q84" s="5">
        <v>0.32892775535583502</v>
      </c>
      <c r="R84" s="5">
        <v>0.73091262206435204</v>
      </c>
      <c r="S84" s="5">
        <v>0.78604573011398304</v>
      </c>
      <c r="T84" s="5">
        <v>13.2863632440567</v>
      </c>
      <c r="U84" s="5">
        <v>13.0383511781693</v>
      </c>
      <c r="V84" s="5">
        <v>212.182297706604</v>
      </c>
      <c r="W84" s="5">
        <v>0.17205910198390501</v>
      </c>
      <c r="X84" s="5">
        <v>3.3737355917692202</v>
      </c>
      <c r="Y84" s="5">
        <v>24.214268207549999</v>
      </c>
      <c r="Z84" s="5">
        <v>138.139904022217</v>
      </c>
      <c r="AA84" s="5">
        <v>0.45765655860304799</v>
      </c>
      <c r="AB84" s="18">
        <f t="shared" si="6"/>
        <v>0</v>
      </c>
      <c r="AC84" s="8">
        <v>1.82486848533154</v>
      </c>
      <c r="AD84" s="8">
        <v>0.94703029841184605</v>
      </c>
      <c r="AE84" s="8">
        <v>1.48670912533998</v>
      </c>
      <c r="AF84" s="8">
        <v>0.395871512591839</v>
      </c>
      <c r="AG84" s="8">
        <v>26.183516025543199</v>
      </c>
      <c r="AH84" s="8">
        <v>8.1129151293716895</v>
      </c>
      <c r="AI84" s="8">
        <v>1.6687906831502901</v>
      </c>
      <c r="AJ84" s="8">
        <v>1.38331715762615</v>
      </c>
      <c r="AK84" s="8">
        <v>1.9984740838408499</v>
      </c>
      <c r="AL84" s="8">
        <v>0</v>
      </c>
      <c r="AM84" s="8">
        <v>5.7947417199611699</v>
      </c>
      <c r="AN84" s="8">
        <v>0.89914574474096298</v>
      </c>
      <c r="AO84" s="8">
        <v>0.25700897350907298</v>
      </c>
      <c r="AP84" s="8">
        <v>1.0684054642915699</v>
      </c>
      <c r="AQ84" s="8">
        <v>0.49378040805459</v>
      </c>
      <c r="AR84" s="8">
        <v>1.5742332190275199</v>
      </c>
      <c r="AS84" s="8">
        <v>17.730776190757801</v>
      </c>
      <c r="AT84" s="8">
        <v>26.158202409744302</v>
      </c>
      <c r="AU84" s="8">
        <v>0.248443873599172</v>
      </c>
      <c r="AV84" s="8">
        <v>1.3257345780730201</v>
      </c>
      <c r="AW84" s="8">
        <v>2.5598623305559198</v>
      </c>
      <c r="AX84" s="8">
        <v>4.9436909258365596</v>
      </c>
      <c r="AY84" s="8">
        <v>0.166617699898779</v>
      </c>
      <c r="AZ84" s="15">
        <v>1881.5736999511701</v>
      </c>
    </row>
    <row r="85" spans="1:52" x14ac:dyDescent="0.3">
      <c r="A85" t="s">
        <v>67</v>
      </c>
      <c r="B85" t="s">
        <v>52</v>
      </c>
      <c r="C85" s="1">
        <f t="shared" si="4"/>
        <v>7.7532132318053746</v>
      </c>
      <c r="D85" s="12">
        <f t="shared" si="5"/>
        <v>7.7532132318053746</v>
      </c>
      <c r="E85" s="5">
        <v>1.29236784996465E-2</v>
      </c>
      <c r="F85" s="5">
        <v>0</v>
      </c>
      <c r="G85" s="5">
        <v>2.2454698570072699E-2</v>
      </c>
      <c r="H85" s="5">
        <v>1.7920573707670001E-2</v>
      </c>
      <c r="I85" s="5">
        <v>0.1730643697083</v>
      </c>
      <c r="J85" s="5">
        <v>0.16589947044849401</v>
      </c>
      <c r="K85" s="5">
        <v>6.5495668677613096E-3</v>
      </c>
      <c r="L85" s="5">
        <v>2.0244124694727399E-2</v>
      </c>
      <c r="M85" s="5">
        <v>4.9357335665263201E-3</v>
      </c>
      <c r="N85" s="5">
        <v>0</v>
      </c>
      <c r="O85" s="5">
        <v>4.5304535189643502E-2</v>
      </c>
      <c r="P85" s="5">
        <v>9.75457258755341E-3</v>
      </c>
      <c r="Q85" s="5">
        <v>2.2824948391644301E-3</v>
      </c>
      <c r="R85" s="5">
        <v>5.4368677665479499E-3</v>
      </c>
      <c r="S85" s="5">
        <v>6.9068800657987603E-3</v>
      </c>
      <c r="T85" s="5">
        <v>3.9086177945137003E-2</v>
      </c>
      <c r="U85" s="5">
        <v>0.18353771977126601</v>
      </c>
      <c r="V85" s="5">
        <v>0.18805653229355801</v>
      </c>
      <c r="W85" s="5">
        <v>3.2255618134513502E-3</v>
      </c>
      <c r="X85" s="5">
        <v>6.9974374200683096E-3</v>
      </c>
      <c r="Y85" s="5">
        <v>0.12639829609543099</v>
      </c>
      <c r="Z85" s="5">
        <v>7.16709960252047E-2</v>
      </c>
      <c r="AA85" s="5">
        <v>8.80393163242843E-4</v>
      </c>
      <c r="AB85" s="18">
        <f t="shared" si="6"/>
        <v>0</v>
      </c>
      <c r="AC85" s="8">
        <v>5.1931492052972299E-3</v>
      </c>
      <c r="AD85" s="8">
        <v>3.2340100151486699E-3</v>
      </c>
      <c r="AE85" s="8">
        <v>4.5252304698806299E-3</v>
      </c>
      <c r="AF85" s="8">
        <v>1.3250374177005101E-3</v>
      </c>
      <c r="AG85" s="8">
        <v>8.9081554673612104E-2</v>
      </c>
      <c r="AH85" s="8">
        <v>2.7217032326689199E-2</v>
      </c>
      <c r="AI85" s="8">
        <v>5.5700041993986798E-3</v>
      </c>
      <c r="AJ85" s="8">
        <v>4.7172529157251102E-3</v>
      </c>
      <c r="AK85" s="8">
        <v>6.6560627019498497E-3</v>
      </c>
      <c r="AL85" s="8">
        <v>0</v>
      </c>
      <c r="AM85" s="8">
        <v>1.8652756232768301E-2</v>
      </c>
      <c r="AN85" s="8">
        <v>2.7248234546277698E-3</v>
      </c>
      <c r="AO85" s="8">
        <v>7.9805140558164599E-4</v>
      </c>
      <c r="AP85" s="8">
        <v>3.3694670128170401E-3</v>
      </c>
      <c r="AQ85" s="8">
        <v>1.6226426814682799E-3</v>
      </c>
      <c r="AR85" s="8">
        <v>5.3556063503492598E-3</v>
      </c>
      <c r="AS85" s="8">
        <v>5.3679765434935703E-2</v>
      </c>
      <c r="AT85" s="8">
        <v>8.2366131246089894E-2</v>
      </c>
      <c r="AU85" s="8">
        <v>9.3398254830390204E-4</v>
      </c>
      <c r="AV85" s="8">
        <v>4.5709178375545898E-3</v>
      </c>
      <c r="AW85" s="8">
        <v>8.4344352362677507E-3</v>
      </c>
      <c r="AX85" s="8">
        <v>1.5894710435531999E-2</v>
      </c>
      <c r="AY85" s="8">
        <v>5.5350444745272398E-4</v>
      </c>
      <c r="AZ85" s="15">
        <v>8.5202677845954895</v>
      </c>
    </row>
    <row r="86" spans="1:52" x14ac:dyDescent="0.3">
      <c r="A86" t="s">
        <v>67</v>
      </c>
      <c r="B86" t="s">
        <v>53</v>
      </c>
      <c r="C86" s="1">
        <f t="shared" si="4"/>
        <v>307.47801632806386</v>
      </c>
      <c r="D86" s="12">
        <f t="shared" si="5"/>
        <v>307.47801632806386</v>
      </c>
      <c r="E86" s="5">
        <v>6.3465583920478803</v>
      </c>
      <c r="F86" s="5">
        <v>0</v>
      </c>
      <c r="G86" s="5">
        <v>5.2046667337417603</v>
      </c>
      <c r="H86" s="5">
        <v>3.8807137608528102</v>
      </c>
      <c r="I86" s="5">
        <v>1787.9688110351599</v>
      </c>
      <c r="J86" s="5">
        <v>40.559792280197101</v>
      </c>
      <c r="K86" s="5">
        <v>5.3134552240371704</v>
      </c>
      <c r="L86" s="5">
        <v>16.613156318664601</v>
      </c>
      <c r="M86" s="5">
        <v>10.099051475524901</v>
      </c>
      <c r="N86" s="5">
        <v>0</v>
      </c>
      <c r="O86" s="5">
        <v>62.109961032867403</v>
      </c>
      <c r="P86" s="5">
        <v>2.9776795059442498</v>
      </c>
      <c r="Q86" s="5">
        <v>3.7943072170019101</v>
      </c>
      <c r="R86" s="5">
        <v>3.9905561208724998</v>
      </c>
      <c r="S86" s="5">
        <v>1.35556423664093</v>
      </c>
      <c r="T86" s="5">
        <v>2415.9519805908199</v>
      </c>
      <c r="U86" s="5">
        <v>33.564071655273402</v>
      </c>
      <c r="V86" s="5">
        <v>460.537944793701</v>
      </c>
      <c r="W86" s="5">
        <v>0.81163623929023698</v>
      </c>
      <c r="X86" s="5">
        <v>3.08905053138733</v>
      </c>
      <c r="Y86" s="5">
        <v>22.898158550262501</v>
      </c>
      <c r="Z86" s="5">
        <v>92.420111179351807</v>
      </c>
      <c r="AA86" s="5">
        <v>1.49780954420567</v>
      </c>
      <c r="AB86" s="18">
        <f t="shared" si="6"/>
        <v>0</v>
      </c>
      <c r="AC86" s="8">
        <v>9.5093188881874102</v>
      </c>
      <c r="AD86" s="8">
        <v>5.1145277619361904</v>
      </c>
      <c r="AE86" s="8">
        <v>7.6873291134834298</v>
      </c>
      <c r="AF86" s="8">
        <v>1.85950031876564</v>
      </c>
      <c r="AG86" s="8">
        <v>131.16039180755601</v>
      </c>
      <c r="AH86" s="8">
        <v>40.5077328085899</v>
      </c>
      <c r="AI86" s="8">
        <v>8.2784761190414393</v>
      </c>
      <c r="AJ86" s="8">
        <v>7.1671792268753096</v>
      </c>
      <c r="AK86" s="8">
        <v>9.6432325243949908</v>
      </c>
      <c r="AL86" s="8">
        <v>0</v>
      </c>
      <c r="AM86" s="8">
        <v>25.045166730880698</v>
      </c>
      <c r="AN86" s="8">
        <v>5.3186568021774301</v>
      </c>
      <c r="AO86" s="8">
        <v>1.3035503029823301</v>
      </c>
      <c r="AP86" s="8">
        <v>6.6845193505287197</v>
      </c>
      <c r="AQ86" s="8">
        <v>2.8187378644943202</v>
      </c>
      <c r="AR86" s="8">
        <v>8.0693032741546595</v>
      </c>
      <c r="AS86" s="8">
        <v>95.741997718811007</v>
      </c>
      <c r="AT86" s="8">
        <v>112.607305526733</v>
      </c>
      <c r="AU86" s="8">
        <v>1.2558086290955499</v>
      </c>
      <c r="AV86" s="8">
        <v>7.1543552875518799</v>
      </c>
      <c r="AW86" s="8">
        <v>14.953140735626199</v>
      </c>
      <c r="AX86" s="8">
        <v>29.8548471927643</v>
      </c>
      <c r="AY86" s="8">
        <v>0.90909658744931199</v>
      </c>
      <c r="AZ86" s="15">
        <v>4755.8188781738299</v>
      </c>
    </row>
    <row r="87" spans="1:52" x14ac:dyDescent="0.3">
      <c r="A87" t="s">
        <v>67</v>
      </c>
      <c r="B87" t="s">
        <v>54</v>
      </c>
      <c r="C87" s="1">
        <f t="shared" si="4"/>
        <v>2.2580669119058161</v>
      </c>
      <c r="D87" s="12">
        <f t="shared" si="5"/>
        <v>2.2580669119058161</v>
      </c>
      <c r="E87" s="5">
        <v>2.4538480065530201E-3</v>
      </c>
      <c r="F87" s="5">
        <v>0</v>
      </c>
      <c r="G87" s="5">
        <v>7.0033518131822304E-3</v>
      </c>
      <c r="H87" s="5">
        <v>5.8237676857970698E-3</v>
      </c>
      <c r="I87" s="5">
        <v>6.4361355267465101E-2</v>
      </c>
      <c r="J87" s="5">
        <v>3.9561051875352901E-2</v>
      </c>
      <c r="K87" s="5">
        <v>3.0231048003770398E-3</v>
      </c>
      <c r="L87" s="5">
        <v>7.1707781462464499E-3</v>
      </c>
      <c r="M87" s="5">
        <v>4.1277539567090597E-3</v>
      </c>
      <c r="N87" s="5">
        <v>0</v>
      </c>
      <c r="O87" s="5">
        <v>2.4647161364555401E-2</v>
      </c>
      <c r="P87" s="5">
        <v>3.1358648702735099E-3</v>
      </c>
      <c r="Q87" s="5">
        <v>2.2825676496722701E-3</v>
      </c>
      <c r="R87" s="5">
        <v>2.35986533516552E-3</v>
      </c>
      <c r="S87" s="5">
        <v>3.6261139612179202E-3</v>
      </c>
      <c r="T87" s="5">
        <v>2.51300409436226E-2</v>
      </c>
      <c r="U87" s="5">
        <v>4.0051575982943198E-2</v>
      </c>
      <c r="V87" s="5">
        <v>0.124306770274416</v>
      </c>
      <c r="W87" s="5">
        <v>1.07919466972817E-3</v>
      </c>
      <c r="X87" s="5">
        <v>7.8549546306021494E-3</v>
      </c>
      <c r="Y87" s="5">
        <v>0.25059122778475301</v>
      </c>
      <c r="Z87" s="5">
        <v>2.17349722515792E-2</v>
      </c>
      <c r="AA87" s="5">
        <v>7.4259703615098304E-4</v>
      </c>
      <c r="AB87" s="18">
        <f t="shared" si="6"/>
        <v>0</v>
      </c>
      <c r="AC87" s="8">
        <v>2.4755482590990102E-3</v>
      </c>
      <c r="AD87" s="8">
        <v>1.4818575582467E-3</v>
      </c>
      <c r="AE87" s="8">
        <v>2.1499723079614298E-3</v>
      </c>
      <c r="AF87" s="8">
        <v>5.60651893465547E-4</v>
      </c>
      <c r="AG87" s="8">
        <v>4.0925294626504197E-2</v>
      </c>
      <c r="AH87" s="8">
        <v>1.20405691947667E-2</v>
      </c>
      <c r="AI87" s="8">
        <v>2.4255659809568901E-3</v>
      </c>
      <c r="AJ87" s="8">
        <v>2.1627193491440301E-3</v>
      </c>
      <c r="AK87" s="8">
        <v>3.18502179288771E-3</v>
      </c>
      <c r="AL87" s="8">
        <v>0</v>
      </c>
      <c r="AM87" s="8">
        <v>8.5144977201707696E-3</v>
      </c>
      <c r="AN87" s="8">
        <v>1.3668272949871601E-3</v>
      </c>
      <c r="AO87" s="8">
        <v>3.8367372326319999E-4</v>
      </c>
      <c r="AP87" s="8">
        <v>1.66901545890141E-3</v>
      </c>
      <c r="AQ87" s="8">
        <v>7.6189692481420902E-4</v>
      </c>
      <c r="AR87" s="8">
        <v>2.37071720766835E-3</v>
      </c>
      <c r="AS87" s="8">
        <v>2.4847266613505802E-2</v>
      </c>
      <c r="AT87" s="8">
        <v>3.30613243859261E-2</v>
      </c>
      <c r="AU87" s="8">
        <v>4.0096126213029498E-4</v>
      </c>
      <c r="AV87" s="8">
        <v>2.10598901321646E-3</v>
      </c>
      <c r="AW87" s="8">
        <v>3.8126608415041102E-3</v>
      </c>
      <c r="AX87" s="8">
        <v>7.56659195758402E-3</v>
      </c>
      <c r="AY87" s="8">
        <v>2.8513332290458498E-4</v>
      </c>
      <c r="AZ87" s="15">
        <v>2.74458107352257</v>
      </c>
    </row>
    <row r="88" spans="1:52" x14ac:dyDescent="0.3">
      <c r="A88" t="s">
        <v>67</v>
      </c>
      <c r="B88" t="s">
        <v>55</v>
      </c>
      <c r="C88" s="1">
        <f t="shared" si="4"/>
        <v>90.882482275424536</v>
      </c>
      <c r="D88" s="12">
        <f t="shared" si="5"/>
        <v>90.882482275424536</v>
      </c>
      <c r="E88" s="5">
        <v>0.820735342800617</v>
      </c>
      <c r="F88" s="5">
        <v>0</v>
      </c>
      <c r="G88" s="5">
        <v>0.39089573174714998</v>
      </c>
      <c r="H88" s="5">
        <v>1.13828276470304</v>
      </c>
      <c r="I88" s="5">
        <v>95.303611755371094</v>
      </c>
      <c r="J88" s="5">
        <v>6.0064627528190604</v>
      </c>
      <c r="K88" s="5">
        <v>0.556660436093807</v>
      </c>
      <c r="L88" s="5">
        <v>28.640945434570298</v>
      </c>
      <c r="M88" s="5">
        <v>1.6331371627747999</v>
      </c>
      <c r="N88" s="5">
        <v>0</v>
      </c>
      <c r="O88" s="5">
        <v>15.5301047563553</v>
      </c>
      <c r="P88" s="5">
        <v>0.26921115256846001</v>
      </c>
      <c r="Q88" s="5">
        <v>0.169329663738608</v>
      </c>
      <c r="R88" s="5">
        <v>0.26440834067761898</v>
      </c>
      <c r="S88" s="5">
        <v>2.3252729550004001</v>
      </c>
      <c r="T88" s="5">
        <v>24.883288264274601</v>
      </c>
      <c r="U88" s="5">
        <v>4.3403113484382603</v>
      </c>
      <c r="V88" s="5">
        <v>187.52293968200701</v>
      </c>
      <c r="W88" s="5">
        <v>6.3776555471122306E-2</v>
      </c>
      <c r="X88" s="5">
        <v>0.39178046770393798</v>
      </c>
      <c r="Y88" s="5">
        <v>2.47282890975475</v>
      </c>
      <c r="Z88" s="5">
        <v>2.5102503597736399</v>
      </c>
      <c r="AA88" s="5">
        <v>0.18294689152389801</v>
      </c>
      <c r="AB88" s="18">
        <f t="shared" si="6"/>
        <v>0</v>
      </c>
      <c r="AC88" s="8">
        <v>1.3674498647451401</v>
      </c>
      <c r="AD88" s="8">
        <v>0.81874579191207897</v>
      </c>
      <c r="AE88" s="8">
        <v>1.20535035431385</v>
      </c>
      <c r="AF88" s="8">
        <v>0.31312151625752399</v>
      </c>
      <c r="AG88" s="8">
        <v>23.930138587951699</v>
      </c>
      <c r="AH88" s="8">
        <v>7.2177762436331196</v>
      </c>
      <c r="AI88" s="8">
        <v>1.4829311966896099</v>
      </c>
      <c r="AJ88" s="8">
        <v>1.29463180154562</v>
      </c>
      <c r="AK88" s="8">
        <v>1.8240070790052401</v>
      </c>
      <c r="AL88" s="8">
        <v>0</v>
      </c>
      <c r="AM88" s="8">
        <v>4.1304161250591296</v>
      </c>
      <c r="AN88" s="8">
        <v>0.80156666040420499</v>
      </c>
      <c r="AO88" s="8">
        <v>0.193801699206233</v>
      </c>
      <c r="AP88" s="8">
        <v>1.0600855946540799</v>
      </c>
      <c r="AQ88" s="8">
        <v>0.48115457221865698</v>
      </c>
      <c r="AR88" s="8">
        <v>1.2381232753396001</v>
      </c>
      <c r="AS88" s="8">
        <v>14.895704030990601</v>
      </c>
      <c r="AT88" s="8">
        <v>19.675794601440401</v>
      </c>
      <c r="AU88" s="8">
        <v>0.23356244899332501</v>
      </c>
      <c r="AV88" s="8">
        <v>1.4157749414444001</v>
      </c>
      <c r="AW88" s="8">
        <v>2.4163300395011902</v>
      </c>
      <c r="AX88" s="8">
        <v>5.36534559726715</v>
      </c>
      <c r="AY88" s="8">
        <v>0.15732958819717199</v>
      </c>
      <c r="AZ88" s="15">
        <v>374.78052139282198</v>
      </c>
    </row>
    <row r="89" spans="1:52" x14ac:dyDescent="0.3">
      <c r="A89" t="s">
        <v>67</v>
      </c>
      <c r="B89" t="s">
        <v>56</v>
      </c>
      <c r="C89" s="1">
        <f t="shared" si="4"/>
        <v>26.505632280837673</v>
      </c>
      <c r="D89" s="12">
        <f t="shared" si="5"/>
        <v>26.505632280837673</v>
      </c>
      <c r="E89" s="5">
        <v>0.12374894320964799</v>
      </c>
      <c r="F89" s="5">
        <v>0</v>
      </c>
      <c r="G89" s="5">
        <v>1.27110615372658</v>
      </c>
      <c r="H89" s="5">
        <v>0.191276850178838</v>
      </c>
      <c r="I89" s="5">
        <v>7.46197110414505</v>
      </c>
      <c r="J89" s="5">
        <v>1.7178267985582401</v>
      </c>
      <c r="K89" s="5">
        <v>0.20046141929924499</v>
      </c>
      <c r="L89" s="5">
        <v>0.69355498999357201</v>
      </c>
      <c r="M89" s="5">
        <v>0.49958964250981802</v>
      </c>
      <c r="N89" s="5">
        <v>0</v>
      </c>
      <c r="O89" s="5">
        <v>1.06754060834646</v>
      </c>
      <c r="P89" s="5">
        <v>0.191585453227162</v>
      </c>
      <c r="Q89" s="5">
        <v>5.52093065343797E-2</v>
      </c>
      <c r="R89" s="5">
        <v>0.184856843203306</v>
      </c>
      <c r="S89" s="5">
        <v>6.1303250957280397E-2</v>
      </c>
      <c r="T89" s="5">
        <v>2.4358561187982599</v>
      </c>
      <c r="U89" s="5">
        <v>1.81947141885757</v>
      </c>
      <c r="V89" s="5">
        <v>16.2027633339167</v>
      </c>
      <c r="W89" s="5">
        <v>2.1826159441843601E-2</v>
      </c>
      <c r="X89" s="5">
        <v>0.70893918722867999</v>
      </c>
      <c r="Y89" s="5">
        <v>1.50145748257637</v>
      </c>
      <c r="Z89" s="5">
        <v>3.30827501416206</v>
      </c>
      <c r="AA89" s="5">
        <v>3.67375598289073E-2</v>
      </c>
      <c r="AB89" s="18">
        <f t="shared" si="6"/>
        <v>0</v>
      </c>
      <c r="AC89" s="8">
        <v>0.17631931509822599</v>
      </c>
      <c r="AD89" s="8">
        <v>0.10345203708857301</v>
      </c>
      <c r="AE89" s="8">
        <v>0.14333673287182999</v>
      </c>
      <c r="AF89" s="8">
        <v>3.8180881878361099E-2</v>
      </c>
      <c r="AG89" s="8">
        <v>2.8764767050743099</v>
      </c>
      <c r="AH89" s="8">
        <v>0.83847965649329104</v>
      </c>
      <c r="AI89" s="8">
        <v>0.16859318688511801</v>
      </c>
      <c r="AJ89" s="8">
        <v>0.159415095113218</v>
      </c>
      <c r="AK89" s="8">
        <v>0.23547144141048201</v>
      </c>
      <c r="AL89" s="8">
        <v>0</v>
      </c>
      <c r="AM89" s="8">
        <v>0.527719955891371</v>
      </c>
      <c r="AN89" s="8">
        <v>0.102832448668778</v>
      </c>
      <c r="AO89" s="8">
        <v>2.4145241244696102E-2</v>
      </c>
      <c r="AP89" s="8">
        <v>0.115976099856198</v>
      </c>
      <c r="AQ89" s="8">
        <v>5.7600739877671003E-2</v>
      </c>
      <c r="AR89" s="8">
        <v>0.15362784639000901</v>
      </c>
      <c r="AS89" s="8">
        <v>1.81460510194302</v>
      </c>
      <c r="AT89" s="8">
        <v>2.1261747330427201</v>
      </c>
      <c r="AU89" s="8">
        <v>2.6411317521706199E-2</v>
      </c>
      <c r="AV89" s="8">
        <v>0.15203414577990801</v>
      </c>
      <c r="AW89" s="8">
        <v>0.29170018807053599</v>
      </c>
      <c r="AX89" s="8">
        <v>0.56529191508889198</v>
      </c>
      <c r="AY89" s="8">
        <v>2.0063850679434801E-2</v>
      </c>
      <c r="AZ89" s="15">
        <v>55.5430812835693</v>
      </c>
    </row>
    <row r="90" spans="1:52" x14ac:dyDescent="0.3">
      <c r="A90" t="s">
        <v>67</v>
      </c>
      <c r="B90" t="s">
        <v>57</v>
      </c>
      <c r="C90" s="1">
        <f t="shared" si="4"/>
        <v>8.0995537670937825</v>
      </c>
      <c r="D90" s="12">
        <f t="shared" si="5"/>
        <v>8.0995537670937825</v>
      </c>
      <c r="E90" s="5">
        <v>1.4327222597785299E-2</v>
      </c>
      <c r="F90" s="5">
        <v>0</v>
      </c>
      <c r="G90" s="5">
        <v>4.4161603786051301E-2</v>
      </c>
      <c r="H90" s="5">
        <v>2.27605465333909E-2</v>
      </c>
      <c r="I90" s="5">
        <v>0.249081136658788</v>
      </c>
      <c r="J90" s="5">
        <v>0.455789258703589</v>
      </c>
      <c r="K90" s="5">
        <v>4.5595041243359398E-2</v>
      </c>
      <c r="L90" s="5">
        <v>2.7705283602699599E-2</v>
      </c>
      <c r="M90" s="5">
        <v>4.1845090920105597E-2</v>
      </c>
      <c r="N90" s="5">
        <v>0</v>
      </c>
      <c r="O90" s="5">
        <v>0.15571770630776899</v>
      </c>
      <c r="P90" s="5">
        <v>1.7733410117216401E-2</v>
      </c>
      <c r="Q90" s="5">
        <v>1.3151868362911E-2</v>
      </c>
      <c r="R90" s="5">
        <v>1.0886585572734499E-2</v>
      </c>
      <c r="S90" s="5">
        <v>6.4244767709169502E-3</v>
      </c>
      <c r="T90" s="5">
        <v>8.7572128511965303E-2</v>
      </c>
      <c r="U90" s="5">
        <v>0.260671757161617</v>
      </c>
      <c r="V90" s="5">
        <v>0.92027664557099298</v>
      </c>
      <c r="W90" s="5">
        <v>4.5405090786516701E-3</v>
      </c>
      <c r="X90" s="5">
        <v>1.5385254053399E-2</v>
      </c>
      <c r="Y90" s="5">
        <v>0.23728862963616801</v>
      </c>
      <c r="Z90" s="5">
        <v>0.32700118049979199</v>
      </c>
      <c r="AA90" s="5">
        <v>3.0705982062500001E-3</v>
      </c>
      <c r="AB90" s="18">
        <f t="shared" si="6"/>
        <v>0</v>
      </c>
      <c r="AC90" s="8">
        <v>9.2725671129301208E-3</v>
      </c>
      <c r="AD90" s="8">
        <v>5.1848251023329803E-3</v>
      </c>
      <c r="AE90" s="8">
        <v>7.5818556360900402E-3</v>
      </c>
      <c r="AF90" s="8">
        <v>1.95049901958555E-3</v>
      </c>
      <c r="AG90" s="8">
        <v>0.138897011987865</v>
      </c>
      <c r="AH90" s="8">
        <v>4.1618890329573298E-2</v>
      </c>
      <c r="AI90" s="8">
        <v>8.5080474964342994E-3</v>
      </c>
      <c r="AJ90" s="8">
        <v>8.2024200237356092E-3</v>
      </c>
      <c r="AK90" s="8">
        <v>1.15697610308416E-2</v>
      </c>
      <c r="AL90" s="8">
        <v>0</v>
      </c>
      <c r="AM90" s="8">
        <v>2.96859149821103E-2</v>
      </c>
      <c r="AN90" s="8">
        <v>5.0493057060521096E-3</v>
      </c>
      <c r="AO90" s="8">
        <v>1.4636716077802701E-3</v>
      </c>
      <c r="AP90" s="8">
        <v>6.0044091660529401E-3</v>
      </c>
      <c r="AQ90" s="8">
        <v>2.7879861008841501E-3</v>
      </c>
      <c r="AR90" s="8">
        <v>8.2377556245773996E-3</v>
      </c>
      <c r="AS90" s="8">
        <v>8.7456483393907505E-2</v>
      </c>
      <c r="AT90" s="8">
        <v>0.111826886422932</v>
      </c>
      <c r="AU90" s="8">
        <v>1.35281676193699E-3</v>
      </c>
      <c r="AV90" s="8">
        <v>7.5008235871791796E-3</v>
      </c>
      <c r="AW90" s="8">
        <v>1.4125636662356601E-2</v>
      </c>
      <c r="AX90" s="8">
        <v>2.7566252276301401E-2</v>
      </c>
      <c r="AY90" s="8">
        <v>9.7472245397511902E-4</v>
      </c>
      <c r="AZ90" s="15">
        <v>10.5237211585045</v>
      </c>
    </row>
    <row r="91" spans="1:52" x14ac:dyDescent="0.3">
      <c r="A91" t="s">
        <v>67</v>
      </c>
      <c r="B91" t="s">
        <v>58</v>
      </c>
      <c r="C91" s="1">
        <f t="shared" si="4"/>
        <v>44.253297288858732</v>
      </c>
      <c r="D91" s="12">
        <f t="shared" si="5"/>
        <v>44.253297288858732</v>
      </c>
      <c r="E91" s="5">
        <v>0.66985512711107698</v>
      </c>
      <c r="F91" s="5">
        <v>0</v>
      </c>
      <c r="G91" s="5">
        <v>0.36769137158989901</v>
      </c>
      <c r="H91" s="5">
        <v>0.66749370098114003</v>
      </c>
      <c r="I91" s="5">
        <v>12.1265376806259</v>
      </c>
      <c r="J91" s="5">
        <v>4.1231196522712699</v>
      </c>
      <c r="K91" s="5">
        <v>0.52998983114957798</v>
      </c>
      <c r="L91" s="5">
        <v>1.6199045851826701</v>
      </c>
      <c r="M91" s="5">
        <v>1.56351348012686</v>
      </c>
      <c r="N91" s="5">
        <v>0</v>
      </c>
      <c r="O91" s="5">
        <v>14.2665439546108</v>
      </c>
      <c r="P91" s="5">
        <v>0.20066353213042001</v>
      </c>
      <c r="Q91" s="5">
        <v>0.11747583467513301</v>
      </c>
      <c r="R91" s="5">
        <v>0.28521782159805298</v>
      </c>
      <c r="S91" s="5">
        <v>0.25579574424773499</v>
      </c>
      <c r="T91" s="5">
        <v>4.1581513583660099</v>
      </c>
      <c r="U91" s="5">
        <v>4.0384399592876399</v>
      </c>
      <c r="V91" s="5">
        <v>152.38238459825499</v>
      </c>
      <c r="W91" s="5">
        <v>5.3291307529434603E-2</v>
      </c>
      <c r="X91" s="5">
        <v>1.9214596617966899</v>
      </c>
      <c r="Y91" s="5">
        <v>12.254081517457999</v>
      </c>
      <c r="Z91" s="5">
        <v>38.468801766634002</v>
      </c>
      <c r="AA91" s="5">
        <v>0.17545842006802601</v>
      </c>
      <c r="AB91" s="18">
        <f t="shared" si="6"/>
        <v>0</v>
      </c>
      <c r="AC91" s="8">
        <v>0.55678807199001301</v>
      </c>
      <c r="AD91" s="8">
        <v>0.347980150952935</v>
      </c>
      <c r="AE91" s="8">
        <v>0.48099237494170699</v>
      </c>
      <c r="AF91" s="8">
        <v>0.122475787997246</v>
      </c>
      <c r="AG91" s="8">
        <v>9.8183872103691101</v>
      </c>
      <c r="AH91" s="8">
        <v>2.7975358829862702</v>
      </c>
      <c r="AI91" s="8">
        <v>0.56286421045660995</v>
      </c>
      <c r="AJ91" s="8">
        <v>0.51668891683220897</v>
      </c>
      <c r="AK91" s="8">
        <v>0.779413651674986</v>
      </c>
      <c r="AL91" s="8">
        <v>0</v>
      </c>
      <c r="AM91" s="8">
        <v>1.84475713968277</v>
      </c>
      <c r="AN91" s="8">
        <v>0.32701836898922898</v>
      </c>
      <c r="AO91" s="8">
        <v>7.5401267502456903E-2</v>
      </c>
      <c r="AP91" s="8">
        <v>0.381086321547627</v>
      </c>
      <c r="AQ91" s="8">
        <v>0.17996783368289501</v>
      </c>
      <c r="AR91" s="8">
        <v>0.52650094777345702</v>
      </c>
      <c r="AS91" s="8">
        <v>5.9658060967922202</v>
      </c>
      <c r="AT91" s="8">
        <v>7.3666884899139404</v>
      </c>
      <c r="AU91" s="8">
        <v>9.5391181064769598E-2</v>
      </c>
      <c r="AV91" s="8">
        <v>0.500117732211947</v>
      </c>
      <c r="AW91" s="8">
        <v>0.89274536818265904</v>
      </c>
      <c r="AX91" s="8">
        <v>1.80155661702156</v>
      </c>
      <c r="AY91" s="8">
        <v>7.3629167629405898E-2</v>
      </c>
      <c r="AZ91" s="15">
        <v>258.48537540435802</v>
      </c>
    </row>
    <row r="92" spans="1:52" x14ac:dyDescent="0.3">
      <c r="A92" t="s">
        <v>68</v>
      </c>
      <c r="B92" t="s">
        <v>49</v>
      </c>
      <c r="C92" s="1">
        <f t="shared" si="4"/>
        <v>985.81003435817468</v>
      </c>
      <c r="D92" s="12">
        <f t="shared" si="5"/>
        <v>985.81003435817468</v>
      </c>
      <c r="E92" s="5">
        <v>1.11545826494694</v>
      </c>
      <c r="F92" s="5">
        <v>0</v>
      </c>
      <c r="G92" s="5">
        <v>0.74724310636520397</v>
      </c>
      <c r="H92" s="5">
        <v>1.60616629570723</v>
      </c>
      <c r="I92" s="5">
        <v>62.618818521499598</v>
      </c>
      <c r="J92" s="5">
        <v>15.458951830864001</v>
      </c>
      <c r="K92" s="5">
        <v>1.32341999560595</v>
      </c>
      <c r="L92" s="5">
        <v>3.7206703871488598</v>
      </c>
      <c r="M92" s="5">
        <v>2.9852139204740502</v>
      </c>
      <c r="N92" s="5">
        <v>9.4454839229583705</v>
      </c>
      <c r="O92" s="5">
        <v>0</v>
      </c>
      <c r="P92" s="5">
        <v>0.743669793009758</v>
      </c>
      <c r="Q92" s="5">
        <v>0.48575250804424303</v>
      </c>
      <c r="R92" s="5">
        <v>2.25723984837532</v>
      </c>
      <c r="S92" s="5">
        <v>3.9094536602497101</v>
      </c>
      <c r="T92" s="5">
        <v>39.339328050613403</v>
      </c>
      <c r="U92" s="5">
        <v>12.467878103256201</v>
      </c>
      <c r="V92" s="5">
        <v>119.663307666779</v>
      </c>
      <c r="W92" s="5">
        <v>0.22620284184813499</v>
      </c>
      <c r="X92" s="5">
        <v>1.7454236894846</v>
      </c>
      <c r="Y92" s="5">
        <v>54.965478181839003</v>
      </c>
      <c r="Z92" s="5">
        <v>54.774937152862499</v>
      </c>
      <c r="AA92" s="5">
        <v>0.163296441547573</v>
      </c>
      <c r="AB92" s="18">
        <f t="shared" si="6"/>
        <v>0</v>
      </c>
      <c r="AC92" s="8">
        <v>5.6609331965446499</v>
      </c>
      <c r="AD92" s="8">
        <v>4.6051841974258396</v>
      </c>
      <c r="AE92" s="8">
        <v>4.7402097880840302</v>
      </c>
      <c r="AF92" s="8">
        <v>0.98263963311910596</v>
      </c>
      <c r="AG92" s="8">
        <v>111.924446105957</v>
      </c>
      <c r="AH92" s="8">
        <v>28.7196581515018</v>
      </c>
      <c r="AI92" s="8">
        <v>5.3641499876976004</v>
      </c>
      <c r="AJ92" s="8">
        <v>5.6432034969329798</v>
      </c>
      <c r="AK92" s="8">
        <v>10.158895075321199</v>
      </c>
      <c r="AL92" s="8">
        <v>25.796975135803201</v>
      </c>
      <c r="AM92" s="8">
        <v>0</v>
      </c>
      <c r="AN92" s="8">
        <v>3.2632645368576001</v>
      </c>
      <c r="AO92" s="8">
        <v>1.2899775207042701</v>
      </c>
      <c r="AP92" s="8">
        <v>6.1029198169708296</v>
      </c>
      <c r="AQ92" s="8">
        <v>3.6879445016384098</v>
      </c>
      <c r="AR92" s="8">
        <v>6.9169474244117701</v>
      </c>
      <c r="AS92" s="8">
        <v>48.7499613761902</v>
      </c>
      <c r="AT92" s="8">
        <v>89.653566360473604</v>
      </c>
      <c r="AU92" s="8">
        <v>1.1551181450486201</v>
      </c>
      <c r="AV92" s="8">
        <v>7.2775726318359402</v>
      </c>
      <c r="AW92" s="8">
        <v>12.530096411704999</v>
      </c>
      <c r="AX92" s="8">
        <v>22.528544902801499</v>
      </c>
      <c r="AY92" s="8">
        <v>0.65708135068416595</v>
      </c>
      <c r="AZ92" s="15">
        <v>968.16413879394497</v>
      </c>
    </row>
    <row r="93" spans="1:52" x14ac:dyDescent="0.3">
      <c r="A93" t="s">
        <v>68</v>
      </c>
      <c r="B93" t="s">
        <v>51</v>
      </c>
      <c r="C93" s="1">
        <f t="shared" si="4"/>
        <v>1773.8943214886799</v>
      </c>
      <c r="D93" s="12">
        <f t="shared" si="5"/>
        <v>1773.8943214886799</v>
      </c>
      <c r="E93" s="5">
        <v>0.62692397087812402</v>
      </c>
      <c r="F93" s="5">
        <v>0</v>
      </c>
      <c r="G93" s="5">
        <v>0.407810159027576</v>
      </c>
      <c r="H93" s="5">
        <v>0.55894224718213104</v>
      </c>
      <c r="I93" s="5">
        <v>16.675755143165599</v>
      </c>
      <c r="J93" s="5">
        <v>10.382811963558201</v>
      </c>
      <c r="K93" s="5">
        <v>0.86976101249456395</v>
      </c>
      <c r="L93" s="5">
        <v>1.8270728439092601</v>
      </c>
      <c r="M93" s="5">
        <v>2.7034960240125701</v>
      </c>
      <c r="N93" s="5">
        <v>5.7947417199611699</v>
      </c>
      <c r="O93" s="5">
        <v>0</v>
      </c>
      <c r="P93" s="5">
        <v>0.35724011622369301</v>
      </c>
      <c r="Q93" s="5">
        <v>0.25224504061043301</v>
      </c>
      <c r="R93" s="5">
        <v>0.64048711955547299</v>
      </c>
      <c r="S93" s="5">
        <v>0.66278445720672596</v>
      </c>
      <c r="T93" s="5">
        <v>6.7807921767234802</v>
      </c>
      <c r="U93" s="5">
        <v>6.9519228339195296</v>
      </c>
      <c r="V93" s="5">
        <v>71.176738023757906</v>
      </c>
      <c r="W93" s="5">
        <v>0.119504088535905</v>
      </c>
      <c r="X93" s="5">
        <v>2.0522316396236402</v>
      </c>
      <c r="Y93" s="5">
        <v>13.243895173072801</v>
      </c>
      <c r="Z93" s="5">
        <v>88.321295738220201</v>
      </c>
      <c r="AA93" s="5">
        <v>0.120859547983855</v>
      </c>
      <c r="AB93" s="18">
        <f t="shared" si="6"/>
        <v>0</v>
      </c>
      <c r="AC93" s="8">
        <v>6.1474130749702498</v>
      </c>
      <c r="AD93" s="8">
        <v>3.8770530819892901</v>
      </c>
      <c r="AE93" s="8">
        <v>5.0916841626167297</v>
      </c>
      <c r="AF93" s="8">
        <v>1.02767602726817</v>
      </c>
      <c r="AG93" s="8">
        <v>101.005107879639</v>
      </c>
      <c r="AH93" s="8">
        <v>26.115595458075401</v>
      </c>
      <c r="AI93" s="8">
        <v>4.9908774197101602</v>
      </c>
      <c r="AJ93" s="8">
        <v>5.7185215950012198</v>
      </c>
      <c r="AK93" s="8">
        <v>7.9542732238769496</v>
      </c>
      <c r="AL93" s="8">
        <v>35.162937879562399</v>
      </c>
      <c r="AM93" s="8">
        <v>0</v>
      </c>
      <c r="AN93" s="8">
        <v>2.7551354020834</v>
      </c>
      <c r="AO93" s="8">
        <v>1.44970498979092</v>
      </c>
      <c r="AP93" s="8">
        <v>8.0120257735252398</v>
      </c>
      <c r="AQ93" s="8">
        <v>2.7884957492351501</v>
      </c>
      <c r="AR93" s="8">
        <v>8.0990790128707904</v>
      </c>
      <c r="AS93" s="8">
        <v>44.537660837173497</v>
      </c>
      <c r="AT93" s="8">
        <v>85.213360309600802</v>
      </c>
      <c r="AU93" s="8">
        <v>1.0395128354430201</v>
      </c>
      <c r="AV93" s="8">
        <v>6.0093019604682896</v>
      </c>
      <c r="AW93" s="8">
        <v>10.3696331381798</v>
      </c>
      <c r="AX93" s="8">
        <v>20.203616857528701</v>
      </c>
      <c r="AY93" s="8">
        <v>0.61033585481345698</v>
      </c>
      <c r="AZ93" s="15">
        <v>1616.2426300048801</v>
      </c>
    </row>
    <row r="94" spans="1:52" x14ac:dyDescent="0.3">
      <c r="A94" t="s">
        <v>68</v>
      </c>
      <c r="B94" t="s">
        <v>52</v>
      </c>
      <c r="C94" s="1">
        <f t="shared" si="4"/>
        <v>3.0553180643137248</v>
      </c>
      <c r="D94" s="12">
        <f t="shared" si="5"/>
        <v>3.0553180643137248</v>
      </c>
      <c r="E94" s="5">
        <v>4.9539098690729597E-3</v>
      </c>
      <c r="F94" s="5">
        <v>0</v>
      </c>
      <c r="G94" s="5">
        <v>6.4364170539192899E-3</v>
      </c>
      <c r="H94" s="5">
        <v>2.486843673978E-3</v>
      </c>
      <c r="I94" s="5">
        <v>6.8556091748178005E-2</v>
      </c>
      <c r="J94" s="5">
        <v>7.9991808161139502E-2</v>
      </c>
      <c r="K94" s="5">
        <v>4.5917801617179101E-3</v>
      </c>
      <c r="L94" s="5">
        <v>1.0058880841825201E-2</v>
      </c>
      <c r="M94" s="5">
        <v>2.8579093341249999E-3</v>
      </c>
      <c r="N94" s="5">
        <v>1.8652756232768301E-2</v>
      </c>
      <c r="O94" s="5">
        <v>0</v>
      </c>
      <c r="P94" s="5">
        <v>2.1863728688913402E-3</v>
      </c>
      <c r="Q94" s="5">
        <v>1.49428051372524E-3</v>
      </c>
      <c r="R94" s="5">
        <v>4.6909253578633096E-3</v>
      </c>
      <c r="S94" s="5">
        <v>3.7864072946831601E-3</v>
      </c>
      <c r="T94" s="5">
        <v>1.8898367416113601E-2</v>
      </c>
      <c r="U94" s="5">
        <v>9.3299083411693601E-2</v>
      </c>
      <c r="V94" s="5">
        <v>7.2509269230067702E-2</v>
      </c>
      <c r="W94" s="5">
        <v>2.7102161984657899E-3</v>
      </c>
      <c r="X94" s="5">
        <v>4.1187868046108599E-3</v>
      </c>
      <c r="Y94" s="5">
        <v>5.7050898671150201E-2</v>
      </c>
      <c r="Z94" s="5">
        <v>4.2638830142095699E-2</v>
      </c>
      <c r="AA94" s="5">
        <v>2.1666585962520899E-4</v>
      </c>
      <c r="AB94" s="18">
        <f t="shared" si="6"/>
        <v>0</v>
      </c>
      <c r="AC94" s="8">
        <v>8.8533543166704493E-3</v>
      </c>
      <c r="AD94" s="8">
        <v>6.7229046835564103E-3</v>
      </c>
      <c r="AE94" s="8">
        <v>7.1586018311791096E-3</v>
      </c>
      <c r="AF94" s="8">
        <v>1.85414035513531E-3</v>
      </c>
      <c r="AG94" s="8">
        <v>0.13496071845293001</v>
      </c>
      <c r="AH94" s="8">
        <v>4.4607158742110201E-2</v>
      </c>
      <c r="AI94" s="8">
        <v>8.1298342556692695E-3</v>
      </c>
      <c r="AJ94" s="8">
        <v>6.7970455856993803E-3</v>
      </c>
      <c r="AK94" s="8">
        <v>1.4047710923478E-2</v>
      </c>
      <c r="AL94" s="8">
        <v>4.5304535189643502E-2</v>
      </c>
      <c r="AM94" s="8">
        <v>0</v>
      </c>
      <c r="AN94" s="8">
        <v>4.6874198305886204E-3</v>
      </c>
      <c r="AO94" s="8">
        <v>2.4423709837719798E-3</v>
      </c>
      <c r="AP94" s="8">
        <v>9.1434211935847998E-3</v>
      </c>
      <c r="AQ94" s="8">
        <v>4.5747472322545902E-3</v>
      </c>
      <c r="AR94" s="8">
        <v>8.7657296098768694E-3</v>
      </c>
      <c r="AS94" s="8">
        <v>6.4610053319483995E-2</v>
      </c>
      <c r="AT94" s="8">
        <v>0.11501739639788899</v>
      </c>
      <c r="AU94" s="8">
        <v>1.9484912336338301E-3</v>
      </c>
      <c r="AV94" s="8">
        <v>1.03626367636025E-2</v>
      </c>
      <c r="AW94" s="8">
        <v>1.7260723863728299E-2</v>
      </c>
      <c r="AX94" s="8">
        <v>4.0403118822723599E-2</v>
      </c>
      <c r="AY94" s="8">
        <v>9.6407819728483403E-4</v>
      </c>
      <c r="AZ94" s="15">
        <v>2.9988883733749399</v>
      </c>
    </row>
    <row r="95" spans="1:52" x14ac:dyDescent="0.3">
      <c r="A95" t="s">
        <v>68</v>
      </c>
      <c r="B95" t="s">
        <v>53</v>
      </c>
      <c r="C95" s="1">
        <f t="shared" si="4"/>
        <v>1370.0701073743389</v>
      </c>
      <c r="D95" s="12">
        <f t="shared" si="5"/>
        <v>1370.0701073743389</v>
      </c>
      <c r="E95" s="5">
        <v>3.1571387648582498</v>
      </c>
      <c r="F95" s="5">
        <v>0</v>
      </c>
      <c r="G95" s="5">
        <v>1.81392261385918</v>
      </c>
      <c r="H95" s="5">
        <v>1.6004882156848901</v>
      </c>
      <c r="I95" s="5">
        <v>788.82836151123001</v>
      </c>
      <c r="J95" s="5">
        <v>23.8318691253662</v>
      </c>
      <c r="K95" s="5">
        <v>3.2408408820629102</v>
      </c>
      <c r="L95" s="5">
        <v>7.0953293144702902</v>
      </c>
      <c r="M95" s="5">
        <v>5.8111031055450404</v>
      </c>
      <c r="N95" s="5">
        <v>25.045166730880698</v>
      </c>
      <c r="O95" s="5">
        <v>0</v>
      </c>
      <c r="P95" s="5">
        <v>1.34801275283098</v>
      </c>
      <c r="Q95" s="5">
        <v>2.7650107070803598</v>
      </c>
      <c r="R95" s="5">
        <v>4.1281882822513598</v>
      </c>
      <c r="S95" s="5">
        <v>1.06069462746382</v>
      </c>
      <c r="T95" s="5">
        <v>1143.07492828369</v>
      </c>
      <c r="U95" s="5">
        <v>18.6773297786713</v>
      </c>
      <c r="V95" s="5">
        <v>153.00680065155001</v>
      </c>
      <c r="W95" s="5">
        <v>0.52816233411431301</v>
      </c>
      <c r="X95" s="5">
        <v>1.82617904245853</v>
      </c>
      <c r="Y95" s="5">
        <v>11.9875145554543</v>
      </c>
      <c r="Z95" s="5">
        <v>58.449487686157198</v>
      </c>
      <c r="AA95" s="5">
        <v>0.40225477423518902</v>
      </c>
      <c r="AB95" s="18">
        <f t="shared" si="6"/>
        <v>0</v>
      </c>
      <c r="AC95" s="8">
        <v>14.325109124183699</v>
      </c>
      <c r="AD95" s="8">
        <v>14.2111077308655</v>
      </c>
      <c r="AE95" s="8">
        <v>12.9686077833176</v>
      </c>
      <c r="AF95" s="8">
        <v>2.7274846136569999</v>
      </c>
      <c r="AG95" s="8">
        <v>293.27173995971702</v>
      </c>
      <c r="AH95" s="8">
        <v>77.977898045442998</v>
      </c>
      <c r="AI95" s="8">
        <v>14.4786233901978</v>
      </c>
      <c r="AJ95" s="8">
        <v>11.6075392961502</v>
      </c>
      <c r="AK95" s="8">
        <v>26.7251570224762</v>
      </c>
      <c r="AL95" s="8">
        <v>62.109961032867403</v>
      </c>
      <c r="AM95" s="8">
        <v>0</v>
      </c>
      <c r="AN95" s="8">
        <v>9.5303350687026995</v>
      </c>
      <c r="AO95" s="8">
        <v>3.6663375496864301</v>
      </c>
      <c r="AP95" s="8">
        <v>16.164788722991901</v>
      </c>
      <c r="AQ95" s="8">
        <v>9.2998362779617292</v>
      </c>
      <c r="AR95" s="8">
        <v>18.148380160331701</v>
      </c>
      <c r="AS95" s="8">
        <v>139.10969352722199</v>
      </c>
      <c r="AT95" s="8">
        <v>246.93894195556601</v>
      </c>
      <c r="AU95" s="8">
        <v>3.1898564249277102</v>
      </c>
      <c r="AV95" s="8">
        <v>18.9074302911758</v>
      </c>
      <c r="AW95" s="8">
        <v>33.557867288589499</v>
      </c>
      <c r="AX95" s="8">
        <v>60.764545917511001</v>
      </c>
      <c r="AY95" s="8">
        <v>1.77816018462181</v>
      </c>
      <c r="AZ95" s="15">
        <v>2536.2894897460901</v>
      </c>
    </row>
    <row r="96" spans="1:52" x14ac:dyDescent="0.3">
      <c r="A96" t="s">
        <v>68</v>
      </c>
      <c r="B96" t="s">
        <v>54</v>
      </c>
      <c r="C96" s="1">
        <f t="shared" si="4"/>
        <v>1.0523294137492483</v>
      </c>
      <c r="D96" s="12">
        <f t="shared" si="5"/>
        <v>1.0523294137492483</v>
      </c>
      <c r="E96" s="5">
        <v>1.1561119754332999E-3</v>
      </c>
      <c r="F96" s="5">
        <v>0</v>
      </c>
      <c r="G96" s="5">
        <v>2.45375736267306E-3</v>
      </c>
      <c r="H96" s="5">
        <v>2.37733955145814E-3</v>
      </c>
      <c r="I96" s="5">
        <v>3.03015809040517E-2</v>
      </c>
      <c r="J96" s="5">
        <v>2.1373952738940698E-2</v>
      </c>
      <c r="K96" s="5">
        <v>1.7988876934396101E-3</v>
      </c>
      <c r="L96" s="5">
        <v>3.3700432686600799E-3</v>
      </c>
      <c r="M96" s="5">
        <v>2.4428489705314899E-3</v>
      </c>
      <c r="N96" s="5">
        <v>8.5144977201707696E-3</v>
      </c>
      <c r="O96" s="5">
        <v>0</v>
      </c>
      <c r="P96" s="5">
        <v>1.2316080901655401E-3</v>
      </c>
      <c r="Q96" s="5">
        <v>1.3365229133341901E-3</v>
      </c>
      <c r="R96" s="5">
        <v>3.1589505088049901E-3</v>
      </c>
      <c r="S96" s="5">
        <v>2.2265675797825701E-3</v>
      </c>
      <c r="T96" s="5">
        <v>1.29688098095357E-2</v>
      </c>
      <c r="U96" s="5">
        <v>2.2462923778221001E-2</v>
      </c>
      <c r="V96" s="5">
        <v>4.2157850111834698E-2</v>
      </c>
      <c r="W96" s="5">
        <v>7.0158904418349299E-4</v>
      </c>
      <c r="X96" s="5">
        <v>4.9613577139098197E-3</v>
      </c>
      <c r="Y96" s="5">
        <v>0.139731015544385</v>
      </c>
      <c r="Z96" s="5">
        <v>1.24840743374079E-2</v>
      </c>
      <c r="AA96" s="5">
        <v>1.9791134127444799E-4</v>
      </c>
      <c r="AB96" s="18">
        <f t="shared" si="6"/>
        <v>0</v>
      </c>
      <c r="AC96" s="8">
        <v>5.1546791801229102E-3</v>
      </c>
      <c r="AD96" s="8">
        <v>4.8221957113128199E-3</v>
      </c>
      <c r="AE96" s="8">
        <v>4.7293413663282999E-3</v>
      </c>
      <c r="AF96" s="8">
        <v>1.0221064148936399E-3</v>
      </c>
      <c r="AG96" s="8">
        <v>0.116260373033583</v>
      </c>
      <c r="AH96" s="8">
        <v>2.9876192486881298E-2</v>
      </c>
      <c r="AI96" s="8">
        <v>5.2338414534460797E-3</v>
      </c>
      <c r="AJ96" s="8">
        <v>4.8890411853790301E-3</v>
      </c>
      <c r="AK96" s="8">
        <v>1.1105386307463E-2</v>
      </c>
      <c r="AL96" s="8">
        <v>2.4647161364555401E-2</v>
      </c>
      <c r="AM96" s="8">
        <v>0</v>
      </c>
      <c r="AN96" s="8">
        <v>3.3233436697628301E-3</v>
      </c>
      <c r="AO96" s="8">
        <v>1.3262734210002199E-3</v>
      </c>
      <c r="AP96" s="8">
        <v>5.4411750170402203E-3</v>
      </c>
      <c r="AQ96" s="8">
        <v>3.6569661751855199E-3</v>
      </c>
      <c r="AR96" s="8">
        <v>6.4331166504416597E-3</v>
      </c>
      <c r="AS96" s="8">
        <v>4.6839381335303201E-2</v>
      </c>
      <c r="AT96" s="8">
        <v>8.5684632416814593E-2</v>
      </c>
      <c r="AU96" s="8">
        <v>1.31242095812922E-3</v>
      </c>
      <c r="AV96" s="8">
        <v>7.5100733665749396E-3</v>
      </c>
      <c r="AW96" s="8">
        <v>1.1858935467898801E-2</v>
      </c>
      <c r="AX96" s="8">
        <v>2.1527865668758701E-2</v>
      </c>
      <c r="AY96" s="8">
        <v>7.3894923480111196E-4</v>
      </c>
      <c r="AZ96" s="15">
        <v>0.96634416282177005</v>
      </c>
    </row>
    <row r="97" spans="1:52" x14ac:dyDescent="0.3">
      <c r="A97" t="s">
        <v>68</v>
      </c>
      <c r="B97" t="s">
        <v>55</v>
      </c>
      <c r="C97" s="1">
        <f t="shared" si="4"/>
        <v>800.52105223131343</v>
      </c>
      <c r="D97" s="12">
        <f t="shared" si="5"/>
        <v>800.52105223131343</v>
      </c>
      <c r="E97" s="5">
        <v>0.46627248823642697</v>
      </c>
      <c r="F97" s="5">
        <v>0</v>
      </c>
      <c r="G97" s="5">
        <v>0.14562718942761399</v>
      </c>
      <c r="H97" s="5">
        <v>0.37303420156240502</v>
      </c>
      <c r="I97" s="5">
        <v>36.680049657821698</v>
      </c>
      <c r="J97" s="5">
        <v>3.6423927694559102</v>
      </c>
      <c r="K97" s="5">
        <v>0.326822744682431</v>
      </c>
      <c r="L97" s="5">
        <v>14.933341145515399</v>
      </c>
      <c r="M97" s="5">
        <v>0.98303491994738601</v>
      </c>
      <c r="N97" s="5">
        <v>4.1304161250591296</v>
      </c>
      <c r="O97" s="5">
        <v>0</v>
      </c>
      <c r="P97" s="5">
        <v>0.11884416546672601</v>
      </c>
      <c r="Q97" s="5">
        <v>0.14101242087781399</v>
      </c>
      <c r="R97" s="5">
        <v>0.21784294396638901</v>
      </c>
      <c r="S97" s="5">
        <v>1.43794648721814</v>
      </c>
      <c r="T97" s="5">
        <v>9.8608764410018903</v>
      </c>
      <c r="U97" s="5">
        <v>2.1549888551235199</v>
      </c>
      <c r="V97" s="5">
        <v>63.327174663543701</v>
      </c>
      <c r="W97" s="5">
        <v>4.7170659061521299E-2</v>
      </c>
      <c r="X97" s="5">
        <v>0.22764250356703999</v>
      </c>
      <c r="Y97" s="5">
        <v>1.16292109340429</v>
      </c>
      <c r="Z97" s="5">
        <v>1.4172481894493101</v>
      </c>
      <c r="AA97" s="5">
        <v>4.4410761445760699E-2</v>
      </c>
      <c r="AB97" s="18">
        <f t="shared" si="6"/>
        <v>0</v>
      </c>
      <c r="AC97" s="8">
        <v>4.0008612275123596</v>
      </c>
      <c r="AD97" s="8">
        <v>3.63342353701591</v>
      </c>
      <c r="AE97" s="8">
        <v>4.2307705581188202</v>
      </c>
      <c r="AF97" s="8">
        <v>0.80978146940469697</v>
      </c>
      <c r="AG97" s="8">
        <v>67.726737499237103</v>
      </c>
      <c r="AH97" s="8">
        <v>27.069510272471199</v>
      </c>
      <c r="AI97" s="8">
        <v>5.9843896925449398</v>
      </c>
      <c r="AJ97" s="8">
        <v>10.3045049905777</v>
      </c>
      <c r="AK97" s="8">
        <v>6.9146426320075998</v>
      </c>
      <c r="AL97" s="8">
        <v>15.5301047563553</v>
      </c>
      <c r="AM97" s="8">
        <v>0</v>
      </c>
      <c r="AN97" s="8">
        <v>2.8343361318111402</v>
      </c>
      <c r="AO97" s="8">
        <v>0.85954356938600496</v>
      </c>
      <c r="AP97" s="8">
        <v>5.0177196562290201</v>
      </c>
      <c r="AQ97" s="8">
        <v>4.1707028746604902</v>
      </c>
      <c r="AR97" s="8">
        <v>3.7776603102683999</v>
      </c>
      <c r="AS97" s="8">
        <v>45.779635906219497</v>
      </c>
      <c r="AT97" s="8">
        <v>96.985693931579604</v>
      </c>
      <c r="AU97" s="8">
        <v>1.0618365481495899</v>
      </c>
      <c r="AV97" s="8">
        <v>7.1371750235557601</v>
      </c>
      <c r="AW97" s="8">
        <v>14.441250681877101</v>
      </c>
      <c r="AX97" s="8">
        <v>24.443896412849401</v>
      </c>
      <c r="AY97" s="8">
        <v>0.51228179782629002</v>
      </c>
      <c r="AZ97" s="15">
        <v>589.13366317749001</v>
      </c>
    </row>
    <row r="98" spans="1:52" x14ac:dyDescent="0.3">
      <c r="A98" t="s">
        <v>68</v>
      </c>
      <c r="B98" t="s">
        <v>56</v>
      </c>
      <c r="C98" s="1">
        <f t="shared" si="4"/>
        <v>34.645821104873932</v>
      </c>
      <c r="D98" s="12">
        <f t="shared" si="5"/>
        <v>34.645821104873932</v>
      </c>
      <c r="E98" s="5">
        <v>7.2213807143270997E-2</v>
      </c>
      <c r="F98" s="5">
        <v>0</v>
      </c>
      <c r="G98" s="5">
        <v>0.54603965207934402</v>
      </c>
      <c r="H98" s="5">
        <v>6.7939171567559201E-2</v>
      </c>
      <c r="I98" s="5">
        <v>3.4957405328750601</v>
      </c>
      <c r="J98" s="5">
        <v>0.87722297757863998</v>
      </c>
      <c r="K98" s="5">
        <v>0.122034394182265</v>
      </c>
      <c r="L98" s="5">
        <v>0.284755889326334</v>
      </c>
      <c r="M98" s="5">
        <v>0.27960713207721699</v>
      </c>
      <c r="N98" s="5">
        <v>0.527719955891371</v>
      </c>
      <c r="O98" s="5">
        <v>0</v>
      </c>
      <c r="P98" s="5">
        <v>7.7553662005811902E-2</v>
      </c>
      <c r="Q98" s="5">
        <v>4.9776865635067197E-2</v>
      </c>
      <c r="R98" s="5">
        <v>0.28035112097859399</v>
      </c>
      <c r="S98" s="5">
        <v>4.6299394918605699E-2</v>
      </c>
      <c r="T98" s="5">
        <v>1.24777353554964</v>
      </c>
      <c r="U98" s="5">
        <v>0.97645518183708202</v>
      </c>
      <c r="V98" s="5">
        <v>5.5123257040977496</v>
      </c>
      <c r="W98" s="5">
        <v>1.5533767524175301E-2</v>
      </c>
      <c r="X98" s="5">
        <v>0.42836292833089801</v>
      </c>
      <c r="Y98" s="5">
        <v>0.80227115377783798</v>
      </c>
      <c r="Z98" s="5">
        <v>1.6995327174663499</v>
      </c>
      <c r="AA98" s="5">
        <v>1.0870261816307901E-2</v>
      </c>
      <c r="AB98" s="18">
        <f t="shared" si="6"/>
        <v>0</v>
      </c>
      <c r="AC98" s="8">
        <v>0.273904604837298</v>
      </c>
      <c r="AD98" s="8">
        <v>0.24074580147862401</v>
      </c>
      <c r="AE98" s="8">
        <v>0.22511370293796101</v>
      </c>
      <c r="AF98" s="8">
        <v>4.5588084962219E-2</v>
      </c>
      <c r="AG98" s="8">
        <v>5.8617911040782902</v>
      </c>
      <c r="AH98" s="8">
        <v>1.43718382529914</v>
      </c>
      <c r="AI98" s="8">
        <v>0.26600315980613198</v>
      </c>
      <c r="AJ98" s="8">
        <v>0.274306556209922</v>
      </c>
      <c r="AK98" s="8">
        <v>0.56390495598316204</v>
      </c>
      <c r="AL98" s="8">
        <v>1.06754060834646</v>
      </c>
      <c r="AM98" s="8">
        <v>0</v>
      </c>
      <c r="AN98" s="8">
        <v>0.17241623066365699</v>
      </c>
      <c r="AO98" s="8">
        <v>6.0861772391945103E-2</v>
      </c>
      <c r="AP98" s="8">
        <v>0.26798270456492901</v>
      </c>
      <c r="AQ98" s="8">
        <v>0.19858013466000601</v>
      </c>
      <c r="AR98" s="8">
        <v>0.326915483921766</v>
      </c>
      <c r="AS98" s="8">
        <v>2.4865212142467499</v>
      </c>
      <c r="AT98" s="8">
        <v>4.4487326741218602</v>
      </c>
      <c r="AU98" s="8">
        <v>5.8268658816814402E-2</v>
      </c>
      <c r="AV98" s="8">
        <v>0.384748104959726</v>
      </c>
      <c r="AW98" s="8">
        <v>0.65637470781803098</v>
      </c>
      <c r="AX98" s="8">
        <v>1.1599622294306799</v>
      </c>
      <c r="AY98" s="8">
        <v>3.4453568514436497E-2</v>
      </c>
      <c r="AZ98" s="15">
        <v>31.554301023483301</v>
      </c>
    </row>
    <row r="99" spans="1:52" x14ac:dyDescent="0.3">
      <c r="A99" t="s">
        <v>68</v>
      </c>
      <c r="B99" t="s">
        <v>57</v>
      </c>
      <c r="C99" s="1">
        <f t="shared" si="4"/>
        <v>12.063339316124283</v>
      </c>
      <c r="D99" s="12">
        <f t="shared" si="5"/>
        <v>12.063339316124283</v>
      </c>
      <c r="E99" s="5">
        <v>6.2313537928275799E-3</v>
      </c>
      <c r="F99" s="5">
        <v>0</v>
      </c>
      <c r="G99" s="5">
        <v>1.6029613441787698E-2</v>
      </c>
      <c r="H99" s="5">
        <v>9.9486928666010499E-3</v>
      </c>
      <c r="I99" s="5">
        <v>0.12138417083770001</v>
      </c>
      <c r="J99" s="5">
        <v>0.23254607804119601</v>
      </c>
      <c r="K99" s="5">
        <v>2.9099934501573398E-2</v>
      </c>
      <c r="L99" s="5">
        <v>1.2589938356541101E-2</v>
      </c>
      <c r="M99" s="5">
        <v>2.4011846515349999E-2</v>
      </c>
      <c r="N99" s="5">
        <v>2.96859149821103E-2</v>
      </c>
      <c r="O99" s="5">
        <v>0</v>
      </c>
      <c r="P99" s="5">
        <v>4.93334632483311E-3</v>
      </c>
      <c r="Q99" s="5">
        <v>7.7700712135992901E-3</v>
      </c>
      <c r="R99" s="5">
        <v>1.2097262195311501E-2</v>
      </c>
      <c r="S99" s="5">
        <v>4.5755630126223003E-3</v>
      </c>
      <c r="T99" s="5">
        <v>4.6411628369242001E-2</v>
      </c>
      <c r="U99" s="5">
        <v>0.17195541970431799</v>
      </c>
      <c r="V99" s="5">
        <v>0.32944175507873302</v>
      </c>
      <c r="W99" s="5">
        <v>2.89527881250251E-3</v>
      </c>
      <c r="X99" s="5">
        <v>9.90351208020002E-3</v>
      </c>
      <c r="Y99" s="5">
        <v>0.12542019970714999</v>
      </c>
      <c r="Z99" s="5">
        <v>0.21297979913651899</v>
      </c>
      <c r="AA99" s="5">
        <v>8.3811644799425299E-4</v>
      </c>
      <c r="AB99" s="18">
        <f t="shared" si="6"/>
        <v>0</v>
      </c>
      <c r="AC99" s="8">
        <v>2.8908402658999001E-2</v>
      </c>
      <c r="AD99" s="8">
        <v>2.41862805560231E-2</v>
      </c>
      <c r="AE99" s="8">
        <v>2.6043299352750199E-2</v>
      </c>
      <c r="AF99" s="8">
        <v>6.7736729106400197E-3</v>
      </c>
      <c r="AG99" s="8">
        <v>0.48464290797710402</v>
      </c>
      <c r="AH99" s="8">
        <v>0.162355658825618</v>
      </c>
      <c r="AI99" s="8">
        <v>2.9331070370972202E-2</v>
      </c>
      <c r="AJ99" s="8">
        <v>2.2667513228952899E-2</v>
      </c>
      <c r="AK99" s="8">
        <v>5.0757848192006301E-2</v>
      </c>
      <c r="AL99" s="8">
        <v>0.15571770630776899</v>
      </c>
      <c r="AM99" s="8">
        <v>0</v>
      </c>
      <c r="AN99" s="8">
        <v>1.7271719407290199E-2</v>
      </c>
      <c r="AO99" s="8">
        <v>9.0458050253800996E-3</v>
      </c>
      <c r="AP99" s="8">
        <v>3.0356557574123099E-2</v>
      </c>
      <c r="AQ99" s="8">
        <v>1.6545264050364501E-2</v>
      </c>
      <c r="AR99" s="8">
        <v>3.0251290882006301E-2</v>
      </c>
      <c r="AS99" s="8">
        <v>0.226610021665692</v>
      </c>
      <c r="AT99" s="8">
        <v>0.384581563994288</v>
      </c>
      <c r="AU99" s="8">
        <v>6.8103294470347499E-3</v>
      </c>
      <c r="AV99" s="8">
        <v>3.61460691783577E-2</v>
      </c>
      <c r="AW99" s="8">
        <v>6.15390655584633E-2</v>
      </c>
      <c r="AX99" s="8">
        <v>0.10654040612280399</v>
      </c>
      <c r="AY99" s="8">
        <v>3.38184749125503E-3</v>
      </c>
      <c r="AZ99" s="15">
        <v>11.553624510765101</v>
      </c>
    </row>
    <row r="100" spans="1:52" x14ac:dyDescent="0.3">
      <c r="A100" t="s">
        <v>68</v>
      </c>
      <c r="B100" t="s">
        <v>58</v>
      </c>
      <c r="C100" s="1">
        <f t="shared" si="4"/>
        <v>617.207852678373</v>
      </c>
      <c r="D100" s="12">
        <f t="shared" si="5"/>
        <v>617.207852678373</v>
      </c>
      <c r="E100" s="5">
        <v>0.31315610185265502</v>
      </c>
      <c r="F100" s="5">
        <v>0</v>
      </c>
      <c r="G100" s="5">
        <v>0.12861711345613</v>
      </c>
      <c r="H100" s="5">
        <v>0.217658589594066</v>
      </c>
      <c r="I100" s="5">
        <v>5.9450580179691297</v>
      </c>
      <c r="J100" s="5">
        <v>2.39217913150787</v>
      </c>
      <c r="K100" s="5">
        <v>0.30536284856498203</v>
      </c>
      <c r="L100" s="5">
        <v>0.66283425316214595</v>
      </c>
      <c r="M100" s="5">
        <v>0.90422624722123102</v>
      </c>
      <c r="N100" s="5">
        <v>1.84475713968277</v>
      </c>
      <c r="O100" s="5">
        <v>0</v>
      </c>
      <c r="P100" s="5">
        <v>8.2408402115106597E-2</v>
      </c>
      <c r="Q100" s="5">
        <v>8.7553227320313495E-2</v>
      </c>
      <c r="R100" s="5">
        <v>0.22794062178582</v>
      </c>
      <c r="S100" s="5">
        <v>0.192114750854671</v>
      </c>
      <c r="T100" s="5">
        <v>2.1625747084617601</v>
      </c>
      <c r="U100" s="5">
        <v>2.0036609321832701</v>
      </c>
      <c r="V100" s="5">
        <v>49.886798530817003</v>
      </c>
      <c r="W100" s="5">
        <v>3.7550587439909598E-2</v>
      </c>
      <c r="X100" s="5">
        <v>1.011190706864</v>
      </c>
      <c r="Y100" s="5">
        <v>6.2427614480256999</v>
      </c>
      <c r="Z100" s="5">
        <v>26.453439116477998</v>
      </c>
      <c r="AA100" s="5">
        <v>3.9808600908145302E-2</v>
      </c>
      <c r="AB100" s="18">
        <f t="shared" si="6"/>
        <v>0</v>
      </c>
      <c r="AC100" s="8">
        <v>2.2065237611532198</v>
      </c>
      <c r="AD100" s="8">
        <v>1.2998439110815501</v>
      </c>
      <c r="AE100" s="8">
        <v>1.75110216066241</v>
      </c>
      <c r="AF100" s="8">
        <v>0.25051704701036198</v>
      </c>
      <c r="AG100" s="8">
        <v>36.426372408866897</v>
      </c>
      <c r="AH100" s="8">
        <v>8.0048952843062597</v>
      </c>
      <c r="AI100" s="8">
        <v>1.53196893632412</v>
      </c>
      <c r="AJ100" s="8">
        <v>2.1317799054086199</v>
      </c>
      <c r="AK100" s="8">
        <v>2.9666743129491802</v>
      </c>
      <c r="AL100" s="8">
        <v>14.2665439546108</v>
      </c>
      <c r="AM100" s="8">
        <v>0</v>
      </c>
      <c r="AN100" s="8">
        <v>0.94383430108428001</v>
      </c>
      <c r="AO100" s="8">
        <v>0.41992830112576501</v>
      </c>
      <c r="AP100" s="8">
        <v>2.69243314117193</v>
      </c>
      <c r="AQ100" s="8">
        <v>0.98325740918517102</v>
      </c>
      <c r="AR100" s="8">
        <v>2.6864186227321598</v>
      </c>
      <c r="AS100" s="8">
        <v>15.957189798355101</v>
      </c>
      <c r="AT100" s="8">
        <v>32.052511692047098</v>
      </c>
      <c r="AU100" s="8">
        <v>0.32323369197547402</v>
      </c>
      <c r="AV100" s="8">
        <v>2.07923745363951</v>
      </c>
      <c r="AW100" s="8">
        <v>3.52628301084042</v>
      </c>
      <c r="AX100" s="8">
        <v>7.3567560613155401</v>
      </c>
      <c r="AY100" s="8">
        <v>0.26967346901074102</v>
      </c>
      <c r="AZ100" s="15">
        <v>578.22252511978104</v>
      </c>
    </row>
    <row r="101" spans="1:52" x14ac:dyDescent="0.3">
      <c r="A101" t="s">
        <v>69</v>
      </c>
      <c r="B101" t="s">
        <v>49</v>
      </c>
      <c r="C101" s="1">
        <f t="shared" si="4"/>
        <v>233.25824378197973</v>
      </c>
      <c r="D101" s="12">
        <f t="shared" si="5"/>
        <v>233.25824378197973</v>
      </c>
      <c r="E101" s="5">
        <v>0.16708612255752101</v>
      </c>
      <c r="F101" s="5">
        <v>0</v>
      </c>
      <c r="G101" s="5">
        <v>1.7204428315162701</v>
      </c>
      <c r="H101" s="5">
        <v>0.980642229318619</v>
      </c>
      <c r="I101" s="5">
        <v>23.190193772316</v>
      </c>
      <c r="J101" s="5">
        <v>10.8075957298279</v>
      </c>
      <c r="K101" s="5">
        <v>0.67294330894947096</v>
      </c>
      <c r="L101" s="5">
        <v>0.84099547192454305</v>
      </c>
      <c r="M101" s="5">
        <v>2.3932960033416699</v>
      </c>
      <c r="N101" s="5">
        <v>1.64691513776779</v>
      </c>
      <c r="O101" s="5">
        <v>3.2632645368576001</v>
      </c>
      <c r="P101" s="5">
        <v>0</v>
      </c>
      <c r="Q101" s="5">
        <v>0.13111743843182899</v>
      </c>
      <c r="R101" s="5">
        <v>0.54538916423916795</v>
      </c>
      <c r="S101" s="5">
        <v>0.94924370571970895</v>
      </c>
      <c r="T101" s="5">
        <v>6.8920609951019296</v>
      </c>
      <c r="U101" s="5">
        <v>46.755362510681202</v>
      </c>
      <c r="V101" s="5">
        <v>35.600542008876801</v>
      </c>
      <c r="W101" s="5">
        <v>0.102135099470615</v>
      </c>
      <c r="X101" s="5">
        <v>1.0245468541979801</v>
      </c>
      <c r="Y101" s="5">
        <v>134.76666831970201</v>
      </c>
      <c r="Z101" s="5">
        <v>19.661051511764501</v>
      </c>
      <c r="AA101" s="5">
        <v>8.1785984337329906E-2</v>
      </c>
      <c r="AB101" s="18">
        <f t="shared" si="6"/>
        <v>0</v>
      </c>
      <c r="AC101" s="8">
        <v>0.81118591874837898</v>
      </c>
      <c r="AD101" s="8">
        <v>3.7393610179424299</v>
      </c>
      <c r="AE101" s="8">
        <v>5.9533118009567296</v>
      </c>
      <c r="AF101" s="8">
        <v>0.72866950556635901</v>
      </c>
      <c r="AG101" s="8">
        <v>5.1375602185726201</v>
      </c>
      <c r="AH101" s="8">
        <v>8.0426847417838907</v>
      </c>
      <c r="AI101" s="8">
        <v>1.44096734374762</v>
      </c>
      <c r="AJ101" s="8">
        <v>0.22632248327136001</v>
      </c>
      <c r="AK101" s="8">
        <v>0.89405480772256896</v>
      </c>
      <c r="AL101" s="8">
        <v>1.99507008492947</v>
      </c>
      <c r="AM101" s="8">
        <v>0.743669793009758</v>
      </c>
      <c r="AN101" s="8">
        <v>0</v>
      </c>
      <c r="AO101" s="8">
        <v>0.159384651109576</v>
      </c>
      <c r="AP101" s="8">
        <v>0.510228557512164</v>
      </c>
      <c r="AQ101" s="8">
        <v>0.53329188749194101</v>
      </c>
      <c r="AR101" s="8">
        <v>0.40334131196141199</v>
      </c>
      <c r="AS101" s="8">
        <v>94.7206325531006</v>
      </c>
      <c r="AT101" s="8">
        <v>3.70159819722176</v>
      </c>
      <c r="AU101" s="8">
        <v>0.177152829244733</v>
      </c>
      <c r="AV101" s="8">
        <v>0.79399785399436995</v>
      </c>
      <c r="AW101" s="8">
        <v>25.9914792776108</v>
      </c>
      <c r="AX101" s="8">
        <v>2.51613925397396</v>
      </c>
      <c r="AY101" s="8">
        <v>0.13328152755275399</v>
      </c>
      <c r="AZ101" s="15">
        <v>366.09813690185501</v>
      </c>
    </row>
    <row r="102" spans="1:52" x14ac:dyDescent="0.3">
      <c r="A102" t="s">
        <v>69</v>
      </c>
      <c r="B102" t="s">
        <v>51</v>
      </c>
      <c r="C102" s="1">
        <f t="shared" si="4"/>
        <v>160.65815312429885</v>
      </c>
      <c r="D102" s="12">
        <f t="shared" si="5"/>
        <v>160.65815312429885</v>
      </c>
      <c r="E102" s="5">
        <v>9.3961734324693694E-2</v>
      </c>
      <c r="F102" s="5">
        <v>0</v>
      </c>
      <c r="G102" s="5">
        <v>0.90128431096673001</v>
      </c>
      <c r="H102" s="5">
        <v>0.38153424113988899</v>
      </c>
      <c r="I102" s="5">
        <v>6.42393025755882</v>
      </c>
      <c r="J102" s="5">
        <v>9.2589262723922694</v>
      </c>
      <c r="K102" s="5">
        <v>0.45894473046064399</v>
      </c>
      <c r="L102" s="5">
        <v>0.49121181294322003</v>
      </c>
      <c r="M102" s="5">
        <v>2.2192588299512899</v>
      </c>
      <c r="N102" s="5">
        <v>0.89914574474096298</v>
      </c>
      <c r="O102" s="5">
        <v>2.7551354020834</v>
      </c>
      <c r="P102" s="5">
        <v>0</v>
      </c>
      <c r="Q102" s="5">
        <v>6.3986450899392394E-2</v>
      </c>
      <c r="R102" s="5">
        <v>0.12957973871380099</v>
      </c>
      <c r="S102" s="5">
        <v>0.328400328755379</v>
      </c>
      <c r="T102" s="5">
        <v>2.3100346475839602</v>
      </c>
      <c r="U102" s="5">
        <v>24.3225418329239</v>
      </c>
      <c r="V102" s="5">
        <v>18.9942780137062</v>
      </c>
      <c r="W102" s="5">
        <v>5.5975826457142802E-2</v>
      </c>
      <c r="X102" s="5">
        <v>1.21162220090628</v>
      </c>
      <c r="Y102" s="5">
        <v>17.2961699962616</v>
      </c>
      <c r="Z102" s="5">
        <v>30.9003329277039</v>
      </c>
      <c r="AA102" s="5">
        <v>5.8485682355240001E-2</v>
      </c>
      <c r="AB102" s="18">
        <f t="shared" si="6"/>
        <v>0</v>
      </c>
      <c r="AC102" s="8">
        <v>0.33884325623512301</v>
      </c>
      <c r="AD102" s="8">
        <v>1.1269685402512599</v>
      </c>
      <c r="AE102" s="8">
        <v>2.6558471024036399</v>
      </c>
      <c r="AF102" s="8">
        <v>0.17647138610482199</v>
      </c>
      <c r="AG102" s="8">
        <v>1.96378602087498</v>
      </c>
      <c r="AH102" s="8">
        <v>3.1953207539918398</v>
      </c>
      <c r="AI102" s="8">
        <v>0.58127602189779304</v>
      </c>
      <c r="AJ102" s="8">
        <v>7.5223903637379394E-2</v>
      </c>
      <c r="AK102" s="8">
        <v>0.30406197253614697</v>
      </c>
      <c r="AL102" s="8">
        <v>1.13953728973866</v>
      </c>
      <c r="AM102" s="8">
        <v>0.35724011622369301</v>
      </c>
      <c r="AN102" s="8">
        <v>0</v>
      </c>
      <c r="AO102" s="8">
        <v>6.4428290817886605E-2</v>
      </c>
      <c r="AP102" s="8">
        <v>0.183078500442207</v>
      </c>
      <c r="AQ102" s="8">
        <v>0.16546460893005099</v>
      </c>
      <c r="AR102" s="8">
        <v>0.160541613586247</v>
      </c>
      <c r="AS102" s="8">
        <v>45.897360563278198</v>
      </c>
      <c r="AT102" s="8">
        <v>1.42220123112202</v>
      </c>
      <c r="AU102" s="8">
        <v>6.9982125191017999E-2</v>
      </c>
      <c r="AV102" s="8">
        <v>0.31607300974428698</v>
      </c>
      <c r="AW102" s="8">
        <v>10.8703811764717</v>
      </c>
      <c r="AX102" s="8">
        <v>0.942187160253525</v>
      </c>
      <c r="AY102" s="8">
        <v>6.2027178239077302E-2</v>
      </c>
      <c r="AZ102" s="15">
        <v>208.14459228515599</v>
      </c>
    </row>
    <row r="103" spans="1:52" x14ac:dyDescent="0.3">
      <c r="A103" t="s">
        <v>69</v>
      </c>
      <c r="B103" t="s">
        <v>52</v>
      </c>
      <c r="C103" s="1">
        <f t="shared" si="4"/>
        <v>1.423442998239123</v>
      </c>
      <c r="D103" s="12">
        <f t="shared" si="5"/>
        <v>1.423442998239123</v>
      </c>
      <c r="E103" s="5">
        <v>5.4222182370722305E-4</v>
      </c>
      <c r="F103" s="5">
        <v>0</v>
      </c>
      <c r="G103" s="5">
        <v>1.03201643796638E-2</v>
      </c>
      <c r="H103" s="5">
        <v>1.19839479157235E-3</v>
      </c>
      <c r="I103" s="5">
        <v>2.1733991568908099E-2</v>
      </c>
      <c r="J103" s="5">
        <v>4.1636335197836202E-2</v>
      </c>
      <c r="K103" s="5">
        <v>2.2114684397820401E-3</v>
      </c>
      <c r="L103" s="5">
        <v>3.1289805338019501E-3</v>
      </c>
      <c r="M103" s="5">
        <v>2.06160590460058E-3</v>
      </c>
      <c r="N103" s="5">
        <v>2.7248234546277698E-3</v>
      </c>
      <c r="O103" s="5">
        <v>4.6874198305886204E-3</v>
      </c>
      <c r="P103" s="5">
        <v>0</v>
      </c>
      <c r="Q103" s="5">
        <v>4.16646391386166E-4</v>
      </c>
      <c r="R103" s="5">
        <v>6.3552384744980405E-4</v>
      </c>
      <c r="S103" s="5">
        <v>1.57274532830343E-3</v>
      </c>
      <c r="T103" s="5">
        <v>4.5786999980919098E-3</v>
      </c>
      <c r="U103" s="5">
        <v>0.264768086373806</v>
      </c>
      <c r="V103" s="5">
        <v>1.9258801941759902E-2</v>
      </c>
      <c r="W103" s="5">
        <v>8.2599896995816401E-4</v>
      </c>
      <c r="X103" s="5">
        <v>2.2852447873447099E-3</v>
      </c>
      <c r="Y103" s="5">
        <v>9.8786513321101693E-2</v>
      </c>
      <c r="Z103" s="5">
        <v>1.57508619595319E-2</v>
      </c>
      <c r="AA103" s="5">
        <v>1.0938016202999301E-4</v>
      </c>
      <c r="AB103" s="18">
        <f t="shared" si="6"/>
        <v>0</v>
      </c>
      <c r="AC103" s="8">
        <v>1.3702809519600099E-3</v>
      </c>
      <c r="AD103" s="8">
        <v>4.7363006160594497E-3</v>
      </c>
      <c r="AE103" s="8">
        <v>1.3308124733157499E-2</v>
      </c>
      <c r="AF103" s="8">
        <v>8.9266677241539604E-4</v>
      </c>
      <c r="AG103" s="8">
        <v>8.4492029855027795E-3</v>
      </c>
      <c r="AH103" s="8">
        <v>1.42976315694341E-2</v>
      </c>
      <c r="AI103" s="8">
        <v>2.6303186459699598E-3</v>
      </c>
      <c r="AJ103" s="8">
        <v>3.3461120256106402E-4</v>
      </c>
      <c r="AK103" s="8">
        <v>1.2287393619771999E-3</v>
      </c>
      <c r="AL103" s="8">
        <v>9.75457258755341E-3</v>
      </c>
      <c r="AM103" s="8">
        <v>2.1863728688913402E-3</v>
      </c>
      <c r="AN103" s="8">
        <v>0</v>
      </c>
      <c r="AO103" s="8">
        <v>2.6343274475948398E-4</v>
      </c>
      <c r="AP103" s="8">
        <v>9.4273049035109601E-4</v>
      </c>
      <c r="AQ103" s="8">
        <v>7.2489737067371596E-4</v>
      </c>
      <c r="AR103" s="8">
        <v>7.0947635686025002E-4</v>
      </c>
      <c r="AS103" s="8">
        <v>0.20983835216611599</v>
      </c>
      <c r="AT103" s="8">
        <v>6.6314354771748203E-3</v>
      </c>
      <c r="AU103" s="8">
        <v>2.817489021254E-4</v>
      </c>
      <c r="AV103" s="8">
        <v>1.2502929894253601E-3</v>
      </c>
      <c r="AW103" s="8">
        <v>4.1482686996460003E-2</v>
      </c>
      <c r="AX103" s="8">
        <v>4.1782775952015098E-3</v>
      </c>
      <c r="AY103" s="8">
        <v>2.2021576296538101E-4</v>
      </c>
      <c r="AZ103" s="15">
        <v>1.59696453809738</v>
      </c>
    </row>
    <row r="104" spans="1:52" x14ac:dyDescent="0.3">
      <c r="A104" t="s">
        <v>69</v>
      </c>
      <c r="B104" t="s">
        <v>53</v>
      </c>
      <c r="C104" s="1">
        <f t="shared" si="4"/>
        <v>208.62573248241142</v>
      </c>
      <c r="D104" s="12">
        <f t="shared" si="5"/>
        <v>208.62573248241142</v>
      </c>
      <c r="E104" s="5">
        <v>0.52732125297188803</v>
      </c>
      <c r="F104" s="5">
        <v>0</v>
      </c>
      <c r="G104" s="5">
        <v>3.74538713693619</v>
      </c>
      <c r="H104" s="5">
        <v>0.93529085069894802</v>
      </c>
      <c r="I104" s="5">
        <v>284.96665382385299</v>
      </c>
      <c r="J104" s="5">
        <v>15.108195543289201</v>
      </c>
      <c r="K104" s="5">
        <v>1.6177255213260699</v>
      </c>
      <c r="L104" s="5">
        <v>1.77150116115808</v>
      </c>
      <c r="M104" s="5">
        <v>4.5753915607929203</v>
      </c>
      <c r="N104" s="5">
        <v>5.3186568021774301</v>
      </c>
      <c r="O104" s="5">
        <v>9.5303350687026995</v>
      </c>
      <c r="P104" s="5">
        <v>0</v>
      </c>
      <c r="Q104" s="5">
        <v>0.70343262236565396</v>
      </c>
      <c r="R104" s="5">
        <v>0.63448711112141598</v>
      </c>
      <c r="S104" s="5">
        <v>0.57512164488434803</v>
      </c>
      <c r="T104" s="5">
        <v>127.366606712341</v>
      </c>
      <c r="U104" s="5">
        <v>75.904866695404095</v>
      </c>
      <c r="V104" s="5">
        <v>49.338069200515697</v>
      </c>
      <c r="W104" s="5">
        <v>0.26832512021064803</v>
      </c>
      <c r="X104" s="5">
        <v>1.02593621611595</v>
      </c>
      <c r="Y104" s="5">
        <v>24.5275492668152</v>
      </c>
      <c r="Z104" s="5">
        <v>21.535050988197298</v>
      </c>
      <c r="AA104" s="5">
        <v>0.224167357198894</v>
      </c>
      <c r="AB104" s="18">
        <f t="shared" si="6"/>
        <v>0</v>
      </c>
      <c r="AC104" s="8">
        <v>1.61478208005428</v>
      </c>
      <c r="AD104" s="8">
        <v>4.8434837162494704</v>
      </c>
      <c r="AE104" s="8">
        <v>13.8637067079544</v>
      </c>
      <c r="AF104" s="8">
        <v>0.60627470165491104</v>
      </c>
      <c r="AG104" s="8">
        <v>9.9114696383476293</v>
      </c>
      <c r="AH104" s="8">
        <v>13.851259090937701</v>
      </c>
      <c r="AI104" s="8">
        <v>2.4083385467529301</v>
      </c>
      <c r="AJ104" s="8">
        <v>0.31503084301948497</v>
      </c>
      <c r="AK104" s="8">
        <v>1.5685219764709499</v>
      </c>
      <c r="AL104" s="8">
        <v>2.9776795059442498</v>
      </c>
      <c r="AM104" s="8">
        <v>1.34801275283098</v>
      </c>
      <c r="AN104" s="8">
        <v>0</v>
      </c>
      <c r="AO104" s="8">
        <v>0.32482887990772702</v>
      </c>
      <c r="AP104" s="8">
        <v>0.90222074091434501</v>
      </c>
      <c r="AQ104" s="8">
        <v>0.73967804759740796</v>
      </c>
      <c r="AR104" s="8">
        <v>0.79705698788166002</v>
      </c>
      <c r="AS104" s="8">
        <v>226.29993629455601</v>
      </c>
      <c r="AT104" s="8">
        <v>7.5081019997596696</v>
      </c>
      <c r="AU104" s="8">
        <v>0.29084199853241399</v>
      </c>
      <c r="AV104" s="8">
        <v>1.07794515043497</v>
      </c>
      <c r="AW104" s="8">
        <v>26.797881364822398</v>
      </c>
      <c r="AX104" s="8">
        <v>4.88521856069565</v>
      </c>
      <c r="AY104" s="8">
        <v>0.27567566744983202</v>
      </c>
      <c r="AZ104" s="15">
        <v>515.61785888671898</v>
      </c>
    </row>
    <row r="105" spans="1:52" x14ac:dyDescent="0.3">
      <c r="A105" t="s">
        <v>69</v>
      </c>
      <c r="B105" t="s">
        <v>54</v>
      </c>
      <c r="C105" s="1">
        <f t="shared" si="4"/>
        <v>0.54456807129406559</v>
      </c>
      <c r="D105" s="12">
        <f t="shared" si="5"/>
        <v>0.54456807129406559</v>
      </c>
      <c r="E105" s="5">
        <v>1.72312427821453E-4</v>
      </c>
      <c r="F105" s="5">
        <v>0</v>
      </c>
      <c r="G105" s="5">
        <v>4.6050864330027296E-3</v>
      </c>
      <c r="H105" s="5">
        <v>1.4343214425025499E-3</v>
      </c>
      <c r="I105" s="5">
        <v>1.1166972573846599E-2</v>
      </c>
      <c r="J105" s="5">
        <v>1.33506075944752E-2</v>
      </c>
      <c r="K105" s="5">
        <v>9.8250784503761701E-4</v>
      </c>
      <c r="L105" s="5">
        <v>8.4760908794123701E-4</v>
      </c>
      <c r="M105" s="5">
        <v>1.6433200871688301E-3</v>
      </c>
      <c r="N105" s="5">
        <v>1.3668272949871601E-3</v>
      </c>
      <c r="O105" s="5">
        <v>3.3233436697628301E-3</v>
      </c>
      <c r="P105" s="5">
        <v>0</v>
      </c>
      <c r="Q105" s="5">
        <v>3.1284164560929601E-4</v>
      </c>
      <c r="R105" s="5">
        <v>3.1278550159186098E-4</v>
      </c>
      <c r="S105" s="5">
        <v>8.7978478950390105E-4</v>
      </c>
      <c r="T105" s="5">
        <v>3.4229740267619499E-3</v>
      </c>
      <c r="U105" s="5">
        <v>7.6619454193860306E-2</v>
      </c>
      <c r="V105" s="5">
        <v>1.3022093859035499E-2</v>
      </c>
      <c r="W105" s="5">
        <v>3.3722179432516003E-4</v>
      </c>
      <c r="X105" s="5">
        <v>2.9188017797423501E-3</v>
      </c>
      <c r="Y105" s="5">
        <v>0.321348471567035</v>
      </c>
      <c r="Z105" s="5">
        <v>4.8589695943519499E-3</v>
      </c>
      <c r="AA105" s="5">
        <v>9.9153154906161904E-5</v>
      </c>
      <c r="AB105" s="18">
        <f t="shared" si="6"/>
        <v>0</v>
      </c>
      <c r="AC105" s="8">
        <v>1.2263791068107799E-3</v>
      </c>
      <c r="AD105" s="8">
        <v>5.9460627380758498E-3</v>
      </c>
      <c r="AE105" s="8">
        <v>9.79667413048446E-3</v>
      </c>
      <c r="AF105" s="8">
        <v>8.8609465456102E-4</v>
      </c>
      <c r="AG105" s="8">
        <v>8.72292451094836E-3</v>
      </c>
      <c r="AH105" s="8">
        <v>1.3741059680000899E-2</v>
      </c>
      <c r="AI105" s="8">
        <v>2.3999893019208702E-3</v>
      </c>
      <c r="AJ105" s="8">
        <v>3.5877857226296301E-4</v>
      </c>
      <c r="AK105" s="8">
        <v>1.5640617857570799E-3</v>
      </c>
      <c r="AL105" s="8">
        <v>3.1358648702735099E-3</v>
      </c>
      <c r="AM105" s="8">
        <v>1.2316080901655401E-3</v>
      </c>
      <c r="AN105" s="8">
        <v>0</v>
      </c>
      <c r="AO105" s="8">
        <v>2.52793257459416E-4</v>
      </c>
      <c r="AP105" s="8">
        <v>7.8750463580945496E-4</v>
      </c>
      <c r="AQ105" s="8">
        <v>8.5261355707189101E-4</v>
      </c>
      <c r="AR105" s="8">
        <v>6.3544264048687204E-4</v>
      </c>
      <c r="AS105" s="8">
        <v>0.153218845836818</v>
      </c>
      <c r="AT105" s="8">
        <v>6.0709553363267298E-3</v>
      </c>
      <c r="AU105" s="8">
        <v>3.4245062670379401E-4</v>
      </c>
      <c r="AV105" s="8">
        <v>1.29145018581767E-3</v>
      </c>
      <c r="AW105" s="8">
        <v>3.83257139474154E-2</v>
      </c>
      <c r="AX105" s="8">
        <v>4.0151930006686598E-3</v>
      </c>
      <c r="AY105" s="8">
        <v>2.7669022983900499E-4</v>
      </c>
      <c r="AZ105" s="15">
        <v>0.75251438096165701</v>
      </c>
    </row>
    <row r="106" spans="1:52" x14ac:dyDescent="0.3">
      <c r="A106" t="s">
        <v>69</v>
      </c>
      <c r="B106" t="s">
        <v>55</v>
      </c>
      <c r="C106" s="1">
        <f t="shared" si="4"/>
        <v>14.411834488215391</v>
      </c>
      <c r="D106" s="12">
        <f t="shared" si="5"/>
        <v>14.411834488215391</v>
      </c>
      <c r="E106" s="5">
        <v>6.8637856282293797E-2</v>
      </c>
      <c r="F106" s="5">
        <v>0</v>
      </c>
      <c r="G106" s="5">
        <v>0.359333271160722</v>
      </c>
      <c r="H106" s="5">
        <v>0.28283174335956601</v>
      </c>
      <c r="I106" s="5">
        <v>13.244920134544399</v>
      </c>
      <c r="J106" s="5">
        <v>2.5184822678566001</v>
      </c>
      <c r="K106" s="5">
        <v>0.160015552304685</v>
      </c>
      <c r="L106" s="5">
        <v>2.37373678386211</v>
      </c>
      <c r="M106" s="5">
        <v>0.78617431595921505</v>
      </c>
      <c r="N106" s="5">
        <v>0.80156666040420499</v>
      </c>
      <c r="O106" s="5">
        <v>2.8343361318111402</v>
      </c>
      <c r="P106" s="5">
        <v>0</v>
      </c>
      <c r="Q106" s="5">
        <v>3.6945524509064902E-2</v>
      </c>
      <c r="R106" s="5">
        <v>4.9104137811809799E-2</v>
      </c>
      <c r="S106" s="5">
        <v>1.17245269939303</v>
      </c>
      <c r="T106" s="5">
        <v>3.8913065344095199</v>
      </c>
      <c r="U106" s="5">
        <v>9.1694539785385096</v>
      </c>
      <c r="V106" s="5">
        <v>19.7685514688492</v>
      </c>
      <c r="W106" s="5">
        <v>2.2263508406467701E-2</v>
      </c>
      <c r="X106" s="5">
        <v>0.14609053265303401</v>
      </c>
      <c r="Y106" s="5">
        <v>2.95890909433365</v>
      </c>
      <c r="Z106" s="5">
        <v>0.66709967330098197</v>
      </c>
      <c r="AA106" s="5">
        <v>2.2128320182673598E-2</v>
      </c>
      <c r="AB106" s="18">
        <f t="shared" si="6"/>
        <v>0</v>
      </c>
      <c r="AC106" s="8">
        <v>0.132553245872259</v>
      </c>
      <c r="AD106" s="8">
        <v>0.50518358126282703</v>
      </c>
      <c r="AE106" s="8">
        <v>1.21731673181057</v>
      </c>
      <c r="AF106" s="8">
        <v>6.8536004517227397E-2</v>
      </c>
      <c r="AG106" s="8">
        <v>0.859110027551651</v>
      </c>
      <c r="AH106" s="8">
        <v>1.26137780869612</v>
      </c>
      <c r="AI106" s="8">
        <v>0.21795712225139099</v>
      </c>
      <c r="AJ106" s="8">
        <v>3.1932548386976102E-2</v>
      </c>
      <c r="AK106" s="8">
        <v>0.13994229026138799</v>
      </c>
      <c r="AL106" s="8">
        <v>0.26921115256846001</v>
      </c>
      <c r="AM106" s="8">
        <v>0.11884416546672601</v>
      </c>
      <c r="AN106" s="8">
        <v>0</v>
      </c>
      <c r="AO106" s="8">
        <v>2.8183928458020101E-2</v>
      </c>
      <c r="AP106" s="8">
        <v>7.8923133201897103E-2</v>
      </c>
      <c r="AQ106" s="8">
        <v>7.0811010897159604E-2</v>
      </c>
      <c r="AR106" s="8">
        <v>6.7401685751974597E-2</v>
      </c>
      <c r="AS106" s="8">
        <v>19.875585675239599</v>
      </c>
      <c r="AT106" s="8">
        <v>0.61615405231714204</v>
      </c>
      <c r="AU106" s="8">
        <v>2.7801899588666901E-2</v>
      </c>
      <c r="AV106" s="8">
        <v>0.106538688763976</v>
      </c>
      <c r="AW106" s="8">
        <v>3.2132698893547098</v>
      </c>
      <c r="AX106" s="8">
        <v>0.41955223307013501</v>
      </c>
      <c r="AY106" s="8">
        <v>2.44823745451868E-2</v>
      </c>
      <c r="AZ106" s="15">
        <v>46.395505428314202</v>
      </c>
    </row>
    <row r="107" spans="1:52" x14ac:dyDescent="0.3">
      <c r="A107" t="s">
        <v>69</v>
      </c>
      <c r="B107" t="s">
        <v>56</v>
      </c>
      <c r="C107" s="1">
        <f t="shared" si="4"/>
        <v>30.937931890548413</v>
      </c>
      <c r="D107" s="12">
        <f t="shared" si="5"/>
        <v>30.937931890548413</v>
      </c>
      <c r="E107" s="5">
        <v>9.9139699013903702E-3</v>
      </c>
      <c r="F107" s="5">
        <v>0</v>
      </c>
      <c r="G107" s="5">
        <v>0.96511924266815197</v>
      </c>
      <c r="H107" s="5">
        <v>4.6225459082052098E-2</v>
      </c>
      <c r="I107" s="5">
        <v>1.17554302513599</v>
      </c>
      <c r="J107" s="5">
        <v>0.59174188971519504</v>
      </c>
      <c r="K107" s="5">
        <v>6.11633323132992E-2</v>
      </c>
      <c r="L107" s="5">
        <v>7.5153989251702996E-2</v>
      </c>
      <c r="M107" s="5">
        <v>0.21106447745114601</v>
      </c>
      <c r="N107" s="5">
        <v>0.102832448668778</v>
      </c>
      <c r="O107" s="5">
        <v>0.17241623066365699</v>
      </c>
      <c r="P107" s="5">
        <v>0</v>
      </c>
      <c r="Q107" s="5">
        <v>1.5861248946748702E-2</v>
      </c>
      <c r="R107" s="5">
        <v>2.4887353647500301E-2</v>
      </c>
      <c r="S107" s="5">
        <v>2.6372190099209498E-2</v>
      </c>
      <c r="T107" s="5">
        <v>0.28855500929057598</v>
      </c>
      <c r="U107" s="5">
        <v>3.6397689580917398</v>
      </c>
      <c r="V107" s="5">
        <v>1.7033700924366699</v>
      </c>
      <c r="W107" s="5">
        <v>7.8620314016006904E-3</v>
      </c>
      <c r="X107" s="5">
        <v>0.26815026625990901</v>
      </c>
      <c r="Y107" s="5">
        <v>1.64751408994198</v>
      </c>
      <c r="Z107" s="5">
        <v>0.62832032889127698</v>
      </c>
      <c r="AA107" s="5">
        <v>5.1856547070201504E-3</v>
      </c>
      <c r="AB107" s="18">
        <f t="shared" si="6"/>
        <v>0</v>
      </c>
      <c r="AC107" s="8">
        <v>7.98023059032857E-2</v>
      </c>
      <c r="AD107" s="8">
        <v>0.36626332998275801</v>
      </c>
      <c r="AE107" s="8">
        <v>0.65170469880104098</v>
      </c>
      <c r="AF107" s="8">
        <v>5.4668825585395098E-2</v>
      </c>
      <c r="AG107" s="8">
        <v>0.55437899008393299</v>
      </c>
      <c r="AH107" s="8">
        <v>0.86075797523517406</v>
      </c>
      <c r="AI107" s="8">
        <v>0.15058817807585001</v>
      </c>
      <c r="AJ107" s="8">
        <v>2.2038992610759998E-2</v>
      </c>
      <c r="AK107" s="8">
        <v>9.6813311334699406E-2</v>
      </c>
      <c r="AL107" s="8">
        <v>0.191585453227162</v>
      </c>
      <c r="AM107" s="8">
        <v>7.7553662005811902E-2</v>
      </c>
      <c r="AN107" s="8">
        <v>0</v>
      </c>
      <c r="AO107" s="8">
        <v>1.6522108227945899E-2</v>
      </c>
      <c r="AP107" s="8">
        <v>4.9404029268771403E-2</v>
      </c>
      <c r="AQ107" s="8">
        <v>5.2262494806200301E-2</v>
      </c>
      <c r="AR107" s="8">
        <v>4.1117470944300301E-2</v>
      </c>
      <c r="AS107" s="8">
        <v>10.0883603096008</v>
      </c>
      <c r="AT107" s="8">
        <v>0.38112740777432902</v>
      </c>
      <c r="AU107" s="8">
        <v>2.03018017346039E-2</v>
      </c>
      <c r="AV107" s="8">
        <v>7.8213330358266803E-2</v>
      </c>
      <c r="AW107" s="8">
        <v>2.3879175335168799</v>
      </c>
      <c r="AX107" s="8">
        <v>0.258232427760959</v>
      </c>
      <c r="AY107" s="8">
        <v>1.6829955391585799E-2</v>
      </c>
      <c r="AZ107" s="15">
        <v>26.108508586883499</v>
      </c>
    </row>
    <row r="108" spans="1:52" x14ac:dyDescent="0.3">
      <c r="A108" t="s">
        <v>69</v>
      </c>
      <c r="B108" t="s">
        <v>57</v>
      </c>
      <c r="C108" s="1">
        <f t="shared" si="4"/>
        <v>4.8311734848213064</v>
      </c>
      <c r="D108" s="12">
        <f t="shared" si="5"/>
        <v>4.8311734848213064</v>
      </c>
      <c r="E108" s="5">
        <v>8.4765898645855497E-4</v>
      </c>
      <c r="F108" s="5">
        <v>0</v>
      </c>
      <c r="G108" s="5">
        <v>2.5057146325707401E-2</v>
      </c>
      <c r="H108" s="5">
        <v>5.0241915741935398E-3</v>
      </c>
      <c r="I108" s="5">
        <v>4.4889988377690301E-2</v>
      </c>
      <c r="J108" s="5">
        <v>0.149975393898785</v>
      </c>
      <c r="K108" s="5">
        <v>1.8961460213176899E-2</v>
      </c>
      <c r="L108" s="5">
        <v>3.3159296290250499E-3</v>
      </c>
      <c r="M108" s="5">
        <v>1.43518654513173E-2</v>
      </c>
      <c r="N108" s="5">
        <v>5.0493057060521096E-3</v>
      </c>
      <c r="O108" s="5">
        <v>1.7271719407290199E-2</v>
      </c>
      <c r="P108" s="5">
        <v>0</v>
      </c>
      <c r="Q108" s="5">
        <v>2.3064421329763701E-3</v>
      </c>
      <c r="R108" s="5">
        <v>1.69138370256405E-3</v>
      </c>
      <c r="S108" s="5">
        <v>2.1277353807818101E-3</v>
      </c>
      <c r="T108" s="5">
        <v>1.3710091821849299E-2</v>
      </c>
      <c r="U108" s="5">
        <v>0.48911211639642699</v>
      </c>
      <c r="V108" s="5">
        <v>7.9984346404671697E-2</v>
      </c>
      <c r="W108" s="5">
        <v>1.4459260710282299E-3</v>
      </c>
      <c r="X108" s="5">
        <v>5.2340945112519001E-3</v>
      </c>
      <c r="Y108" s="5">
        <v>0.219435680657625</v>
      </c>
      <c r="Z108" s="5">
        <v>7.6460427604615702E-2</v>
      </c>
      <c r="AA108" s="5">
        <v>4.07330444431864E-4</v>
      </c>
      <c r="AB108" s="18">
        <f t="shared" si="6"/>
        <v>0</v>
      </c>
      <c r="AC108" s="8">
        <v>5.9740685101132797E-3</v>
      </c>
      <c r="AD108" s="8">
        <v>1.2625461560674E-2</v>
      </c>
      <c r="AE108" s="8">
        <v>3.54400004725903E-2</v>
      </c>
      <c r="AF108" s="8">
        <v>1.9503664952935701E-3</v>
      </c>
      <c r="AG108" s="8">
        <v>2.5995114585384699E-2</v>
      </c>
      <c r="AH108" s="8">
        <v>4.2491030319183699E-2</v>
      </c>
      <c r="AI108" s="8">
        <v>9.3712498783133907E-3</v>
      </c>
      <c r="AJ108" s="8">
        <v>8.7687647464918005E-4</v>
      </c>
      <c r="AK108" s="8">
        <v>3.2962405821308498E-3</v>
      </c>
      <c r="AL108" s="8">
        <v>1.7733410117216401E-2</v>
      </c>
      <c r="AM108" s="8">
        <v>4.93334632483311E-3</v>
      </c>
      <c r="AN108" s="8">
        <v>0</v>
      </c>
      <c r="AO108" s="8">
        <v>9.4038102542981505E-4</v>
      </c>
      <c r="AP108" s="8">
        <v>2.5739477714523699E-3</v>
      </c>
      <c r="AQ108" s="8">
        <v>1.88754187547602E-3</v>
      </c>
      <c r="AR108" s="8">
        <v>2.3824104864615899E-3</v>
      </c>
      <c r="AS108" s="8">
        <v>0.69995761662721601</v>
      </c>
      <c r="AT108" s="8">
        <v>1.8208275432698401E-2</v>
      </c>
      <c r="AU108" s="8">
        <v>1.0641830085660301E-3</v>
      </c>
      <c r="AV108" s="8">
        <v>4.1186332528013701E-3</v>
      </c>
      <c r="AW108" s="8">
        <v>0.14652750361710801</v>
      </c>
      <c r="AX108" s="8">
        <v>1.19514439138584E-2</v>
      </c>
      <c r="AY108" s="8">
        <v>9.9126100758439905E-4</v>
      </c>
      <c r="AZ108" s="15">
        <v>4.9565433561801902</v>
      </c>
    </row>
    <row r="109" spans="1:52" x14ac:dyDescent="0.3">
      <c r="A109" t="s">
        <v>69</v>
      </c>
      <c r="B109" t="s">
        <v>58</v>
      </c>
      <c r="C109" s="1">
        <f t="shared" si="4"/>
        <v>8.8275028015523418</v>
      </c>
      <c r="D109" s="12">
        <f t="shared" si="5"/>
        <v>8.8275028015523418</v>
      </c>
      <c r="E109" s="5">
        <v>4.29469866212457E-2</v>
      </c>
      <c r="F109" s="5">
        <v>0</v>
      </c>
      <c r="G109" s="5">
        <v>0.290348885580897</v>
      </c>
      <c r="H109" s="5">
        <v>0.157456883229315</v>
      </c>
      <c r="I109" s="5">
        <v>2.3030726760625799</v>
      </c>
      <c r="J109" s="5">
        <v>1.70536474138498</v>
      </c>
      <c r="K109" s="5">
        <v>0.15740625932812699</v>
      </c>
      <c r="L109" s="5">
        <v>0.16450950410217</v>
      </c>
      <c r="M109" s="5">
        <v>0.71905383840203296</v>
      </c>
      <c r="N109" s="5">
        <v>0.32701836898922898</v>
      </c>
      <c r="O109" s="5">
        <v>0.94383430108428001</v>
      </c>
      <c r="P109" s="5">
        <v>0</v>
      </c>
      <c r="Q109" s="5">
        <v>2.0351326791569601E-2</v>
      </c>
      <c r="R109" s="5">
        <v>5.3999402327463003E-2</v>
      </c>
      <c r="S109" s="5">
        <v>9.8833822179585695E-2</v>
      </c>
      <c r="T109" s="5">
        <v>0.80614667385816596</v>
      </c>
      <c r="U109" s="5">
        <v>7.5833412706852004</v>
      </c>
      <c r="V109" s="5">
        <v>10.7592787817121</v>
      </c>
      <c r="W109" s="5">
        <v>1.70451217563823E-2</v>
      </c>
      <c r="X109" s="5">
        <v>0.61583765130490098</v>
      </c>
      <c r="Y109" s="5">
        <v>10.417620420455901</v>
      </c>
      <c r="Z109" s="5">
        <v>9.4531516656279599</v>
      </c>
      <c r="AA109" s="5">
        <v>2.1743757999502102E-2</v>
      </c>
      <c r="AB109" s="18">
        <f t="shared" si="6"/>
        <v>0</v>
      </c>
      <c r="AC109" s="8">
        <v>9.0358044952154201E-2</v>
      </c>
      <c r="AD109" s="8">
        <v>0.36317700706422301</v>
      </c>
      <c r="AE109" s="8">
        <v>0.73553783074021295</v>
      </c>
      <c r="AF109" s="8">
        <v>5.6826384272426402E-2</v>
      </c>
      <c r="AG109" s="8">
        <v>0.58246004208922397</v>
      </c>
      <c r="AH109" s="8">
        <v>0.87320144806653799</v>
      </c>
      <c r="AI109" s="8">
        <v>0.14997783489525299</v>
      </c>
      <c r="AJ109" s="8">
        <v>2.29987761704251E-2</v>
      </c>
      <c r="AK109" s="8">
        <v>9.9209223873913302E-2</v>
      </c>
      <c r="AL109" s="8">
        <v>0.20066353213042001</v>
      </c>
      <c r="AM109" s="8">
        <v>8.2408402115106597E-2</v>
      </c>
      <c r="AN109" s="8">
        <v>0</v>
      </c>
      <c r="AO109" s="8">
        <v>1.8382574780844201E-2</v>
      </c>
      <c r="AP109" s="8">
        <v>5.5424404796212898E-2</v>
      </c>
      <c r="AQ109" s="8">
        <v>5.3555338643491303E-2</v>
      </c>
      <c r="AR109" s="8">
        <v>4.5507700648158803E-2</v>
      </c>
      <c r="AS109" s="8">
        <v>11.487543523311601</v>
      </c>
      <c r="AT109" s="8">
        <v>0.41672549769282302</v>
      </c>
      <c r="AU109" s="8">
        <v>2.00360275339335E-2</v>
      </c>
      <c r="AV109" s="8">
        <v>8.3046155981719494E-2</v>
      </c>
      <c r="AW109" s="8">
        <v>2.29169012606144</v>
      </c>
      <c r="AX109" s="8">
        <v>0.27851390838623002</v>
      </c>
      <c r="AY109" s="8">
        <v>1.7078750475775499E-2</v>
      </c>
      <c r="AZ109" s="15">
        <v>37.461542606353802</v>
      </c>
    </row>
    <row r="110" spans="1:52" x14ac:dyDescent="0.3">
      <c r="A110" t="s">
        <v>70</v>
      </c>
      <c r="B110" t="s">
        <v>49</v>
      </c>
      <c r="C110" s="1">
        <f t="shared" si="4"/>
        <v>84.721583723731356</v>
      </c>
      <c r="D110" s="12">
        <f t="shared" si="5"/>
        <v>84.721583723731356</v>
      </c>
      <c r="E110" s="5">
        <v>8.8509497698396403E-2</v>
      </c>
      <c r="F110" s="5">
        <v>0</v>
      </c>
      <c r="G110" s="5">
        <v>0.17109549511224001</v>
      </c>
      <c r="H110" s="5">
        <v>0.83462768793106101</v>
      </c>
      <c r="I110" s="5">
        <v>6.78757667541504</v>
      </c>
      <c r="J110" s="5">
        <v>17.692346453666701</v>
      </c>
      <c r="K110" s="5">
        <v>1.2519920915365199</v>
      </c>
      <c r="L110" s="5">
        <v>0.26126455701887602</v>
      </c>
      <c r="M110" s="5">
        <v>0.57768167555332195</v>
      </c>
      <c r="N110" s="5">
        <v>0.42099912092089697</v>
      </c>
      <c r="O110" s="5">
        <v>1.2899775207042701</v>
      </c>
      <c r="P110" s="5">
        <v>0.159384651109576</v>
      </c>
      <c r="Q110" s="5">
        <v>0</v>
      </c>
      <c r="R110" s="5">
        <v>0.780516367405653</v>
      </c>
      <c r="S110" s="5">
        <v>1.0022803395986599</v>
      </c>
      <c r="T110" s="5">
        <v>3.1063506603240998</v>
      </c>
      <c r="U110" s="5">
        <v>1.7206218987703299</v>
      </c>
      <c r="V110" s="5">
        <v>17.877952575683601</v>
      </c>
      <c r="W110" s="5">
        <v>0.22617425769567501</v>
      </c>
      <c r="X110" s="5">
        <v>0.71933688223362002</v>
      </c>
      <c r="Y110" s="5">
        <v>12.6258782446384</v>
      </c>
      <c r="Z110" s="5">
        <v>9.5254542231559807</v>
      </c>
      <c r="AA110" s="5">
        <v>0.12035266542807201</v>
      </c>
      <c r="AB110" s="18">
        <f t="shared" si="6"/>
        <v>0</v>
      </c>
      <c r="AC110" s="8">
        <v>0.225263874046504</v>
      </c>
      <c r="AD110" s="8">
        <v>0.29393524304032298</v>
      </c>
      <c r="AE110" s="8">
        <v>0.274831557646394</v>
      </c>
      <c r="AF110" s="8">
        <v>0.20091710332781099</v>
      </c>
      <c r="AG110" s="8">
        <v>1.92545689642429</v>
      </c>
      <c r="AH110" s="8">
        <v>11.970976701646601</v>
      </c>
      <c r="AI110" s="8">
        <v>1.5034153014421501</v>
      </c>
      <c r="AJ110" s="8">
        <v>0.119437080342323</v>
      </c>
      <c r="AK110" s="8">
        <v>0.335562968626618</v>
      </c>
      <c r="AL110" s="8">
        <v>0.59543148055672601</v>
      </c>
      <c r="AM110" s="8">
        <v>0.48575250804424303</v>
      </c>
      <c r="AN110" s="8">
        <v>0.13111743843182899</v>
      </c>
      <c r="AO110" s="8">
        <v>0</v>
      </c>
      <c r="AP110" s="8">
        <v>0.656715597957373</v>
      </c>
      <c r="AQ110" s="8">
        <v>0.32981983013451099</v>
      </c>
      <c r="AR110" s="8">
        <v>0.153788494877517</v>
      </c>
      <c r="AS110" s="8">
        <v>1.89974549412727</v>
      </c>
      <c r="AT110" s="8">
        <v>1.3315801396966001</v>
      </c>
      <c r="AU110" s="8">
        <v>0.29308537580072902</v>
      </c>
      <c r="AV110" s="8">
        <v>0.61382953450083699</v>
      </c>
      <c r="AW110" s="8">
        <v>0.50915962457656905</v>
      </c>
      <c r="AX110" s="8">
        <v>0.88179939985275302</v>
      </c>
      <c r="AY110" s="8">
        <v>7.5807956047356101E-2</v>
      </c>
      <c r="AZ110" s="15">
        <v>137.154527664185</v>
      </c>
    </row>
    <row r="111" spans="1:52" x14ac:dyDescent="0.3">
      <c r="A111" t="s">
        <v>70</v>
      </c>
      <c r="B111" t="s">
        <v>51</v>
      </c>
      <c r="C111" s="1">
        <f t="shared" si="4"/>
        <v>71.440737187804203</v>
      </c>
      <c r="D111" s="12">
        <f t="shared" si="5"/>
        <v>71.440737187804203</v>
      </c>
      <c r="E111" s="5">
        <v>5.4981549503281699E-2</v>
      </c>
      <c r="F111" s="5">
        <v>0</v>
      </c>
      <c r="G111" s="5">
        <v>8.6532830260693999E-2</v>
      </c>
      <c r="H111" s="5">
        <v>0.27186778187751798</v>
      </c>
      <c r="I111" s="5">
        <v>1.71513523161411</v>
      </c>
      <c r="J111" s="5">
        <v>10.2630487680435</v>
      </c>
      <c r="K111" s="5">
        <v>0.84988822788000096</v>
      </c>
      <c r="L111" s="5">
        <v>0.14683082047849899</v>
      </c>
      <c r="M111" s="5">
        <v>0.52286593616008803</v>
      </c>
      <c r="N111" s="5">
        <v>0.25700897350907298</v>
      </c>
      <c r="O111" s="5">
        <v>1.44970498979092</v>
      </c>
      <c r="P111" s="5">
        <v>6.4428290817886605E-2</v>
      </c>
      <c r="Q111" s="5">
        <v>0</v>
      </c>
      <c r="R111" s="5">
        <v>0.192069072276354</v>
      </c>
      <c r="S111" s="5">
        <v>0.3724928162992</v>
      </c>
      <c r="T111" s="5">
        <v>0.62351556867361102</v>
      </c>
      <c r="U111" s="5">
        <v>0.89441357925534204</v>
      </c>
      <c r="V111" s="5">
        <v>9.4975006282329595</v>
      </c>
      <c r="W111" s="5">
        <v>0.13603057805448801</v>
      </c>
      <c r="X111" s="5">
        <v>0.92509383708238602</v>
      </c>
      <c r="Y111" s="5">
        <v>2.0850837081670801</v>
      </c>
      <c r="Z111" s="5">
        <v>9.4696051478385908</v>
      </c>
      <c r="AA111" s="5">
        <v>5.2950330544263097E-2</v>
      </c>
      <c r="AB111" s="18">
        <f t="shared" si="6"/>
        <v>0</v>
      </c>
      <c r="AC111" s="8">
        <v>0.113111312966794</v>
      </c>
      <c r="AD111" s="8">
        <v>0.14403017982840499</v>
      </c>
      <c r="AE111" s="8">
        <v>0.140407077036798</v>
      </c>
      <c r="AF111" s="8">
        <v>8.5995332337915897E-2</v>
      </c>
      <c r="AG111" s="8">
        <v>0.96905992925167095</v>
      </c>
      <c r="AH111" s="8">
        <v>5.6587244977126803</v>
      </c>
      <c r="AI111" s="8">
        <v>0.77302622795105003</v>
      </c>
      <c r="AJ111" s="8">
        <v>6.2329017790034399E-2</v>
      </c>
      <c r="AK111" s="8">
        <v>0.160053388215601</v>
      </c>
      <c r="AL111" s="8">
        <v>0.32892775535583502</v>
      </c>
      <c r="AM111" s="8">
        <v>0.25224504061043301</v>
      </c>
      <c r="AN111" s="8">
        <v>6.3986450899392394E-2</v>
      </c>
      <c r="AO111" s="8">
        <v>0</v>
      </c>
      <c r="AP111" s="8">
        <v>0.38929296657443002</v>
      </c>
      <c r="AQ111" s="8">
        <v>0.175068374723196</v>
      </c>
      <c r="AR111" s="8">
        <v>7.8495041467249393E-2</v>
      </c>
      <c r="AS111" s="8">
        <v>0.95447627454996098</v>
      </c>
      <c r="AT111" s="8">
        <v>0.68562087044119802</v>
      </c>
      <c r="AU111" s="8">
        <v>0.16189384274184701</v>
      </c>
      <c r="AV111" s="8">
        <v>0.29659013636410198</v>
      </c>
      <c r="AW111" s="8">
        <v>0.249108126387</v>
      </c>
      <c r="AX111" s="8">
        <v>0.45086155831813801</v>
      </c>
      <c r="AY111" s="8">
        <v>3.8976589450612699E-2</v>
      </c>
      <c r="AZ111" s="15">
        <v>99.139505863189697</v>
      </c>
    </row>
    <row r="112" spans="1:52" x14ac:dyDescent="0.3">
      <c r="A112" t="s">
        <v>70</v>
      </c>
      <c r="B112" t="s">
        <v>52</v>
      </c>
      <c r="C112" s="1">
        <f t="shared" si="4"/>
        <v>1.5124768210046142</v>
      </c>
      <c r="D112" s="12">
        <f t="shared" si="5"/>
        <v>1.5124768210046142</v>
      </c>
      <c r="E112" s="5">
        <v>3.5023174132220398E-4</v>
      </c>
      <c r="F112" s="5">
        <v>0</v>
      </c>
      <c r="G112" s="5">
        <v>7.5714214472100095E-4</v>
      </c>
      <c r="H112" s="5">
        <v>1.5078299184097001E-3</v>
      </c>
      <c r="I112" s="5">
        <v>7.2146551683545104E-3</v>
      </c>
      <c r="J112" s="5">
        <v>0.122923664748669</v>
      </c>
      <c r="K112" s="5">
        <v>3.8539149099960902E-3</v>
      </c>
      <c r="L112" s="5">
        <v>7.6759880175814E-4</v>
      </c>
      <c r="M112" s="5">
        <v>6.7571268300525801E-4</v>
      </c>
      <c r="N112" s="5">
        <v>7.9805140558164599E-4</v>
      </c>
      <c r="O112" s="5">
        <v>2.4423709837719798E-3</v>
      </c>
      <c r="P112" s="5">
        <v>2.6343274475948398E-4</v>
      </c>
      <c r="Q112" s="5">
        <v>0</v>
      </c>
      <c r="R112" s="5">
        <v>9.6095135813811805E-4</v>
      </c>
      <c r="S112" s="5">
        <v>2.1269271965138601E-3</v>
      </c>
      <c r="T112" s="5">
        <v>1.5030115464469401E-3</v>
      </c>
      <c r="U112" s="5">
        <v>9.4896759837865795E-3</v>
      </c>
      <c r="V112" s="5">
        <v>8.7962963734753395E-3</v>
      </c>
      <c r="W112" s="5">
        <v>2.4611973640276102E-3</v>
      </c>
      <c r="X112" s="5">
        <v>1.78180580405751E-3</v>
      </c>
      <c r="Y112" s="5">
        <v>1.20092497672886E-2</v>
      </c>
      <c r="Z112" s="5">
        <v>6.1850711354054502E-3</v>
      </c>
      <c r="AA112" s="5">
        <v>1.14405765089032E-4</v>
      </c>
      <c r="AB112" s="18">
        <f t="shared" si="6"/>
        <v>0</v>
      </c>
      <c r="AC112" s="8">
        <v>8.1333845810149796E-4</v>
      </c>
      <c r="AD112" s="8">
        <v>8.2720771752065004E-4</v>
      </c>
      <c r="AE112" s="8">
        <v>1.0041798304882799E-3</v>
      </c>
      <c r="AF112" s="8">
        <v>5.8244983665645101E-4</v>
      </c>
      <c r="AG112" s="8">
        <v>3.7984195514582102E-3</v>
      </c>
      <c r="AH112" s="8">
        <v>3.7976949762423801E-2</v>
      </c>
      <c r="AI112" s="8">
        <v>4.56321783713065E-3</v>
      </c>
      <c r="AJ112" s="8">
        <v>4.2595534068823299E-4</v>
      </c>
      <c r="AK112" s="8">
        <v>7.51065435906639E-4</v>
      </c>
      <c r="AL112" s="8">
        <v>2.2824948391644301E-3</v>
      </c>
      <c r="AM112" s="8">
        <v>1.49428051372524E-3</v>
      </c>
      <c r="AN112" s="8">
        <v>4.16646391386166E-4</v>
      </c>
      <c r="AO112" s="8">
        <v>0</v>
      </c>
      <c r="AP112" s="8">
        <v>3.4214618062833298E-3</v>
      </c>
      <c r="AQ112" s="8">
        <v>1.0482108773430801E-3</v>
      </c>
      <c r="AR112" s="8">
        <v>4.6266009303508299E-4</v>
      </c>
      <c r="AS112" s="8">
        <v>5.38601184962317E-3</v>
      </c>
      <c r="AT112" s="8">
        <v>3.5233804665040199E-3</v>
      </c>
      <c r="AU112" s="8">
        <v>1.2079220759915201E-3</v>
      </c>
      <c r="AV112" s="8">
        <v>1.3983341123093901E-3</v>
      </c>
      <c r="AW112" s="8">
        <v>1.18943444977049E-3</v>
      </c>
      <c r="AX112" s="8">
        <v>2.4494543904438602E-3</v>
      </c>
      <c r="AY112" s="8">
        <v>2.9684422224818301E-4</v>
      </c>
      <c r="AZ112" s="15">
        <v>1.62414009869099</v>
      </c>
    </row>
    <row r="113" spans="1:52" x14ac:dyDescent="0.3">
      <c r="A113" t="s">
        <v>70</v>
      </c>
      <c r="B113" t="s">
        <v>53</v>
      </c>
      <c r="C113" s="1">
        <f t="shared" si="4"/>
        <v>301.09679891995665</v>
      </c>
      <c r="D113" s="12">
        <f t="shared" si="5"/>
        <v>301.09679891995665</v>
      </c>
      <c r="E113" s="5">
        <v>0.332249721512198</v>
      </c>
      <c r="F113" s="5">
        <v>0</v>
      </c>
      <c r="G113" s="5">
        <v>0.37983347848057702</v>
      </c>
      <c r="H113" s="5">
        <v>0.80424749851226796</v>
      </c>
      <c r="I113" s="5">
        <v>80.464858055114703</v>
      </c>
      <c r="J113" s="5">
        <v>31.684021234512301</v>
      </c>
      <c r="K113" s="5">
        <v>3.1070076823234598</v>
      </c>
      <c r="L113" s="5">
        <v>0.57838671281933796</v>
      </c>
      <c r="M113" s="5">
        <v>1.2416149526834499</v>
      </c>
      <c r="N113" s="5">
        <v>1.3035503029823301</v>
      </c>
      <c r="O113" s="5">
        <v>3.6663375496864301</v>
      </c>
      <c r="P113" s="5">
        <v>0.32482887990772702</v>
      </c>
      <c r="Q113" s="5">
        <v>0</v>
      </c>
      <c r="R113" s="5">
        <v>1.18416637927294</v>
      </c>
      <c r="S113" s="5">
        <v>0.68260381370782897</v>
      </c>
      <c r="T113" s="5">
        <v>83.063197135925293</v>
      </c>
      <c r="U113" s="5">
        <v>3.0014184415340401</v>
      </c>
      <c r="V113" s="5">
        <v>24.4876033067703</v>
      </c>
      <c r="W113" s="5">
        <v>0.62850670516490903</v>
      </c>
      <c r="X113" s="5">
        <v>0.92860237136483204</v>
      </c>
      <c r="Y113" s="5">
        <v>2.3866440802812598</v>
      </c>
      <c r="Z113" s="5">
        <v>7.1040318012237504</v>
      </c>
      <c r="AA113" s="5">
        <v>0.184982910752296</v>
      </c>
      <c r="AB113" s="18">
        <f t="shared" si="6"/>
        <v>0</v>
      </c>
      <c r="AC113" s="8">
        <v>1.4668116234242901</v>
      </c>
      <c r="AD113" s="8">
        <v>1.69013361260295</v>
      </c>
      <c r="AE113" s="8">
        <v>1.6576054394245101</v>
      </c>
      <c r="AF113" s="8">
        <v>1.92104803211987</v>
      </c>
      <c r="AG113" s="8">
        <v>6.9049486666917801</v>
      </c>
      <c r="AH113" s="8">
        <v>113.33750421449101</v>
      </c>
      <c r="AI113" s="8">
        <v>7.7445397228002504</v>
      </c>
      <c r="AJ113" s="8">
        <v>0.55219451058655999</v>
      </c>
      <c r="AK113" s="8">
        <v>1.47633805498481</v>
      </c>
      <c r="AL113" s="8">
        <v>3.7943072170019101</v>
      </c>
      <c r="AM113" s="8">
        <v>2.7650107070803598</v>
      </c>
      <c r="AN113" s="8">
        <v>0.70343262236565396</v>
      </c>
      <c r="AO113" s="8">
        <v>0</v>
      </c>
      <c r="AP113" s="8">
        <v>5.6763162389397603</v>
      </c>
      <c r="AQ113" s="8">
        <v>1.4887265898287301</v>
      </c>
      <c r="AR113" s="8">
        <v>0.87154979538172495</v>
      </c>
      <c r="AS113" s="8">
        <v>11.126978397369401</v>
      </c>
      <c r="AT113" s="8">
        <v>6.48214167356491</v>
      </c>
      <c r="AU113" s="8">
        <v>1.74446165189147</v>
      </c>
      <c r="AV113" s="8">
        <v>2.8421737551689099</v>
      </c>
      <c r="AW113" s="8">
        <v>2.4770466201007402</v>
      </c>
      <c r="AX113" s="8">
        <v>4.3182627707719803</v>
      </c>
      <c r="AY113" s="8">
        <v>0.39520284626632901</v>
      </c>
      <c r="AZ113" s="15">
        <v>367.19875717163097</v>
      </c>
    </row>
    <row r="114" spans="1:52" x14ac:dyDescent="0.3">
      <c r="A114" t="s">
        <v>70</v>
      </c>
      <c r="B114" t="s">
        <v>54</v>
      </c>
      <c r="C114" s="1">
        <f t="shared" si="4"/>
        <v>1.1829325876525458</v>
      </c>
      <c r="D114" s="12">
        <f t="shared" si="5"/>
        <v>1.1829325876525458</v>
      </c>
      <c r="E114" s="5">
        <v>1.2808205929104599E-4</v>
      </c>
      <c r="F114" s="5">
        <v>0</v>
      </c>
      <c r="G114" s="5">
        <v>3.87937085179146E-4</v>
      </c>
      <c r="H114" s="5">
        <v>1.4659310763818201E-3</v>
      </c>
      <c r="I114" s="5">
        <v>3.3275998430326598E-3</v>
      </c>
      <c r="J114" s="5">
        <v>2.67519529443234E-2</v>
      </c>
      <c r="K114" s="5">
        <v>1.7672065587248701E-3</v>
      </c>
      <c r="L114" s="5">
        <v>2.7262741241429499E-4</v>
      </c>
      <c r="M114" s="5">
        <v>5.8594578149495603E-4</v>
      </c>
      <c r="N114" s="5">
        <v>3.8367372326319999E-4</v>
      </c>
      <c r="O114" s="5">
        <v>1.3262734210002199E-3</v>
      </c>
      <c r="P114" s="5">
        <v>2.52793257459416E-4</v>
      </c>
      <c r="Q114" s="5">
        <v>0</v>
      </c>
      <c r="R114" s="5">
        <v>9.5971996051957798E-4</v>
      </c>
      <c r="S114" s="5">
        <v>1.3515714745153699E-3</v>
      </c>
      <c r="T114" s="5">
        <v>1.19627961976221E-3</v>
      </c>
      <c r="U114" s="5">
        <v>2.6420977956149701E-3</v>
      </c>
      <c r="V114" s="5">
        <v>6.7842715943697797E-3</v>
      </c>
      <c r="W114" s="5">
        <v>1.0254838052787801E-3</v>
      </c>
      <c r="X114" s="5">
        <v>2.7077582417405202E-3</v>
      </c>
      <c r="Y114" s="5">
        <v>2.0478488993831E-2</v>
      </c>
      <c r="Z114" s="5">
        <v>3.1292417697841302E-3</v>
      </c>
      <c r="AA114" s="5">
        <v>1.02472492017114E-4</v>
      </c>
      <c r="AB114" s="18">
        <f t="shared" si="6"/>
        <v>0</v>
      </c>
      <c r="AC114" s="8">
        <v>6.5960620122495995E-4</v>
      </c>
      <c r="AD114" s="8">
        <v>6.8620946331066101E-4</v>
      </c>
      <c r="AE114" s="8">
        <v>8.1163049253518704E-4</v>
      </c>
      <c r="AF114" s="8">
        <v>4.92227974973503E-4</v>
      </c>
      <c r="AG114" s="8">
        <v>3.4593364543980001E-3</v>
      </c>
      <c r="AH114" s="8">
        <v>3.5861806484831497E-2</v>
      </c>
      <c r="AI114" s="8">
        <v>4.0058415615931197E-3</v>
      </c>
      <c r="AJ114" s="8">
        <v>3.5058843059232502E-4</v>
      </c>
      <c r="AK114" s="8">
        <v>6.0076327281422003E-4</v>
      </c>
      <c r="AL114" s="8">
        <v>2.2825676496722701E-3</v>
      </c>
      <c r="AM114" s="8">
        <v>1.3365229133341901E-3</v>
      </c>
      <c r="AN114" s="8">
        <v>3.1284164560929601E-4</v>
      </c>
      <c r="AO114" s="8">
        <v>0</v>
      </c>
      <c r="AP114" s="8">
        <v>3.5547018087527201E-3</v>
      </c>
      <c r="AQ114" s="8">
        <v>9.984266034734901E-4</v>
      </c>
      <c r="AR114" s="8">
        <v>4.1353777305630501E-4</v>
      </c>
      <c r="AS114" s="8">
        <v>4.8566827317699799E-3</v>
      </c>
      <c r="AT114" s="8">
        <v>3.3743968670023601E-3</v>
      </c>
      <c r="AU114" s="8">
        <v>1.1536809361132299E-3</v>
      </c>
      <c r="AV114" s="8">
        <v>1.1791577999247199E-3</v>
      </c>
      <c r="AW114" s="8">
        <v>9.8298038210486993E-4</v>
      </c>
      <c r="AX114" s="8">
        <v>2.3512435145676101E-3</v>
      </c>
      <c r="AY114" s="8">
        <v>2.32540630349831E-4</v>
      </c>
      <c r="AZ114" s="15">
        <v>1.1900027049705399</v>
      </c>
    </row>
    <row r="115" spans="1:52" x14ac:dyDescent="0.3">
      <c r="A115" t="s">
        <v>70</v>
      </c>
      <c r="B115" t="s">
        <v>55</v>
      </c>
      <c r="C115" s="1">
        <f t="shared" si="4"/>
        <v>4.9104664708138372</v>
      </c>
      <c r="D115" s="12">
        <f t="shared" si="5"/>
        <v>4.9104664708138372</v>
      </c>
      <c r="E115" s="5">
        <v>3.71350913774222E-2</v>
      </c>
      <c r="F115" s="5">
        <v>0</v>
      </c>
      <c r="G115" s="5">
        <v>3.3817189047113103E-2</v>
      </c>
      <c r="H115" s="5">
        <v>0.16647810488939299</v>
      </c>
      <c r="I115" s="5">
        <v>4.8934551477432304</v>
      </c>
      <c r="J115" s="5">
        <v>4.0400966107845298</v>
      </c>
      <c r="K115" s="5">
        <v>0.311873529106379</v>
      </c>
      <c r="L115" s="5">
        <v>0.83898843824863401</v>
      </c>
      <c r="M115" s="5">
        <v>0.212731577921659</v>
      </c>
      <c r="N115" s="5">
        <v>0.193801699206233</v>
      </c>
      <c r="O115" s="5">
        <v>0.85954356938600496</v>
      </c>
      <c r="P115" s="5">
        <v>2.8183928458020101E-2</v>
      </c>
      <c r="Q115" s="5">
        <v>0</v>
      </c>
      <c r="R115" s="5">
        <v>5.91166839003563E-2</v>
      </c>
      <c r="S115" s="5">
        <v>1.37178379297256</v>
      </c>
      <c r="T115" s="5">
        <v>1.2955924719572101</v>
      </c>
      <c r="U115" s="5">
        <v>0.34083468839526199</v>
      </c>
      <c r="V115" s="5">
        <v>9.6706575155258196</v>
      </c>
      <c r="W115" s="5">
        <v>4.76017149630934E-2</v>
      </c>
      <c r="X115" s="5">
        <v>0.106408579740673</v>
      </c>
      <c r="Y115" s="5">
        <v>0.28322734311223002</v>
      </c>
      <c r="Z115" s="5">
        <v>0.28700369037687801</v>
      </c>
      <c r="AA115" s="5">
        <v>2.0523875602520999E-2</v>
      </c>
      <c r="AB115" s="18">
        <f t="shared" si="6"/>
        <v>0</v>
      </c>
      <c r="AC115" s="8">
        <v>6.1669578310102197E-2</v>
      </c>
      <c r="AD115" s="8">
        <v>8.7439836934208898E-2</v>
      </c>
      <c r="AE115" s="8">
        <v>7.8116428805515198E-2</v>
      </c>
      <c r="AF115" s="8">
        <v>4.58572201896459E-2</v>
      </c>
      <c r="AG115" s="8">
        <v>0.624069118872285</v>
      </c>
      <c r="AH115" s="8">
        <v>3.0879364294814899</v>
      </c>
      <c r="AI115" s="8">
        <v>0.45259586162865201</v>
      </c>
      <c r="AJ115" s="8">
        <v>3.50415837019682E-2</v>
      </c>
      <c r="AK115" s="8">
        <v>0.105696356622502</v>
      </c>
      <c r="AL115" s="8">
        <v>0.169329663738608</v>
      </c>
      <c r="AM115" s="8">
        <v>0.14101242087781399</v>
      </c>
      <c r="AN115" s="8">
        <v>3.6945524509064902E-2</v>
      </c>
      <c r="AO115" s="8">
        <v>0</v>
      </c>
      <c r="AP115" s="8">
        <v>0.151968942023814</v>
      </c>
      <c r="AQ115" s="8">
        <v>9.6601589582860498E-2</v>
      </c>
      <c r="AR115" s="8">
        <v>4.5131880557164501E-2</v>
      </c>
      <c r="AS115" s="8">
        <v>0.55882945097982895</v>
      </c>
      <c r="AT115" s="8">
        <v>0.40662192180752799</v>
      </c>
      <c r="AU115" s="8">
        <v>8.4224433405324803E-2</v>
      </c>
      <c r="AV115" s="8">
        <v>0.19499493576586199</v>
      </c>
      <c r="AW115" s="8">
        <v>0.155876473058015</v>
      </c>
      <c r="AX115" s="8">
        <v>0.26896190922707303</v>
      </c>
      <c r="AY115" s="8">
        <v>2.1115981391631101E-2</v>
      </c>
      <c r="AZ115" s="15">
        <v>23.099284172058098</v>
      </c>
    </row>
    <row r="116" spans="1:52" x14ac:dyDescent="0.3">
      <c r="A116" t="s">
        <v>70</v>
      </c>
      <c r="B116" t="s">
        <v>56</v>
      </c>
      <c r="C116" s="1">
        <f t="shared" si="4"/>
        <v>5.613631109205012</v>
      </c>
      <c r="D116" s="12">
        <f t="shared" si="5"/>
        <v>5.613631109205012</v>
      </c>
      <c r="E116" s="5">
        <v>6.0920776741113496E-3</v>
      </c>
      <c r="F116" s="5">
        <v>0</v>
      </c>
      <c r="G116" s="5">
        <v>6.6297955345362397E-2</v>
      </c>
      <c r="H116" s="5">
        <v>3.1187271466478698E-2</v>
      </c>
      <c r="I116" s="5">
        <v>0.378581827506423</v>
      </c>
      <c r="J116" s="5">
        <v>1.14812802523375</v>
      </c>
      <c r="K116" s="5">
        <v>0.111088033765554</v>
      </c>
      <c r="L116" s="5">
        <v>2.1535308798775101E-2</v>
      </c>
      <c r="M116" s="5">
        <v>9.9041345994919497E-2</v>
      </c>
      <c r="N116" s="5">
        <v>2.4145241244696102E-2</v>
      </c>
      <c r="O116" s="5">
        <v>6.0861772391945103E-2</v>
      </c>
      <c r="P116" s="5">
        <v>1.6522108227945899E-2</v>
      </c>
      <c r="Q116" s="5">
        <v>0</v>
      </c>
      <c r="R116" s="5">
        <v>8.8089649565517902E-2</v>
      </c>
      <c r="S116" s="5">
        <v>2.90890764445066E-2</v>
      </c>
      <c r="T116" s="5">
        <v>0.101953508332372</v>
      </c>
      <c r="U116" s="5">
        <v>0.13174831308424501</v>
      </c>
      <c r="V116" s="5">
        <v>0.84852959029376496</v>
      </c>
      <c r="W116" s="5">
        <v>1.8931762082502201E-2</v>
      </c>
      <c r="X116" s="5">
        <v>0.26922292076051202</v>
      </c>
      <c r="Y116" s="5">
        <v>0.14672723226249201</v>
      </c>
      <c r="Z116" s="5">
        <v>0.446129780262709</v>
      </c>
      <c r="AA116" s="5">
        <v>5.1665274368133396E-3</v>
      </c>
      <c r="AB116" s="18">
        <f t="shared" si="6"/>
        <v>0</v>
      </c>
      <c r="AC116" s="8">
        <v>2.45478360448033E-2</v>
      </c>
      <c r="AD116" s="8">
        <v>3.0904532643035099E-2</v>
      </c>
      <c r="AE116" s="8">
        <v>3.0343840830028099E-2</v>
      </c>
      <c r="AF116" s="8">
        <v>3.4915514290332801E-2</v>
      </c>
      <c r="AG116" s="8">
        <v>0.20949169341474799</v>
      </c>
      <c r="AH116" s="8">
        <v>1.45457172104943</v>
      </c>
      <c r="AI116" s="8">
        <v>0.176257411949337</v>
      </c>
      <c r="AJ116" s="8">
        <v>1.1970211751759101E-2</v>
      </c>
      <c r="AK116" s="8">
        <v>4.00406343396753E-2</v>
      </c>
      <c r="AL116" s="8">
        <v>5.52093065343797E-2</v>
      </c>
      <c r="AM116" s="8">
        <v>4.9776865635067197E-2</v>
      </c>
      <c r="AN116" s="8">
        <v>1.5861248946748702E-2</v>
      </c>
      <c r="AO116" s="8">
        <v>0</v>
      </c>
      <c r="AP116" s="8">
        <v>6.1372113414108802E-2</v>
      </c>
      <c r="AQ116" s="8">
        <v>4.0099615231156301E-2</v>
      </c>
      <c r="AR116" s="8">
        <v>1.52317514875904E-2</v>
      </c>
      <c r="AS116" s="8">
        <v>0.23681402578949901</v>
      </c>
      <c r="AT116" s="8">
        <v>0.14513271022588001</v>
      </c>
      <c r="AU116" s="8">
        <v>3.2611793605610701E-2</v>
      </c>
      <c r="AV116" s="8">
        <v>7.5958071742206798E-2</v>
      </c>
      <c r="AW116" s="8">
        <v>6.1022775713354301E-2</v>
      </c>
      <c r="AX116" s="8">
        <v>0.114964675158262</v>
      </c>
      <c r="AY116" s="8">
        <v>9.3379183672368492E-3</v>
      </c>
      <c r="AZ116" s="15">
        <v>6.7362641692161596</v>
      </c>
    </row>
    <row r="117" spans="1:52" x14ac:dyDescent="0.3">
      <c r="A117" t="s">
        <v>70</v>
      </c>
      <c r="B117" t="s">
        <v>57</v>
      </c>
      <c r="C117" s="1">
        <f t="shared" si="4"/>
        <v>11.464993876625122</v>
      </c>
      <c r="D117" s="12">
        <f t="shared" si="5"/>
        <v>11.464993876625122</v>
      </c>
      <c r="E117" s="5">
        <v>6.5952027216553699E-4</v>
      </c>
      <c r="F117" s="5">
        <v>0</v>
      </c>
      <c r="G117" s="5">
        <v>3.4862221509683899E-3</v>
      </c>
      <c r="H117" s="5">
        <v>7.3525373591110102E-3</v>
      </c>
      <c r="I117" s="5">
        <v>1.2965725385583901E-2</v>
      </c>
      <c r="J117" s="5">
        <v>0.38605129718780501</v>
      </c>
      <c r="K117" s="5">
        <v>3.1840868061408401E-2</v>
      </c>
      <c r="L117" s="5">
        <v>1.0110116199939501E-3</v>
      </c>
      <c r="M117" s="5">
        <v>9.5788618491496908E-3</v>
      </c>
      <c r="N117" s="5">
        <v>1.4636716077802701E-3</v>
      </c>
      <c r="O117" s="5">
        <v>9.0458050253800996E-3</v>
      </c>
      <c r="P117" s="5">
        <v>9.4038102542981505E-4</v>
      </c>
      <c r="Q117" s="5">
        <v>0</v>
      </c>
      <c r="R117" s="5">
        <v>4.0527803648728903E-3</v>
      </c>
      <c r="S117" s="5">
        <v>2.6042672543553601E-3</v>
      </c>
      <c r="T117" s="5">
        <v>4.1923229873646103E-3</v>
      </c>
      <c r="U117" s="5">
        <v>1.6116740647703399E-2</v>
      </c>
      <c r="V117" s="5">
        <v>4.2593193007633097E-2</v>
      </c>
      <c r="W117" s="5">
        <v>4.2024539143312696E-3</v>
      </c>
      <c r="X117" s="5">
        <v>4.9488410440972101E-3</v>
      </c>
      <c r="Y117" s="5">
        <v>2.6751675410196199E-2</v>
      </c>
      <c r="Z117" s="5">
        <v>2.8898411197587799E-2</v>
      </c>
      <c r="AA117" s="5">
        <v>4.5008036613580798E-4</v>
      </c>
      <c r="AB117" s="18">
        <f t="shared" si="6"/>
        <v>0</v>
      </c>
      <c r="AC117" s="8">
        <v>4.5525895402533899E-3</v>
      </c>
      <c r="AD117" s="8">
        <v>4.3123348150402299E-3</v>
      </c>
      <c r="AE117" s="8">
        <v>5.21846947958693E-3</v>
      </c>
      <c r="AF117" s="8">
        <v>3.66308068623766E-3</v>
      </c>
      <c r="AG117" s="8">
        <v>1.8949507037177699E-2</v>
      </c>
      <c r="AH117" s="8">
        <v>0.20026983127718301</v>
      </c>
      <c r="AI117" s="8">
        <v>2.2881153505295501E-2</v>
      </c>
      <c r="AJ117" s="8">
        <v>2.2393311737687301E-3</v>
      </c>
      <c r="AK117" s="8">
        <v>3.9815039199311304E-3</v>
      </c>
      <c r="AL117" s="8">
        <v>1.3151868362911E-2</v>
      </c>
      <c r="AM117" s="8">
        <v>7.7700712135992901E-3</v>
      </c>
      <c r="AN117" s="8">
        <v>2.3064421329763701E-3</v>
      </c>
      <c r="AO117" s="8">
        <v>0</v>
      </c>
      <c r="AP117" s="8">
        <v>1.63498604670167E-2</v>
      </c>
      <c r="AQ117" s="8">
        <v>7.0834029465913799E-3</v>
      </c>
      <c r="AR117" s="8">
        <v>2.4475551181239999E-3</v>
      </c>
      <c r="AS117" s="8">
        <v>3.1573195708915598E-2</v>
      </c>
      <c r="AT117" s="8">
        <v>1.7715965746901902E-2</v>
      </c>
      <c r="AU117" s="8">
        <v>6.4858765108510904E-3</v>
      </c>
      <c r="AV117" s="8">
        <v>7.0031543727964198E-3</v>
      </c>
      <c r="AW117" s="8">
        <v>6.1960608873050703E-3</v>
      </c>
      <c r="AX117" s="8">
        <v>1.3153651845641399E-2</v>
      </c>
      <c r="AY117" s="8">
        <v>1.6179777230718199E-3</v>
      </c>
      <c r="AZ117" s="15">
        <v>11.665277659893</v>
      </c>
    </row>
    <row r="118" spans="1:52" x14ac:dyDescent="0.3">
      <c r="A118" t="s">
        <v>70</v>
      </c>
      <c r="B118" t="s">
        <v>58</v>
      </c>
      <c r="C118" s="1">
        <f t="shared" si="4"/>
        <v>6.8261063327809097</v>
      </c>
      <c r="D118" s="12">
        <f t="shared" si="5"/>
        <v>6.8261063327809097</v>
      </c>
      <c r="E118" s="5">
        <v>2.3496078327298199E-2</v>
      </c>
      <c r="F118" s="5">
        <v>0</v>
      </c>
      <c r="G118" s="5">
        <v>2.97714830376208E-2</v>
      </c>
      <c r="H118" s="5">
        <v>0.101181928068399</v>
      </c>
      <c r="I118" s="5">
        <v>0.60003889352083195</v>
      </c>
      <c r="J118" s="5">
        <v>2.7123143076896699</v>
      </c>
      <c r="K118" s="5">
        <v>0.30100763216614701</v>
      </c>
      <c r="L118" s="5">
        <v>4.71382047981024E-2</v>
      </c>
      <c r="M118" s="5">
        <v>0.17347989510744799</v>
      </c>
      <c r="N118" s="5">
        <v>7.5401267502456903E-2</v>
      </c>
      <c r="O118" s="5">
        <v>0.41992830112576501</v>
      </c>
      <c r="P118" s="5">
        <v>1.8382574780844201E-2</v>
      </c>
      <c r="Q118" s="5">
        <v>0</v>
      </c>
      <c r="R118" s="5">
        <v>7.4502713512629298E-2</v>
      </c>
      <c r="S118" s="5">
        <v>0.12439162423834201</v>
      </c>
      <c r="T118" s="5">
        <v>0.20027318596839899</v>
      </c>
      <c r="U118" s="5">
        <v>0.287860522046685</v>
      </c>
      <c r="V118" s="5">
        <v>5.7682983875274703</v>
      </c>
      <c r="W118" s="5">
        <v>3.6679191049188403E-2</v>
      </c>
      <c r="X118" s="5">
        <v>0.49651127168908699</v>
      </c>
      <c r="Y118" s="5">
        <v>1.5819042753428201</v>
      </c>
      <c r="Z118" s="5">
        <v>2.99120561592281</v>
      </c>
      <c r="AA118" s="5">
        <v>1.8982022767886499E-2</v>
      </c>
      <c r="AB118" s="18">
        <f t="shared" si="6"/>
        <v>0</v>
      </c>
      <c r="AC118" s="8">
        <v>3.6139449570327997E-2</v>
      </c>
      <c r="AD118" s="8">
        <v>4.9139057751744999E-2</v>
      </c>
      <c r="AE118" s="8">
        <v>4.67126865405589E-2</v>
      </c>
      <c r="AF118" s="8">
        <v>2.7349976589903201E-2</v>
      </c>
      <c r="AG118" s="8">
        <v>0.31398314982652697</v>
      </c>
      <c r="AH118" s="8">
        <v>1.9312312221300101</v>
      </c>
      <c r="AI118" s="8">
        <v>0.27478670328855498</v>
      </c>
      <c r="AJ118" s="8">
        <v>2.03429766697809E-2</v>
      </c>
      <c r="AK118" s="8">
        <v>5.8149237185716601E-2</v>
      </c>
      <c r="AL118" s="8">
        <v>0.11747583467513301</v>
      </c>
      <c r="AM118" s="8">
        <v>8.7553227320313495E-2</v>
      </c>
      <c r="AN118" s="8">
        <v>2.0351326791569601E-2</v>
      </c>
      <c r="AO118" s="8">
        <v>0</v>
      </c>
      <c r="AP118" s="8">
        <v>0.112024656496942</v>
      </c>
      <c r="AQ118" s="8">
        <v>6.7240096163004595E-2</v>
      </c>
      <c r="AR118" s="8">
        <v>2.42492757970467E-2</v>
      </c>
      <c r="AS118" s="8">
        <v>0.34779687784612201</v>
      </c>
      <c r="AT118" s="8">
        <v>0.23421666212379899</v>
      </c>
      <c r="AU118" s="8">
        <v>6.4304914791136994E-2</v>
      </c>
      <c r="AV118" s="8">
        <v>0.109595094807446</v>
      </c>
      <c r="AW118" s="8">
        <v>7.8680159058421906E-2</v>
      </c>
      <c r="AX118" s="8">
        <v>0.15595213510096101</v>
      </c>
      <c r="AY118" s="8">
        <v>1.2433902302291199E-2</v>
      </c>
      <c r="AZ118" s="15">
        <v>18.719147086143501</v>
      </c>
    </row>
    <row r="119" spans="1:52" x14ac:dyDescent="0.3">
      <c r="A119" t="s">
        <v>71</v>
      </c>
      <c r="B119" t="s">
        <v>49</v>
      </c>
      <c r="C119" s="1">
        <f t="shared" si="4"/>
        <v>6384.4755263039806</v>
      </c>
      <c r="D119" s="12">
        <f t="shared" si="5"/>
        <v>6384.4755263039806</v>
      </c>
      <c r="E119" s="5">
        <v>0.29637061618268501</v>
      </c>
      <c r="F119" s="5">
        <v>0</v>
      </c>
      <c r="G119" s="5">
        <v>0.428726736456156</v>
      </c>
      <c r="H119" s="5">
        <v>2.3054220676422101</v>
      </c>
      <c r="I119" s="5">
        <v>43.823432683944702</v>
      </c>
      <c r="J119" s="5">
        <v>32.508923053741498</v>
      </c>
      <c r="K119" s="5">
        <v>1.71943555772305</v>
      </c>
      <c r="L119" s="5">
        <v>1.2656566053628899</v>
      </c>
      <c r="M119" s="5">
        <v>2.9818538427352901</v>
      </c>
      <c r="N119" s="5">
        <v>1.9268180280923799</v>
      </c>
      <c r="O119" s="5">
        <v>6.1029198169708296</v>
      </c>
      <c r="P119" s="5">
        <v>0.510228557512164</v>
      </c>
      <c r="Q119" s="5">
        <v>0.656715597957373</v>
      </c>
      <c r="R119" s="5">
        <v>0</v>
      </c>
      <c r="S119" s="5">
        <v>12.882905751466801</v>
      </c>
      <c r="T119" s="5">
        <v>17.433584570884701</v>
      </c>
      <c r="U119" s="5">
        <v>4.6715433597564697</v>
      </c>
      <c r="V119" s="5">
        <v>54.803105354309103</v>
      </c>
      <c r="W119" s="5">
        <v>7.2583699226379403</v>
      </c>
      <c r="X119" s="5">
        <v>1.9379761368036299</v>
      </c>
      <c r="Y119" s="5">
        <v>155.533136606216</v>
      </c>
      <c r="Z119" s="5">
        <v>87.999126195907607</v>
      </c>
      <c r="AA119" s="5">
        <v>0.14901004172861601</v>
      </c>
      <c r="AB119" s="18">
        <f t="shared" si="6"/>
        <v>0</v>
      </c>
      <c r="AC119" s="8">
        <v>0.95023975148797002</v>
      </c>
      <c r="AD119" s="8">
        <v>1.12995693087578</v>
      </c>
      <c r="AE119" s="8">
        <v>1.0551379472017299</v>
      </c>
      <c r="AF119" s="8">
        <v>0.93398325145244598</v>
      </c>
      <c r="AG119" s="8">
        <v>9.7720711231231707</v>
      </c>
      <c r="AH119" s="8">
        <v>21.9939139680937</v>
      </c>
      <c r="AI119" s="8">
        <v>2.6402885615825702</v>
      </c>
      <c r="AJ119" s="8">
        <v>0.60150814428925503</v>
      </c>
      <c r="AK119" s="8">
        <v>2.2429912686348001</v>
      </c>
      <c r="AL119" s="8">
        <v>2.5697434097528502</v>
      </c>
      <c r="AM119" s="8">
        <v>2.25723984837532</v>
      </c>
      <c r="AN119" s="8">
        <v>0.54538916423916795</v>
      </c>
      <c r="AO119" s="8">
        <v>0.780516367405653</v>
      </c>
      <c r="AP119" s="8">
        <v>0</v>
      </c>
      <c r="AQ119" s="8">
        <v>3.0199869275093101</v>
      </c>
      <c r="AR119" s="8">
        <v>0.79626632481813397</v>
      </c>
      <c r="AS119" s="8">
        <v>5.3307582139968899</v>
      </c>
      <c r="AT119" s="8">
        <v>17.754207730293299</v>
      </c>
      <c r="AU119" s="8">
        <v>8.1584348678588903</v>
      </c>
      <c r="AV119" s="8">
        <v>2.2119912058115001</v>
      </c>
      <c r="AW119" s="8">
        <v>1.9607213884592101</v>
      </c>
      <c r="AX119" s="8">
        <v>5.1513535976409903</v>
      </c>
      <c r="AY119" s="8">
        <v>0.29657032527029498</v>
      </c>
      <c r="AZ119" s="15">
        <v>6729.5175170898401</v>
      </c>
    </row>
    <row r="120" spans="1:52" x14ac:dyDescent="0.3">
      <c r="A120" t="s">
        <v>71</v>
      </c>
      <c r="B120" t="s">
        <v>51</v>
      </c>
      <c r="C120" s="1">
        <f t="shared" si="4"/>
        <v>285.92410790652474</v>
      </c>
      <c r="D120" s="12">
        <f t="shared" si="5"/>
        <v>285.92410790652474</v>
      </c>
      <c r="E120" s="5">
        <v>0.190090091899037</v>
      </c>
      <c r="F120" s="5">
        <v>0</v>
      </c>
      <c r="G120" s="5">
        <v>0.221909129992127</v>
      </c>
      <c r="H120" s="5">
        <v>0.82661122083663896</v>
      </c>
      <c r="I120" s="5">
        <v>10.6993458271027</v>
      </c>
      <c r="J120" s="5">
        <v>19.7221953868866</v>
      </c>
      <c r="K120" s="5">
        <v>1.12579110264778</v>
      </c>
      <c r="L120" s="5">
        <v>0.85689327493309997</v>
      </c>
      <c r="M120" s="5">
        <v>2.7924095988273598</v>
      </c>
      <c r="N120" s="5">
        <v>1.0684054642915699</v>
      </c>
      <c r="O120" s="5">
        <v>8.0120257735252398</v>
      </c>
      <c r="P120" s="5">
        <v>0.183078500442207</v>
      </c>
      <c r="Q120" s="5">
        <v>0.38929296657443002</v>
      </c>
      <c r="R120" s="5">
        <v>0</v>
      </c>
      <c r="S120" s="5">
        <v>2.9928153008222602</v>
      </c>
      <c r="T120" s="5">
        <v>3.8872215747833301</v>
      </c>
      <c r="U120" s="5">
        <v>2.2035745680332202</v>
      </c>
      <c r="V120" s="5">
        <v>38.117508411407499</v>
      </c>
      <c r="W120" s="5">
        <v>3.6847769320011099</v>
      </c>
      <c r="X120" s="5">
        <v>2.4559415578842199</v>
      </c>
      <c r="Y120" s="5">
        <v>20.918727397918701</v>
      </c>
      <c r="Z120" s="5">
        <v>69.541836261749296</v>
      </c>
      <c r="AA120" s="5">
        <v>0.11155719729140399</v>
      </c>
      <c r="AB120" s="18">
        <f t="shared" si="6"/>
        <v>0</v>
      </c>
      <c r="AC120" s="8">
        <v>0.17453088238835299</v>
      </c>
      <c r="AD120" s="8">
        <v>0.30421586148440799</v>
      </c>
      <c r="AE120" s="8">
        <v>0.21782839670777299</v>
      </c>
      <c r="AF120" s="8">
        <v>0.247948307543993</v>
      </c>
      <c r="AG120" s="8">
        <v>2.99218697845936</v>
      </c>
      <c r="AH120" s="8">
        <v>6.3917448684806004</v>
      </c>
      <c r="AI120" s="8">
        <v>0.74731645733118102</v>
      </c>
      <c r="AJ120" s="8">
        <v>0.151013060472906</v>
      </c>
      <c r="AK120" s="8">
        <v>0.64485213533043895</v>
      </c>
      <c r="AL120" s="8">
        <v>0.73091262206435204</v>
      </c>
      <c r="AM120" s="8">
        <v>0.64048711955547299</v>
      </c>
      <c r="AN120" s="8">
        <v>0.12957973871380099</v>
      </c>
      <c r="AO120" s="8">
        <v>0.192069072276354</v>
      </c>
      <c r="AP120" s="8">
        <v>0</v>
      </c>
      <c r="AQ120" s="8">
        <v>0.95644913613796201</v>
      </c>
      <c r="AR120" s="8">
        <v>0.234849568456411</v>
      </c>
      <c r="AS120" s="8">
        <v>1.6478383243084</v>
      </c>
      <c r="AT120" s="8">
        <v>4.8376477956771904</v>
      </c>
      <c r="AU120" s="8">
        <v>2.45075243711472</v>
      </c>
      <c r="AV120" s="8">
        <v>0.68894679099321399</v>
      </c>
      <c r="AW120" s="8">
        <v>0.58152490854263295</v>
      </c>
      <c r="AX120" s="8">
        <v>1.5606851279735601</v>
      </c>
      <c r="AY120" s="8">
        <v>6.7614701576530906E-2</v>
      </c>
      <c r="AZ120" s="15">
        <v>449.33512115478499</v>
      </c>
    </row>
    <row r="121" spans="1:52" x14ac:dyDescent="0.3">
      <c r="A121" t="s">
        <v>71</v>
      </c>
      <c r="B121" t="s">
        <v>52</v>
      </c>
      <c r="C121" s="1">
        <f t="shared" si="4"/>
        <v>4.4184153272558389</v>
      </c>
      <c r="D121" s="12">
        <f t="shared" si="5"/>
        <v>4.4184153272558389</v>
      </c>
      <c r="E121" s="5">
        <v>1.2302954273764001E-3</v>
      </c>
      <c r="F121" s="5">
        <v>0</v>
      </c>
      <c r="G121" s="5">
        <v>3.4551153657957898E-3</v>
      </c>
      <c r="H121" s="5">
        <v>4.0466451901011204E-3</v>
      </c>
      <c r="I121" s="5">
        <v>4.31218864396214E-2</v>
      </c>
      <c r="J121" s="5">
        <v>0.187110425904393</v>
      </c>
      <c r="K121" s="5">
        <v>5.5434421519748901E-3</v>
      </c>
      <c r="L121" s="5">
        <v>5.2823129226453602E-3</v>
      </c>
      <c r="M121" s="5">
        <v>2.8666732541751099E-3</v>
      </c>
      <c r="N121" s="5">
        <v>3.3694670128170401E-3</v>
      </c>
      <c r="O121" s="5">
        <v>9.1434211935847998E-3</v>
      </c>
      <c r="P121" s="5">
        <v>9.4273049035109601E-4</v>
      </c>
      <c r="Q121" s="5">
        <v>3.4214618062833298E-3</v>
      </c>
      <c r="R121" s="5">
        <v>0</v>
      </c>
      <c r="S121" s="5">
        <v>1.72417265712284E-2</v>
      </c>
      <c r="T121" s="5">
        <v>9.57641488639638E-3</v>
      </c>
      <c r="U121" s="5">
        <v>2.4095566943287801E-2</v>
      </c>
      <c r="V121" s="5">
        <v>3.8539246190339299E-2</v>
      </c>
      <c r="W121" s="5">
        <v>0.142504886258394</v>
      </c>
      <c r="X121" s="5">
        <v>5.3816311701666598E-3</v>
      </c>
      <c r="Y121" s="5">
        <v>0.11367975827306501</v>
      </c>
      <c r="Z121" s="5">
        <v>5.0875861663371297E-2</v>
      </c>
      <c r="AA121" s="5">
        <v>1.9930315374949701E-4</v>
      </c>
      <c r="AB121" s="18">
        <f t="shared" si="6"/>
        <v>0</v>
      </c>
      <c r="AC121" s="8">
        <v>8.5055646923137796E-4</v>
      </c>
      <c r="AD121" s="8">
        <v>8.9398746786173401E-4</v>
      </c>
      <c r="AE121" s="8">
        <v>1.0919149426627001E-3</v>
      </c>
      <c r="AF121" s="8">
        <v>2.41669756360352E-3</v>
      </c>
      <c r="AG121" s="8">
        <v>1.48600789252669E-2</v>
      </c>
      <c r="AH121" s="8">
        <v>2.4263190286092098E-2</v>
      </c>
      <c r="AI121" s="8">
        <v>2.9029096767772002E-3</v>
      </c>
      <c r="AJ121" s="8">
        <v>9.4999654538696599E-4</v>
      </c>
      <c r="AK121" s="8">
        <v>2.4977188732009398E-3</v>
      </c>
      <c r="AL121" s="8">
        <v>5.4368677665479499E-3</v>
      </c>
      <c r="AM121" s="8">
        <v>4.6909253578633096E-3</v>
      </c>
      <c r="AN121" s="8">
        <v>6.3552384744980405E-4</v>
      </c>
      <c r="AO121" s="8">
        <v>9.6095135813811805E-4</v>
      </c>
      <c r="AP121" s="8">
        <v>0</v>
      </c>
      <c r="AQ121" s="8">
        <v>6.6400200303178298E-3</v>
      </c>
      <c r="AR121" s="8">
        <v>1.3006541703362001E-3</v>
      </c>
      <c r="AS121" s="8">
        <v>6.9831439759582298E-3</v>
      </c>
      <c r="AT121" s="8">
        <v>7.0361112710088505E-2</v>
      </c>
      <c r="AU121" s="8">
        <v>3.3892310224473497E-2</v>
      </c>
      <c r="AV121" s="8">
        <v>3.09838904649951E-3</v>
      </c>
      <c r="AW121" s="8">
        <v>2.38058147078846E-3</v>
      </c>
      <c r="AX121" s="8">
        <v>2.0339188398793302E-2</v>
      </c>
      <c r="AY121" s="8">
        <v>3.3488891676825E-4</v>
      </c>
      <c r="AZ121" s="15">
        <v>4.8822619915008501</v>
      </c>
    </row>
    <row r="122" spans="1:52" x14ac:dyDescent="0.3">
      <c r="A122" t="s">
        <v>71</v>
      </c>
      <c r="B122" t="s">
        <v>53</v>
      </c>
      <c r="C122" s="1">
        <f t="shared" si="4"/>
        <v>405.8202675976836</v>
      </c>
      <c r="D122" s="12">
        <f t="shared" si="5"/>
        <v>405.8202675976836</v>
      </c>
      <c r="E122" s="5">
        <v>1.09259355813265</v>
      </c>
      <c r="F122" s="5">
        <v>0</v>
      </c>
      <c r="G122" s="5">
        <v>1.080452054739</v>
      </c>
      <c r="H122" s="5">
        <v>2.3154937028884901</v>
      </c>
      <c r="I122" s="5">
        <v>496.88526916503901</v>
      </c>
      <c r="J122" s="5">
        <v>60.392139911651597</v>
      </c>
      <c r="K122" s="5">
        <v>4.2479009330272701</v>
      </c>
      <c r="L122" s="5">
        <v>5.5244877934455898</v>
      </c>
      <c r="M122" s="5">
        <v>5.7333072423934901</v>
      </c>
      <c r="N122" s="5">
        <v>6.6845193505287197</v>
      </c>
      <c r="O122" s="5">
        <v>16.164788722991901</v>
      </c>
      <c r="P122" s="5">
        <v>0.90222074091434501</v>
      </c>
      <c r="Q122" s="5">
        <v>5.6763162389397603</v>
      </c>
      <c r="R122" s="5">
        <v>0</v>
      </c>
      <c r="S122" s="5">
        <v>4.8715555220842397</v>
      </c>
      <c r="T122" s="5">
        <v>433.90143203735403</v>
      </c>
      <c r="U122" s="5">
        <v>7.5240750908851597</v>
      </c>
      <c r="V122" s="5">
        <v>94.881277561187702</v>
      </c>
      <c r="W122" s="5">
        <v>18.004733979701999</v>
      </c>
      <c r="X122" s="5">
        <v>2.4402242302894601</v>
      </c>
      <c r="Y122" s="5">
        <v>17.552152395248399</v>
      </c>
      <c r="Z122" s="5">
        <v>48.3407144546509</v>
      </c>
      <c r="AA122" s="5">
        <v>0.35944108664989499</v>
      </c>
      <c r="AB122" s="18">
        <f t="shared" si="6"/>
        <v>0</v>
      </c>
      <c r="AC122" s="8">
        <v>1.05867244303226</v>
      </c>
      <c r="AD122" s="8">
        <v>1.2737323269248</v>
      </c>
      <c r="AE122" s="8">
        <v>1.4028776735067401</v>
      </c>
      <c r="AF122" s="8">
        <v>1.1472831591963799</v>
      </c>
      <c r="AG122" s="8">
        <v>15.6557215452194</v>
      </c>
      <c r="AH122" s="8">
        <v>34.717507191468002</v>
      </c>
      <c r="AI122" s="8">
        <v>3.73711213469505</v>
      </c>
      <c r="AJ122" s="8">
        <v>0.91786136478185698</v>
      </c>
      <c r="AK122" s="8">
        <v>3.1306043565273298</v>
      </c>
      <c r="AL122" s="8">
        <v>3.9905561208724998</v>
      </c>
      <c r="AM122" s="8">
        <v>4.1281882822513598</v>
      </c>
      <c r="AN122" s="8">
        <v>0.63448711112141598</v>
      </c>
      <c r="AO122" s="8">
        <v>1.18416637927294</v>
      </c>
      <c r="AP122" s="8">
        <v>0</v>
      </c>
      <c r="AQ122" s="8">
        <v>5.0990184247493699</v>
      </c>
      <c r="AR122" s="8">
        <v>1.36729168891907</v>
      </c>
      <c r="AS122" s="8">
        <v>8.4110422134399396</v>
      </c>
      <c r="AT122" s="8">
        <v>25.503690481185899</v>
      </c>
      <c r="AU122" s="8">
        <v>13.3498926758766</v>
      </c>
      <c r="AV122" s="8">
        <v>3.3641933500766799</v>
      </c>
      <c r="AW122" s="8">
        <v>2.9238043427467302</v>
      </c>
      <c r="AX122" s="8">
        <v>7.7930499315261796</v>
      </c>
      <c r="AY122" s="8">
        <v>0.33825275115668801</v>
      </c>
      <c r="AZ122" s="15">
        <v>1499.26635742188</v>
      </c>
    </row>
    <row r="123" spans="1:52" x14ac:dyDescent="0.3">
      <c r="A123" t="s">
        <v>71</v>
      </c>
      <c r="B123" t="s">
        <v>54</v>
      </c>
      <c r="C123" s="1">
        <f t="shared" si="4"/>
        <v>2.1107938575564695</v>
      </c>
      <c r="D123" s="12">
        <f t="shared" si="5"/>
        <v>2.1107938575564695</v>
      </c>
      <c r="E123" s="5">
        <v>4.5758826490782699E-4</v>
      </c>
      <c r="F123" s="5">
        <v>0</v>
      </c>
      <c r="G123" s="5">
        <v>1.2465267282095701E-3</v>
      </c>
      <c r="H123" s="5">
        <v>4.1218819387722804E-3</v>
      </c>
      <c r="I123" s="5">
        <v>2.0339555805549001E-2</v>
      </c>
      <c r="J123" s="5">
        <v>4.5652346219867503E-2</v>
      </c>
      <c r="K123" s="5">
        <v>2.22056134953164E-3</v>
      </c>
      <c r="L123" s="5">
        <v>2.8787114497390602E-3</v>
      </c>
      <c r="M123" s="5">
        <v>2.360570433666E-3</v>
      </c>
      <c r="N123" s="5">
        <v>1.66901545890141E-3</v>
      </c>
      <c r="O123" s="5">
        <v>5.4411750170402203E-3</v>
      </c>
      <c r="P123" s="5">
        <v>7.8750463580945496E-4</v>
      </c>
      <c r="Q123" s="5">
        <v>3.5547018087527201E-3</v>
      </c>
      <c r="R123" s="5">
        <v>0</v>
      </c>
      <c r="S123" s="5">
        <v>6.6553014039527599E-3</v>
      </c>
      <c r="T123" s="5">
        <v>7.12326564826071E-3</v>
      </c>
      <c r="U123" s="5">
        <v>6.5755151445046102E-3</v>
      </c>
      <c r="V123" s="5">
        <v>2.1949020214378799E-2</v>
      </c>
      <c r="W123" s="5">
        <v>2.5501085328869501E-2</v>
      </c>
      <c r="X123" s="5">
        <v>7.4253302300348904E-3</v>
      </c>
      <c r="Y123" s="5">
        <v>0.17450565006583901</v>
      </c>
      <c r="Z123" s="5">
        <v>2.5734606781043098E-2</v>
      </c>
      <c r="AA123" s="5">
        <v>1.8564588663139099E-4</v>
      </c>
      <c r="AB123" s="18">
        <f t="shared" si="6"/>
        <v>0</v>
      </c>
      <c r="AC123" s="8">
        <v>5.2800766206928496E-4</v>
      </c>
      <c r="AD123" s="8">
        <v>6.6212535966769803E-4</v>
      </c>
      <c r="AE123" s="8">
        <v>5.8847256877925204E-4</v>
      </c>
      <c r="AF123" s="8">
        <v>6.0437171487137697E-4</v>
      </c>
      <c r="AG123" s="8">
        <v>1.0753612907137699E-2</v>
      </c>
      <c r="AH123" s="8">
        <v>1.76058343099612E-2</v>
      </c>
      <c r="AI123" s="8">
        <v>2.0490474271355201E-3</v>
      </c>
      <c r="AJ123" s="8">
        <v>4.5853831397835198E-4</v>
      </c>
      <c r="AK123" s="8">
        <v>1.63017360318918E-3</v>
      </c>
      <c r="AL123" s="8">
        <v>2.35986533516552E-3</v>
      </c>
      <c r="AM123" s="8">
        <v>3.1589505088049901E-3</v>
      </c>
      <c r="AN123" s="8">
        <v>3.1278550159186098E-4</v>
      </c>
      <c r="AO123" s="8">
        <v>9.5971996051957798E-4</v>
      </c>
      <c r="AP123" s="8">
        <v>0</v>
      </c>
      <c r="AQ123" s="8">
        <v>4.1214874072466002E-3</v>
      </c>
      <c r="AR123" s="8">
        <v>1.04003255546559E-3</v>
      </c>
      <c r="AS123" s="8">
        <v>4.3809982598759199E-3</v>
      </c>
      <c r="AT123" s="8">
        <v>2.21065713558346E-2</v>
      </c>
      <c r="AU123" s="8">
        <v>9.1723427758552099E-3</v>
      </c>
      <c r="AV123" s="8">
        <v>2.4492573138559198E-3</v>
      </c>
      <c r="AW123" s="8">
        <v>1.50034994294401E-3</v>
      </c>
      <c r="AX123" s="8">
        <v>5.9280685381963797E-3</v>
      </c>
      <c r="AY123" s="8">
        <v>1.6769315152487301E-4</v>
      </c>
      <c r="AZ123" s="15">
        <v>2.3846411108970602</v>
      </c>
    </row>
    <row r="124" spans="1:52" x14ac:dyDescent="0.3">
      <c r="A124" t="s">
        <v>71</v>
      </c>
      <c r="B124" t="s">
        <v>55</v>
      </c>
      <c r="C124" s="1">
        <f t="shared" si="4"/>
        <v>30.510811123735152</v>
      </c>
      <c r="D124" s="12">
        <f t="shared" si="5"/>
        <v>30.510811123735152</v>
      </c>
      <c r="E124" s="5">
        <v>0.113799346610904</v>
      </c>
      <c r="F124" s="5">
        <v>0</v>
      </c>
      <c r="G124" s="5">
        <v>7.5048276688903598E-2</v>
      </c>
      <c r="H124" s="5">
        <v>0.51851520873606205</v>
      </c>
      <c r="I124" s="5">
        <v>30.301886081695599</v>
      </c>
      <c r="J124" s="5">
        <v>8.6235039234161395</v>
      </c>
      <c r="K124" s="5">
        <v>0.45217295363545401</v>
      </c>
      <c r="L124" s="5">
        <v>2.7114648222923301</v>
      </c>
      <c r="M124" s="5">
        <v>0.93724950402975105</v>
      </c>
      <c r="N124" s="5">
        <v>1.0600855946540799</v>
      </c>
      <c r="O124" s="5">
        <v>5.0177196562290201</v>
      </c>
      <c r="P124" s="5">
        <v>7.8923133201897103E-2</v>
      </c>
      <c r="Q124" s="5">
        <v>0.151968942023814</v>
      </c>
      <c r="R124" s="5">
        <v>0</v>
      </c>
      <c r="S124" s="5">
        <v>9.7424209415912593</v>
      </c>
      <c r="T124" s="5">
        <v>8.7729619741439802</v>
      </c>
      <c r="U124" s="5">
        <v>0.84641324728727296</v>
      </c>
      <c r="V124" s="5">
        <v>28.627622604370099</v>
      </c>
      <c r="W124" s="5">
        <v>1.5459071099758099</v>
      </c>
      <c r="X124" s="5">
        <v>0.30438725277781498</v>
      </c>
      <c r="Y124" s="5">
        <v>1.5429098159074801</v>
      </c>
      <c r="Z124" s="5">
        <v>1.95206263661385</v>
      </c>
      <c r="AA124" s="5">
        <v>4.7078250208869597E-2</v>
      </c>
      <c r="AB124" s="18">
        <f t="shared" si="6"/>
        <v>0</v>
      </c>
      <c r="AC124" s="8">
        <v>6.4198670443147393E-2</v>
      </c>
      <c r="AD124" s="8">
        <v>0.116185365244746</v>
      </c>
      <c r="AE124" s="8">
        <v>8.0318419262766796E-2</v>
      </c>
      <c r="AF124" s="8">
        <v>9.5948574598878594E-2</v>
      </c>
      <c r="AG124" s="8">
        <v>1.09175001084805</v>
      </c>
      <c r="AH124" s="8">
        <v>2.5091565356997299</v>
      </c>
      <c r="AI124" s="8">
        <v>0.27815793082118001</v>
      </c>
      <c r="AJ124" s="8">
        <v>5.9483589604496998E-2</v>
      </c>
      <c r="AK124" s="8">
        <v>0.27167539298534399</v>
      </c>
      <c r="AL124" s="8">
        <v>0.26440834067761898</v>
      </c>
      <c r="AM124" s="8">
        <v>0.21784294396638901</v>
      </c>
      <c r="AN124" s="8">
        <v>4.9104137811809799E-2</v>
      </c>
      <c r="AO124" s="8">
        <v>5.91166839003563E-2</v>
      </c>
      <c r="AP124" s="8">
        <v>0</v>
      </c>
      <c r="AQ124" s="8">
        <v>0.33001590706408002</v>
      </c>
      <c r="AR124" s="8">
        <v>8.2850883714854703E-2</v>
      </c>
      <c r="AS124" s="8">
        <v>0.61961693316698097</v>
      </c>
      <c r="AT124" s="8">
        <v>1.91712874174118</v>
      </c>
      <c r="AU124" s="8">
        <v>1.0700307823717601</v>
      </c>
      <c r="AV124" s="8">
        <v>0.23960429430007901</v>
      </c>
      <c r="AW124" s="8">
        <v>0.228118350729346</v>
      </c>
      <c r="AX124" s="8">
        <v>0.57730137929320302</v>
      </c>
      <c r="AY124" s="8">
        <v>2.5429049157537499E-2</v>
      </c>
      <c r="AZ124" s="15">
        <v>123.687469482422</v>
      </c>
    </row>
    <row r="125" spans="1:52" x14ac:dyDescent="0.3">
      <c r="A125" t="s">
        <v>71</v>
      </c>
      <c r="B125" t="s">
        <v>56</v>
      </c>
      <c r="C125" s="1">
        <f t="shared" si="4"/>
        <v>104.33353986480537</v>
      </c>
      <c r="D125" s="12">
        <f t="shared" si="5"/>
        <v>104.33353986480537</v>
      </c>
      <c r="E125" s="5">
        <v>2.01200633309782E-2</v>
      </c>
      <c r="F125" s="5">
        <v>0</v>
      </c>
      <c r="G125" s="5">
        <v>0.22403599694371201</v>
      </c>
      <c r="H125" s="5">
        <v>9.2663714662194294E-2</v>
      </c>
      <c r="I125" s="5">
        <v>2.25102131068707</v>
      </c>
      <c r="J125" s="5">
        <v>1.9796180427074399</v>
      </c>
      <c r="K125" s="5">
        <v>0.15035651158541399</v>
      </c>
      <c r="L125" s="5">
        <v>0.11734010186046399</v>
      </c>
      <c r="M125" s="5">
        <v>0.339971464127302</v>
      </c>
      <c r="N125" s="5">
        <v>0.115976099856198</v>
      </c>
      <c r="O125" s="5">
        <v>0.26798270456492901</v>
      </c>
      <c r="P125" s="5">
        <v>4.9404029268771403E-2</v>
      </c>
      <c r="Q125" s="5">
        <v>6.1372113414108802E-2</v>
      </c>
      <c r="R125" s="5">
        <v>0</v>
      </c>
      <c r="S125" s="5">
        <v>0.20112536381930099</v>
      </c>
      <c r="T125" s="5">
        <v>0.59237103164196003</v>
      </c>
      <c r="U125" s="5">
        <v>0.32313268259167699</v>
      </c>
      <c r="V125" s="5">
        <v>2.46082082390785</v>
      </c>
      <c r="W125" s="5">
        <v>0.49365073442459101</v>
      </c>
      <c r="X125" s="5">
        <v>0.79138138145208403</v>
      </c>
      <c r="Y125" s="5">
        <v>1.08280118554831</v>
      </c>
      <c r="Z125" s="5">
        <v>4.1962843388318998</v>
      </c>
      <c r="AA125" s="5">
        <v>9.7122340812347795E-3</v>
      </c>
      <c r="AB125" s="18">
        <f t="shared" si="6"/>
        <v>0</v>
      </c>
      <c r="AC125" s="8">
        <v>4.31178959552199E-2</v>
      </c>
      <c r="AD125" s="8">
        <v>5.61577524058521E-2</v>
      </c>
      <c r="AE125" s="8">
        <v>4.92502045817673E-2</v>
      </c>
      <c r="AF125" s="8">
        <v>4.3105186196044101E-2</v>
      </c>
      <c r="AG125" s="8">
        <v>0.88121609389781996</v>
      </c>
      <c r="AH125" s="8">
        <v>1.6779009294696201</v>
      </c>
      <c r="AI125" s="8">
        <v>0.18492781650275</v>
      </c>
      <c r="AJ125" s="8">
        <v>3.8356451550498598E-2</v>
      </c>
      <c r="AK125" s="8">
        <v>0.134914173744619</v>
      </c>
      <c r="AL125" s="8">
        <v>0.184856843203306</v>
      </c>
      <c r="AM125" s="8">
        <v>0.28035112097859399</v>
      </c>
      <c r="AN125" s="8">
        <v>2.4887353647500301E-2</v>
      </c>
      <c r="AO125" s="8">
        <v>8.8089649565517902E-2</v>
      </c>
      <c r="AP125" s="8">
        <v>0</v>
      </c>
      <c r="AQ125" s="8">
        <v>0.47763733193278302</v>
      </c>
      <c r="AR125" s="8">
        <v>9.3156672082841396E-2</v>
      </c>
      <c r="AS125" s="8">
        <v>0.37989878654480003</v>
      </c>
      <c r="AT125" s="8">
        <v>3.3857810199260698</v>
      </c>
      <c r="AU125" s="8">
        <v>1.20190999656916</v>
      </c>
      <c r="AV125" s="8">
        <v>0.21287724003195799</v>
      </c>
      <c r="AW125" s="8">
        <v>0.12026287522166999</v>
      </c>
      <c r="AX125" s="8">
        <v>0.49502581357955899</v>
      </c>
      <c r="AY125" s="8">
        <v>1.3074675574898701E-2</v>
      </c>
      <c r="AZ125" s="15">
        <v>110.08792591095001</v>
      </c>
    </row>
    <row r="126" spans="1:52" x14ac:dyDescent="0.3">
      <c r="A126" t="s">
        <v>71</v>
      </c>
      <c r="B126" t="s">
        <v>57</v>
      </c>
      <c r="C126" s="1">
        <f t="shared" si="4"/>
        <v>10.9775918451396</v>
      </c>
      <c r="D126" s="12">
        <f t="shared" si="5"/>
        <v>10.9775918451396</v>
      </c>
      <c r="E126" s="5">
        <v>2.4239967242465398E-3</v>
      </c>
      <c r="F126" s="5">
        <v>0</v>
      </c>
      <c r="G126" s="5">
        <v>9.8014933173544705E-3</v>
      </c>
      <c r="H126" s="5">
        <v>1.7836037557572099E-2</v>
      </c>
      <c r="I126" s="5">
        <v>7.9371706582605797E-2</v>
      </c>
      <c r="J126" s="5">
        <v>0.55078957974910703</v>
      </c>
      <c r="K126" s="5">
        <v>3.0835757963359401E-2</v>
      </c>
      <c r="L126" s="5">
        <v>9.3669434427283704E-3</v>
      </c>
      <c r="M126" s="5">
        <v>2.99980913987383E-2</v>
      </c>
      <c r="N126" s="5">
        <v>6.0044091660529401E-3</v>
      </c>
      <c r="O126" s="5">
        <v>3.0356557574123099E-2</v>
      </c>
      <c r="P126" s="5">
        <v>2.5739477714523699E-3</v>
      </c>
      <c r="Q126" s="5">
        <v>1.63498604670167E-2</v>
      </c>
      <c r="R126" s="5">
        <v>0</v>
      </c>
      <c r="S126" s="5">
        <v>1.7289141076616901E-2</v>
      </c>
      <c r="T126" s="5">
        <v>2.5614880258217499E-2</v>
      </c>
      <c r="U126" s="5">
        <v>3.4680715762078797E-2</v>
      </c>
      <c r="V126" s="5">
        <v>0.224694200791419</v>
      </c>
      <c r="W126" s="5">
        <v>0.10510547598823899</v>
      </c>
      <c r="X126" s="5">
        <v>1.3517040002625399E-2</v>
      </c>
      <c r="Y126" s="5">
        <v>0.19379359111189801</v>
      </c>
      <c r="Z126" s="5">
        <v>0.246009321883321</v>
      </c>
      <c r="AA126" s="5">
        <v>8.3801155415130801E-4</v>
      </c>
      <c r="AB126" s="18">
        <f t="shared" si="6"/>
        <v>0</v>
      </c>
      <c r="AC126" s="8">
        <v>2.4451384670101102E-3</v>
      </c>
      <c r="AD126" s="8">
        <v>3.0347936553880598E-3</v>
      </c>
      <c r="AE126" s="8">
        <v>2.8550319257192301E-3</v>
      </c>
      <c r="AF126" s="8">
        <v>2.8872106340713799E-3</v>
      </c>
      <c r="AG126" s="8">
        <v>4.6213207766413703E-2</v>
      </c>
      <c r="AH126" s="8">
        <v>7.8707580183618106E-2</v>
      </c>
      <c r="AI126" s="8">
        <v>1.0374578007031199E-2</v>
      </c>
      <c r="AJ126" s="8">
        <v>2.0697944128187399E-3</v>
      </c>
      <c r="AK126" s="8">
        <v>7.5163267902098596E-3</v>
      </c>
      <c r="AL126" s="8">
        <v>1.0886585572734499E-2</v>
      </c>
      <c r="AM126" s="8">
        <v>1.2097262195311501E-2</v>
      </c>
      <c r="AN126" s="8">
        <v>1.69138370256405E-3</v>
      </c>
      <c r="AO126" s="8">
        <v>4.0527803648728903E-3</v>
      </c>
      <c r="AP126" s="8">
        <v>0</v>
      </c>
      <c r="AQ126" s="8">
        <v>1.6573292552493499E-2</v>
      </c>
      <c r="AR126" s="8">
        <v>4.2468333267606804E-3</v>
      </c>
      <c r="AS126" s="8">
        <v>2.1538105793297301E-2</v>
      </c>
      <c r="AT126" s="8">
        <v>9.5779416151344804E-2</v>
      </c>
      <c r="AU126" s="8">
        <v>3.9632509695365997E-2</v>
      </c>
      <c r="AV126" s="8">
        <v>1.0574661428108799E-2</v>
      </c>
      <c r="AW126" s="8">
        <v>7.0857375976629599E-3</v>
      </c>
      <c r="AX126" s="8">
        <v>2.6213821489363898E-2</v>
      </c>
      <c r="AY126" s="8">
        <v>8.3058097516186503E-4</v>
      </c>
      <c r="AZ126" s="15">
        <v>12.217535972595201</v>
      </c>
    </row>
    <row r="127" spans="1:52" x14ac:dyDescent="0.3">
      <c r="A127" t="s">
        <v>71</v>
      </c>
      <c r="B127" t="s">
        <v>58</v>
      </c>
      <c r="C127" s="1">
        <f t="shared" si="4"/>
        <v>37.076928692491151</v>
      </c>
      <c r="D127" s="12">
        <f t="shared" si="5"/>
        <v>37.076928692491151</v>
      </c>
      <c r="E127" s="5">
        <v>8.5736361332237707E-2</v>
      </c>
      <c r="F127" s="5">
        <v>0</v>
      </c>
      <c r="G127" s="5">
        <v>6.9983148016035598E-2</v>
      </c>
      <c r="H127" s="5">
        <v>0.32405043952167001</v>
      </c>
      <c r="I127" s="5">
        <v>3.874522164464</v>
      </c>
      <c r="J127" s="5">
        <v>5.5069295763969404</v>
      </c>
      <c r="K127" s="5">
        <v>0.44719754345715002</v>
      </c>
      <c r="L127" s="5">
        <v>0.24080216512083999</v>
      </c>
      <c r="M127" s="5">
        <v>0.97500100359320596</v>
      </c>
      <c r="N127" s="5">
        <v>0.381086321547627</v>
      </c>
      <c r="O127" s="5">
        <v>2.69243314117193</v>
      </c>
      <c r="P127" s="5">
        <v>5.5424404796212898E-2</v>
      </c>
      <c r="Q127" s="5">
        <v>0.112024656496942</v>
      </c>
      <c r="R127" s="5">
        <v>0</v>
      </c>
      <c r="S127" s="5">
        <v>1.06610801443458</v>
      </c>
      <c r="T127" s="5">
        <v>1.3331940397620199</v>
      </c>
      <c r="U127" s="5">
        <v>0.74365106970071804</v>
      </c>
      <c r="V127" s="5">
        <v>37.125565350055702</v>
      </c>
      <c r="W127" s="5">
        <v>1.0744022578001</v>
      </c>
      <c r="X127" s="5">
        <v>1.37211639154702</v>
      </c>
      <c r="Y127" s="5">
        <v>10.2980183064938</v>
      </c>
      <c r="Z127" s="5">
        <v>21.0612574517727</v>
      </c>
      <c r="AA127" s="5">
        <v>3.8910798728465999E-2</v>
      </c>
      <c r="AB127" s="18">
        <f t="shared" si="6"/>
        <v>0</v>
      </c>
      <c r="AC127" s="8">
        <v>6.5714601892977995E-2</v>
      </c>
      <c r="AD127" s="8">
        <v>0.11040345858782501</v>
      </c>
      <c r="AE127" s="8">
        <v>8.0686311703175306E-2</v>
      </c>
      <c r="AF127" s="8">
        <v>9.3619232065975694E-2</v>
      </c>
      <c r="AG127" s="8">
        <v>1.1533394828438801</v>
      </c>
      <c r="AH127" s="8">
        <v>2.3597923494817201</v>
      </c>
      <c r="AI127" s="8">
        <v>0.288968751206994</v>
      </c>
      <c r="AJ127" s="8">
        <v>6.4882633276283699E-2</v>
      </c>
      <c r="AK127" s="8">
        <v>0.24942734651267501</v>
      </c>
      <c r="AL127" s="8">
        <v>0.28521782159805298</v>
      </c>
      <c r="AM127" s="8">
        <v>0.22794062178582</v>
      </c>
      <c r="AN127" s="8">
        <v>5.3999402327463003E-2</v>
      </c>
      <c r="AO127" s="8">
        <v>7.4502713512629298E-2</v>
      </c>
      <c r="AP127" s="8">
        <v>0</v>
      </c>
      <c r="AQ127" s="8">
        <v>0.38357432745397102</v>
      </c>
      <c r="AR127" s="8">
        <v>8.8218120392411906E-2</v>
      </c>
      <c r="AS127" s="8">
        <v>0.64765094220638297</v>
      </c>
      <c r="AT127" s="8">
        <v>1.9761844798922501</v>
      </c>
      <c r="AU127" s="8">
        <v>0.98045445233583495</v>
      </c>
      <c r="AV127" s="8">
        <v>0.37167133763432503</v>
      </c>
      <c r="AW127" s="8">
        <v>0.22343255952000601</v>
      </c>
      <c r="AX127" s="8">
        <v>0.725796367973089</v>
      </c>
      <c r="AY127" s="8">
        <v>3.1613039551302798E-2</v>
      </c>
      <c r="AZ127" s="15">
        <v>115.418252944946</v>
      </c>
    </row>
    <row r="128" spans="1:52" x14ac:dyDescent="0.3">
      <c r="A128" t="s">
        <v>72</v>
      </c>
      <c r="B128" t="s">
        <v>49</v>
      </c>
      <c r="C128" s="1">
        <f t="shared" si="4"/>
        <v>2933.1648747660238</v>
      </c>
      <c r="D128" s="12">
        <f t="shared" si="5"/>
        <v>2933.1648747660238</v>
      </c>
      <c r="E128" s="5">
        <v>0.18068052828311901</v>
      </c>
      <c r="F128" s="5">
        <v>0</v>
      </c>
      <c r="G128" s="5">
        <v>0.24685185030102699</v>
      </c>
      <c r="H128" s="5">
        <v>1.06939393281937</v>
      </c>
      <c r="I128" s="5">
        <v>18.6770178079605</v>
      </c>
      <c r="J128" s="5">
        <v>21.1068243980408</v>
      </c>
      <c r="K128" s="5">
        <v>1.3034462779760401</v>
      </c>
      <c r="L128" s="5">
        <v>2.1038399040699001</v>
      </c>
      <c r="M128" s="5">
        <v>3.9745047688484201</v>
      </c>
      <c r="N128" s="5">
        <v>0.92896911501884505</v>
      </c>
      <c r="O128" s="5">
        <v>3.6879445016384098</v>
      </c>
      <c r="P128" s="5">
        <v>0.53329188749194101</v>
      </c>
      <c r="Q128" s="5">
        <v>0.32981983013451099</v>
      </c>
      <c r="R128" s="5">
        <v>3.0199869275093101</v>
      </c>
      <c r="S128" s="5">
        <v>0</v>
      </c>
      <c r="T128" s="5">
        <v>5.0218306183815002</v>
      </c>
      <c r="U128" s="5">
        <v>3.6902536153793299</v>
      </c>
      <c r="V128" s="5">
        <v>52.9542702436447</v>
      </c>
      <c r="W128" s="5">
        <v>0.55358614772558201</v>
      </c>
      <c r="X128" s="5">
        <v>2.7770487666130101</v>
      </c>
      <c r="Y128" s="5">
        <v>24.965058684349099</v>
      </c>
      <c r="Z128" s="5">
        <v>69.483772754669204</v>
      </c>
      <c r="AA128" s="5">
        <v>0.12838193029165301</v>
      </c>
      <c r="AB128" s="18">
        <f t="shared" si="6"/>
        <v>0</v>
      </c>
      <c r="AC128" s="8">
        <v>1.8892474323511099</v>
      </c>
      <c r="AD128" s="8">
        <v>1.9734384641051299</v>
      </c>
      <c r="AE128" s="8">
        <v>2.4707607477903402</v>
      </c>
      <c r="AF128" s="8">
        <v>2.3907535448670401</v>
      </c>
      <c r="AG128" s="8">
        <v>10.259685426950499</v>
      </c>
      <c r="AH128" s="8">
        <v>86.203957967460198</v>
      </c>
      <c r="AI128" s="8">
        <v>16.6294448971748</v>
      </c>
      <c r="AJ128" s="8">
        <v>1.18053171783686</v>
      </c>
      <c r="AK128" s="8">
        <v>3.5088784024119399</v>
      </c>
      <c r="AL128" s="8">
        <v>3.2492715716362</v>
      </c>
      <c r="AM128" s="8">
        <v>3.9094536602497101</v>
      </c>
      <c r="AN128" s="8">
        <v>0.94924370571970895</v>
      </c>
      <c r="AO128" s="8">
        <v>1.0022803395986599</v>
      </c>
      <c r="AP128" s="8">
        <v>12.882905751466801</v>
      </c>
      <c r="AQ128" s="8">
        <v>0</v>
      </c>
      <c r="AR128" s="8">
        <v>0.79866383597254798</v>
      </c>
      <c r="AS128" s="8">
        <v>19.3661658763885</v>
      </c>
      <c r="AT128" s="8">
        <v>21.828747749328599</v>
      </c>
      <c r="AU128" s="8">
        <v>6.2094307541847202</v>
      </c>
      <c r="AV128" s="8">
        <v>16.047234058380099</v>
      </c>
      <c r="AW128" s="8">
        <v>5.4987982958555204</v>
      </c>
      <c r="AX128" s="8">
        <v>74.403173923492403</v>
      </c>
      <c r="AY128" s="8">
        <v>0.97428587637841702</v>
      </c>
      <c r="AZ128" s="15">
        <v>2856.2752952575702</v>
      </c>
    </row>
    <row r="129" spans="1:52" x14ac:dyDescent="0.3">
      <c r="A129" t="s">
        <v>72</v>
      </c>
      <c r="B129" t="s">
        <v>51</v>
      </c>
      <c r="C129" s="1">
        <f t="shared" si="4"/>
        <v>140.02354341326244</v>
      </c>
      <c r="D129" s="12">
        <f t="shared" si="5"/>
        <v>140.02354341326244</v>
      </c>
      <c r="E129" s="5">
        <v>0.102048975415528</v>
      </c>
      <c r="F129" s="5">
        <v>0</v>
      </c>
      <c r="G129" s="5">
        <v>0.120929975993931</v>
      </c>
      <c r="H129" s="5">
        <v>0.47147905081510499</v>
      </c>
      <c r="I129" s="5">
        <v>5.3612831830978402</v>
      </c>
      <c r="J129" s="5">
        <v>16.597244262695298</v>
      </c>
      <c r="K129" s="5">
        <v>0.86088055372238204</v>
      </c>
      <c r="L129" s="5">
        <v>0.90404080227017403</v>
      </c>
      <c r="M129" s="5">
        <v>3.6321081221103699</v>
      </c>
      <c r="N129" s="5">
        <v>0.49378040805459</v>
      </c>
      <c r="O129" s="5">
        <v>2.7884957492351501</v>
      </c>
      <c r="P129" s="5">
        <v>0.16546460893005099</v>
      </c>
      <c r="Q129" s="5">
        <v>0.175068374723196</v>
      </c>
      <c r="R129" s="5">
        <v>0.95644913613796201</v>
      </c>
      <c r="S129" s="5">
        <v>0</v>
      </c>
      <c r="T129" s="5">
        <v>2.0950736254453699</v>
      </c>
      <c r="U129" s="5">
        <v>1.84761938452721</v>
      </c>
      <c r="V129" s="5">
        <v>27.868175745010401</v>
      </c>
      <c r="W129" s="5">
        <v>0.33527212031185599</v>
      </c>
      <c r="X129" s="5">
        <v>2.52980080246925</v>
      </c>
      <c r="Y129" s="5">
        <v>5.7258968055248296</v>
      </c>
      <c r="Z129" s="5">
        <v>132.945055961609</v>
      </c>
      <c r="AA129" s="5">
        <v>9.04362420551479E-2</v>
      </c>
      <c r="AB129" s="18">
        <f t="shared" si="6"/>
        <v>0</v>
      </c>
      <c r="AC129" s="8">
        <v>0.55693802237510703</v>
      </c>
      <c r="AD129" s="8">
        <v>0.59495012834668204</v>
      </c>
      <c r="AE129" s="8">
        <v>0.75484425202012095</v>
      </c>
      <c r="AF129" s="8">
        <v>0.63002339005470298</v>
      </c>
      <c r="AG129" s="8">
        <v>3.1149567961692801</v>
      </c>
      <c r="AH129" s="8">
        <v>26.7273439792916</v>
      </c>
      <c r="AI129" s="8">
        <v>5.0590080916881597</v>
      </c>
      <c r="AJ129" s="8">
        <v>0.30719128064811202</v>
      </c>
      <c r="AK129" s="8">
        <v>0.97050692141056105</v>
      </c>
      <c r="AL129" s="8">
        <v>0.78604573011398304</v>
      </c>
      <c r="AM129" s="8">
        <v>0.66278445720672596</v>
      </c>
      <c r="AN129" s="8">
        <v>0.328400328755379</v>
      </c>
      <c r="AO129" s="8">
        <v>0.3724928162992</v>
      </c>
      <c r="AP129" s="8">
        <v>2.9928153008222602</v>
      </c>
      <c r="AQ129" s="8">
        <v>0</v>
      </c>
      <c r="AR129" s="8">
        <v>0.21554806455969799</v>
      </c>
      <c r="AS129" s="8">
        <v>6.2025388479232797</v>
      </c>
      <c r="AT129" s="8">
        <v>7.3467512726783797</v>
      </c>
      <c r="AU129" s="8">
        <v>2.5315612852573399</v>
      </c>
      <c r="AV129" s="8">
        <v>6.0007259547710401</v>
      </c>
      <c r="AW129" s="8">
        <v>1.62306356430054</v>
      </c>
      <c r="AX129" s="8">
        <v>20.045078635215798</v>
      </c>
      <c r="AY129" s="8">
        <v>0.249011502601206</v>
      </c>
      <c r="AZ129" s="15">
        <v>258.01756668090798</v>
      </c>
    </row>
    <row r="130" spans="1:52" x14ac:dyDescent="0.3">
      <c r="A130" t="s">
        <v>72</v>
      </c>
      <c r="B130" t="s">
        <v>52</v>
      </c>
      <c r="C130" s="1">
        <f t="shared" si="4"/>
        <v>3.218633667268473</v>
      </c>
      <c r="D130" s="12">
        <f t="shared" si="5"/>
        <v>3.218633667268473</v>
      </c>
      <c r="E130" s="5">
        <v>5.2358174798428103E-4</v>
      </c>
      <c r="F130" s="5">
        <v>0</v>
      </c>
      <c r="G130" s="5">
        <v>1.21175739332102E-3</v>
      </c>
      <c r="H130" s="5">
        <v>1.54228310566396E-3</v>
      </c>
      <c r="I130" s="5">
        <v>1.7669532680884E-2</v>
      </c>
      <c r="J130" s="5">
        <v>0.10862098168581701</v>
      </c>
      <c r="K130" s="5">
        <v>4.1869126434903601E-3</v>
      </c>
      <c r="L130" s="5">
        <v>5.1437043002806604E-3</v>
      </c>
      <c r="M130" s="5">
        <v>3.4300451225135501E-3</v>
      </c>
      <c r="N130" s="5">
        <v>1.6226426814682799E-3</v>
      </c>
      <c r="O130" s="5">
        <v>4.5747472322545902E-3</v>
      </c>
      <c r="P130" s="5">
        <v>7.2489737067371596E-4</v>
      </c>
      <c r="Q130" s="5">
        <v>1.0482108773430801E-3</v>
      </c>
      <c r="R130" s="5">
        <v>6.6400200303178298E-3</v>
      </c>
      <c r="S130" s="5">
        <v>0</v>
      </c>
      <c r="T130" s="5">
        <v>3.6160617019049802E-3</v>
      </c>
      <c r="U130" s="5">
        <v>1.87077452428639E-2</v>
      </c>
      <c r="V130" s="5">
        <v>2.6654022047296201E-2</v>
      </c>
      <c r="W130" s="5">
        <v>6.5410348470322796E-3</v>
      </c>
      <c r="X130" s="5">
        <v>5.7520656555425402E-3</v>
      </c>
      <c r="Y130" s="5">
        <v>3.2614746247418197E-2</v>
      </c>
      <c r="Z130" s="5">
        <v>6.2124177347868702E-2</v>
      </c>
      <c r="AA130" s="5">
        <v>1.71259522176115E-4</v>
      </c>
      <c r="AB130" s="18">
        <f t="shared" si="6"/>
        <v>0</v>
      </c>
      <c r="AC130" s="8">
        <v>5.3720417781733002E-3</v>
      </c>
      <c r="AD130" s="8">
        <v>3.8894897152204101E-3</v>
      </c>
      <c r="AE130" s="8">
        <v>6.2634162604808799E-3</v>
      </c>
      <c r="AF130" s="8">
        <v>3.4862953179981599E-3</v>
      </c>
      <c r="AG130" s="8">
        <v>1.5719111892394701E-2</v>
      </c>
      <c r="AH130" s="8">
        <v>0.127285044757627</v>
      </c>
      <c r="AI130" s="8">
        <v>2.2689277073368399E-2</v>
      </c>
      <c r="AJ130" s="8">
        <v>1.6322050942108E-3</v>
      </c>
      <c r="AK130" s="8">
        <v>4.3548326939344397E-3</v>
      </c>
      <c r="AL130" s="8">
        <v>6.9068800657987603E-3</v>
      </c>
      <c r="AM130" s="8">
        <v>3.7864072946831601E-3</v>
      </c>
      <c r="AN130" s="8">
        <v>1.57274532830343E-3</v>
      </c>
      <c r="AO130" s="8">
        <v>2.1269271965138601E-3</v>
      </c>
      <c r="AP130" s="8">
        <v>1.72417265712284E-2</v>
      </c>
      <c r="AQ130" s="8">
        <v>0</v>
      </c>
      <c r="AR130" s="8">
        <v>1.0508696286706299E-3</v>
      </c>
      <c r="AS130" s="8">
        <v>3.0215845326893E-2</v>
      </c>
      <c r="AT130" s="8">
        <v>2.8423905139788999E-2</v>
      </c>
      <c r="AU130" s="8">
        <v>8.0759180418681405E-3</v>
      </c>
      <c r="AV130" s="8">
        <v>4.4145340099930798E-2</v>
      </c>
      <c r="AW130" s="8">
        <v>8.6135455057956296E-3</v>
      </c>
      <c r="AX130" s="8">
        <v>0.164286568760872</v>
      </c>
      <c r="AY130" s="8">
        <v>1.18264375487342E-3</v>
      </c>
      <c r="AZ130" s="15">
        <v>3.0234330594539598</v>
      </c>
    </row>
    <row r="131" spans="1:52" x14ac:dyDescent="0.3">
      <c r="A131" t="s">
        <v>72</v>
      </c>
      <c r="B131" t="s">
        <v>53</v>
      </c>
      <c r="C131" s="1">
        <f t="shared" ref="C131:C194" si="7">SUM(AC131:AY131)+AZ131-SUM(E131:AA131)</f>
        <v>151.95349743007728</v>
      </c>
      <c r="D131" s="12">
        <f t="shared" ref="D131:D194" si="8">IF(C131&lt;0,0,ABS(C131))</f>
        <v>151.95349743007728</v>
      </c>
      <c r="E131" s="5">
        <v>0.50725119188427903</v>
      </c>
      <c r="F131" s="5">
        <v>0</v>
      </c>
      <c r="G131" s="5">
        <v>0.47282808646559699</v>
      </c>
      <c r="H131" s="5">
        <v>1.20654279738665</v>
      </c>
      <c r="I131" s="5">
        <v>252.68200302124001</v>
      </c>
      <c r="J131" s="5">
        <v>33.493772029876702</v>
      </c>
      <c r="K131" s="5">
        <v>3.0968654155731201</v>
      </c>
      <c r="L131" s="5">
        <v>3.13732957839966</v>
      </c>
      <c r="M131" s="5">
        <v>6.9662897586822501</v>
      </c>
      <c r="N131" s="5">
        <v>2.8187378644943202</v>
      </c>
      <c r="O131" s="5">
        <v>9.2998362779617292</v>
      </c>
      <c r="P131" s="5">
        <v>0.73967804759740796</v>
      </c>
      <c r="Q131" s="5">
        <v>1.4887265898287301</v>
      </c>
      <c r="R131" s="5">
        <v>5.0990184247493699</v>
      </c>
      <c r="S131" s="5">
        <v>0</v>
      </c>
      <c r="T131" s="5">
        <v>71.760473251342802</v>
      </c>
      <c r="U131" s="5">
        <v>5.5199255347251901</v>
      </c>
      <c r="V131" s="5">
        <v>63.050298690795898</v>
      </c>
      <c r="W131" s="5">
        <v>1.48553006350994</v>
      </c>
      <c r="X131" s="5">
        <v>2.4366866797208799</v>
      </c>
      <c r="Y131" s="5">
        <v>6.8101605772972098</v>
      </c>
      <c r="Z131" s="5">
        <v>83.222562313079806</v>
      </c>
      <c r="AA131" s="5">
        <v>0.32777388580143502</v>
      </c>
      <c r="AB131" s="18">
        <f t="shared" ref="AB131:AB194" si="9">IF(C131&gt;0,0,ABS(C131))</f>
        <v>0</v>
      </c>
      <c r="AC131" s="8">
        <v>1.01987688243389</v>
      </c>
      <c r="AD131" s="8">
        <v>1.0236190706491499</v>
      </c>
      <c r="AE131" s="8">
        <v>1.2405263409018501</v>
      </c>
      <c r="AF131" s="8">
        <v>1.03366652876139</v>
      </c>
      <c r="AG131" s="8">
        <v>5.13519868254662</v>
      </c>
      <c r="AH131" s="8">
        <v>44.963877368485598</v>
      </c>
      <c r="AI131" s="8">
        <v>8.3588049411773699</v>
      </c>
      <c r="AJ131" s="8">
        <v>0.51101786270737604</v>
      </c>
      <c r="AK131" s="8">
        <v>1.6012193709611899</v>
      </c>
      <c r="AL131" s="8">
        <v>1.35556423664093</v>
      </c>
      <c r="AM131" s="8">
        <v>1.06069462746382</v>
      </c>
      <c r="AN131" s="8">
        <v>0.57512164488434803</v>
      </c>
      <c r="AO131" s="8">
        <v>0.68260381370782897</v>
      </c>
      <c r="AP131" s="8">
        <v>4.8715555220842397</v>
      </c>
      <c r="AQ131" s="8">
        <v>0</v>
      </c>
      <c r="AR131" s="8">
        <v>0.37659421935677501</v>
      </c>
      <c r="AS131" s="8">
        <v>9.9157332181930506</v>
      </c>
      <c r="AT131" s="8">
        <v>12.167744874954201</v>
      </c>
      <c r="AU131" s="8">
        <v>3.7917919456958802</v>
      </c>
      <c r="AV131" s="8">
        <v>10.1043211221695</v>
      </c>
      <c r="AW131" s="8">
        <v>2.8540508449077602</v>
      </c>
      <c r="AX131" s="8">
        <v>33.881597518920898</v>
      </c>
      <c r="AY131" s="8">
        <v>0.42662921175360702</v>
      </c>
      <c r="AZ131" s="15">
        <v>560.62397766113304</v>
      </c>
    </row>
    <row r="132" spans="1:52" x14ac:dyDescent="0.3">
      <c r="A132" t="s">
        <v>72</v>
      </c>
      <c r="B132" t="s">
        <v>54</v>
      </c>
      <c r="C132" s="1">
        <f t="shared" si="7"/>
        <v>1.196537765698845</v>
      </c>
      <c r="D132" s="12">
        <f t="shared" si="8"/>
        <v>1.196537765698845</v>
      </c>
      <c r="E132" s="5">
        <v>1.7341587044938901E-4</v>
      </c>
      <c r="F132" s="5">
        <v>0</v>
      </c>
      <c r="G132" s="5">
        <v>5.0840835683629805E-4</v>
      </c>
      <c r="H132" s="5">
        <v>1.7037035577232001E-3</v>
      </c>
      <c r="I132" s="5">
        <v>8.8361842208541895E-3</v>
      </c>
      <c r="J132" s="5">
        <v>2.5004331953823601E-2</v>
      </c>
      <c r="K132" s="5">
        <v>1.5882933657849201E-3</v>
      </c>
      <c r="L132" s="5">
        <v>1.53526882786537E-3</v>
      </c>
      <c r="M132" s="5">
        <v>2.6753420388558901E-3</v>
      </c>
      <c r="N132" s="5">
        <v>7.6189692481420902E-4</v>
      </c>
      <c r="O132" s="5">
        <v>3.6569661751855199E-3</v>
      </c>
      <c r="P132" s="5">
        <v>8.5261355707189101E-4</v>
      </c>
      <c r="Q132" s="5">
        <v>9.984266034734901E-4</v>
      </c>
      <c r="R132" s="5">
        <v>4.1214874072466002E-3</v>
      </c>
      <c r="S132" s="5">
        <v>0</v>
      </c>
      <c r="T132" s="5">
        <v>2.7975354460067999E-3</v>
      </c>
      <c r="U132" s="5">
        <v>5.64863131148741E-3</v>
      </c>
      <c r="V132" s="5">
        <v>1.8310216721147299E-2</v>
      </c>
      <c r="W132" s="5">
        <v>2.1462270815391102E-3</v>
      </c>
      <c r="X132" s="5">
        <v>5.4835947521496599E-3</v>
      </c>
      <c r="Y132" s="5">
        <v>5.1269083516672302E-2</v>
      </c>
      <c r="Z132" s="5">
        <v>1.6179363010451201E-2</v>
      </c>
      <c r="AA132" s="5">
        <v>1.6369275090255501E-4</v>
      </c>
      <c r="AB132" s="18">
        <f t="shared" si="9"/>
        <v>0</v>
      </c>
      <c r="AC132" s="8">
        <v>3.2285505731124401E-3</v>
      </c>
      <c r="AD132" s="8">
        <v>2.4457417130179199E-3</v>
      </c>
      <c r="AE132" s="8">
        <v>3.3647065210970998E-3</v>
      </c>
      <c r="AF132" s="8">
        <v>1.90445738553535E-3</v>
      </c>
      <c r="AG132" s="8">
        <v>8.8981871231226303E-3</v>
      </c>
      <c r="AH132" s="8">
        <v>6.5815287493933297E-2</v>
      </c>
      <c r="AI132" s="8">
        <v>1.2224406527821001E-2</v>
      </c>
      <c r="AJ132" s="8">
        <v>1.10237719309225E-3</v>
      </c>
      <c r="AK132" s="8">
        <v>2.4902713339543E-3</v>
      </c>
      <c r="AL132" s="8">
        <v>3.6261139612179202E-3</v>
      </c>
      <c r="AM132" s="8">
        <v>2.2265675797825701E-3</v>
      </c>
      <c r="AN132" s="8">
        <v>8.7978478950390105E-4</v>
      </c>
      <c r="AO132" s="8">
        <v>1.3515714745153699E-3</v>
      </c>
      <c r="AP132" s="8">
        <v>6.6553014039527599E-3</v>
      </c>
      <c r="AQ132" s="8">
        <v>0</v>
      </c>
      <c r="AR132" s="8">
        <v>6.4828379254322499E-4</v>
      </c>
      <c r="AS132" s="8">
        <v>1.6280822164844701E-2</v>
      </c>
      <c r="AT132" s="8">
        <v>1.7640682810451801E-2</v>
      </c>
      <c r="AU132" s="8">
        <v>3.98057012353092E-3</v>
      </c>
      <c r="AV132" s="8">
        <v>2.3533996194601101E-2</v>
      </c>
      <c r="AW132" s="8">
        <v>4.5596938944072497E-3</v>
      </c>
      <c r="AX132" s="8">
        <v>8.2410436472855494E-2</v>
      </c>
      <c r="AY132" s="8">
        <v>5.7636216570244902E-4</v>
      </c>
      <c r="AZ132" s="15">
        <v>1.08510827645659</v>
      </c>
    </row>
    <row r="133" spans="1:52" x14ac:dyDescent="0.3">
      <c r="A133" t="s">
        <v>72</v>
      </c>
      <c r="B133" t="s">
        <v>55</v>
      </c>
      <c r="C133" s="1">
        <f t="shared" si="7"/>
        <v>541.10421275650174</v>
      </c>
      <c r="D133" s="12">
        <f t="shared" si="8"/>
        <v>541.10421275650174</v>
      </c>
      <c r="E133" s="5">
        <v>7.1463308297097697E-2</v>
      </c>
      <c r="F133" s="5">
        <v>0</v>
      </c>
      <c r="G133" s="5">
        <v>5.0965497270226499E-2</v>
      </c>
      <c r="H133" s="5">
        <v>0.34513890743255599</v>
      </c>
      <c r="I133" s="5">
        <v>10.7078391313553</v>
      </c>
      <c r="J133" s="5">
        <v>5.3939706981182098</v>
      </c>
      <c r="K133" s="5">
        <v>0.34195081144571299</v>
      </c>
      <c r="L133" s="5">
        <v>10.421119809150699</v>
      </c>
      <c r="M133" s="5">
        <v>1.23818496987224</v>
      </c>
      <c r="N133" s="5">
        <v>0.48115457221865698</v>
      </c>
      <c r="O133" s="5">
        <v>4.1707028746604902</v>
      </c>
      <c r="P133" s="5">
        <v>7.0811010897159604E-2</v>
      </c>
      <c r="Q133" s="5">
        <v>9.6601589582860498E-2</v>
      </c>
      <c r="R133" s="5">
        <v>0.33001590706408002</v>
      </c>
      <c r="S133" s="5">
        <v>0</v>
      </c>
      <c r="T133" s="5">
        <v>3.69158887863159</v>
      </c>
      <c r="U133" s="5">
        <v>0.67646754905581497</v>
      </c>
      <c r="V133" s="5">
        <v>29.3871153593063</v>
      </c>
      <c r="W133" s="5">
        <v>0.13918791525065899</v>
      </c>
      <c r="X133" s="5">
        <v>0.394491842016578</v>
      </c>
      <c r="Y133" s="5">
        <v>0.57648515701293901</v>
      </c>
      <c r="Z133" s="5">
        <v>3.2687395215034498</v>
      </c>
      <c r="AA133" s="5">
        <v>3.44773908145726E-2</v>
      </c>
      <c r="AB133" s="18">
        <f t="shared" si="9"/>
        <v>0</v>
      </c>
      <c r="AC133" s="8">
        <v>1.42545624822378</v>
      </c>
      <c r="AD133" s="8">
        <v>1.7459000647067999</v>
      </c>
      <c r="AE133" s="8">
        <v>2.8739864677190798</v>
      </c>
      <c r="AF133" s="8">
        <v>2.7585197910666501</v>
      </c>
      <c r="AG133" s="8">
        <v>7.9344309568405196</v>
      </c>
      <c r="AH133" s="8">
        <v>123.956553996308</v>
      </c>
      <c r="AI133" s="8">
        <v>25.850387156009699</v>
      </c>
      <c r="AJ133" s="8">
        <v>0.776943014934659</v>
      </c>
      <c r="AK133" s="8">
        <v>2.4336974285543</v>
      </c>
      <c r="AL133" s="8">
        <v>2.3252729550004001</v>
      </c>
      <c r="AM133" s="8">
        <v>1.43794648721814</v>
      </c>
      <c r="AN133" s="8">
        <v>1.17245269939303</v>
      </c>
      <c r="AO133" s="8">
        <v>1.37178379297256</v>
      </c>
      <c r="AP133" s="8">
        <v>9.7424209415912593</v>
      </c>
      <c r="AQ133" s="8">
        <v>0</v>
      </c>
      <c r="AR133" s="8">
        <v>0.47760583274066398</v>
      </c>
      <c r="AS133" s="8">
        <v>28.264203846454599</v>
      </c>
      <c r="AT133" s="8">
        <v>21.648081660270702</v>
      </c>
      <c r="AU133" s="8">
        <v>13.1317700147629</v>
      </c>
      <c r="AV133" s="8">
        <v>20.4574986696243</v>
      </c>
      <c r="AW133" s="8">
        <v>4.0369214490056002</v>
      </c>
      <c r="AX133" s="8">
        <v>54.942695498466499</v>
      </c>
      <c r="AY133" s="8">
        <v>0.70451680663973104</v>
      </c>
      <c r="AZ133" s="15">
        <v>283.52363967895502</v>
      </c>
    </row>
    <row r="134" spans="1:52" x14ac:dyDescent="0.3">
      <c r="A134" t="s">
        <v>72</v>
      </c>
      <c r="B134" t="s">
        <v>56</v>
      </c>
      <c r="C134" s="1">
        <f t="shared" si="7"/>
        <v>14.429594764020287</v>
      </c>
      <c r="D134" s="12">
        <f t="shared" si="8"/>
        <v>14.429594764020287</v>
      </c>
      <c r="E134" s="5">
        <v>1.0014770377893001E-2</v>
      </c>
      <c r="F134" s="5">
        <v>0</v>
      </c>
      <c r="G134" s="5">
        <v>8.9027621317654806E-2</v>
      </c>
      <c r="H134" s="5">
        <v>6.5730679314583498E-2</v>
      </c>
      <c r="I134" s="5">
        <v>0.95800808817148198</v>
      </c>
      <c r="J134" s="5">
        <v>1.22382472455502</v>
      </c>
      <c r="K134" s="5">
        <v>0.115483072586358</v>
      </c>
      <c r="L134" s="5">
        <v>0.133458506315947</v>
      </c>
      <c r="M134" s="5">
        <v>0.33991620875895001</v>
      </c>
      <c r="N134" s="5">
        <v>5.7600739877671003E-2</v>
      </c>
      <c r="O134" s="5">
        <v>0.19858013466000601</v>
      </c>
      <c r="P134" s="5">
        <v>5.2262494806200301E-2</v>
      </c>
      <c r="Q134" s="5">
        <v>4.0099615231156301E-2</v>
      </c>
      <c r="R134" s="5">
        <v>0.47763733193278302</v>
      </c>
      <c r="S134" s="5">
        <v>0</v>
      </c>
      <c r="T134" s="5">
        <v>0.23533682897687</v>
      </c>
      <c r="U134" s="5">
        <v>0.26811339147388902</v>
      </c>
      <c r="V134" s="5">
        <v>2.5131628289818799</v>
      </c>
      <c r="W134" s="5">
        <v>4.3137226952239899E-2</v>
      </c>
      <c r="X134" s="5">
        <v>0.380484588444233</v>
      </c>
      <c r="Y134" s="5">
        <v>0.36167337186634502</v>
      </c>
      <c r="Z134" s="5">
        <v>2.4947653710842101</v>
      </c>
      <c r="AA134" s="5">
        <v>8.0356809485237993E-3</v>
      </c>
      <c r="AB134" s="18">
        <f t="shared" si="9"/>
        <v>0</v>
      </c>
      <c r="AC134" s="8">
        <v>4.4885305222123903E-2</v>
      </c>
      <c r="AD134" s="8">
        <v>4.57965270616114E-2</v>
      </c>
      <c r="AE134" s="8">
        <v>6.2744108960032505E-2</v>
      </c>
      <c r="AF134" s="8">
        <v>4.7867640154436203E-2</v>
      </c>
      <c r="AG134" s="8">
        <v>0.22816568985581401</v>
      </c>
      <c r="AH134" s="8">
        <v>2.08085275968187</v>
      </c>
      <c r="AI134" s="8">
        <v>0.39556619711220298</v>
      </c>
      <c r="AJ134" s="8">
        <v>2.3151795263402199E-2</v>
      </c>
      <c r="AK134" s="8">
        <v>7.2634469717740999E-2</v>
      </c>
      <c r="AL134" s="8">
        <v>6.1303250957280397E-2</v>
      </c>
      <c r="AM134" s="8">
        <v>4.6299394918605699E-2</v>
      </c>
      <c r="AN134" s="8">
        <v>2.6372190099209498E-2</v>
      </c>
      <c r="AO134" s="8">
        <v>2.90890764445066E-2</v>
      </c>
      <c r="AP134" s="8">
        <v>0.20112536381930099</v>
      </c>
      <c r="AQ134" s="8">
        <v>0</v>
      </c>
      <c r="AR134" s="8">
        <v>1.53718198416755E-2</v>
      </c>
      <c r="AS134" s="8">
        <v>0.50194621644914195</v>
      </c>
      <c r="AT134" s="8">
        <v>0.527202509343624</v>
      </c>
      <c r="AU134" s="8">
        <v>0.198039948008955</v>
      </c>
      <c r="AV134" s="8">
        <v>0.49077559262514098</v>
      </c>
      <c r="AW134" s="8">
        <v>0.12987083941698099</v>
      </c>
      <c r="AX134" s="8">
        <v>1.55811655521393</v>
      </c>
      <c r="AY134" s="8">
        <v>1.8847623257897801E-2</v>
      </c>
      <c r="AZ134" s="15">
        <v>17.689923167228699</v>
      </c>
    </row>
    <row r="135" spans="1:52" x14ac:dyDescent="0.3">
      <c r="A135" t="s">
        <v>72</v>
      </c>
      <c r="B135" t="s">
        <v>57</v>
      </c>
      <c r="C135" s="1">
        <f t="shared" si="7"/>
        <v>2.0752469010894874</v>
      </c>
      <c r="D135" s="12">
        <f t="shared" si="8"/>
        <v>2.0752469010894874</v>
      </c>
      <c r="E135" s="5">
        <v>9.2761131963925404E-4</v>
      </c>
      <c r="F135" s="5">
        <v>0</v>
      </c>
      <c r="G135" s="5">
        <v>1.0375263460446101E-2</v>
      </c>
      <c r="H135" s="5">
        <v>6.7610697587952E-3</v>
      </c>
      <c r="I135" s="5">
        <v>3.6525015253573698E-2</v>
      </c>
      <c r="J135" s="5">
        <v>0.26140454038977601</v>
      </c>
      <c r="K135" s="5">
        <v>2.22814253065735E-2</v>
      </c>
      <c r="L135" s="5">
        <v>5.7238748413510603E-3</v>
      </c>
      <c r="M135" s="5">
        <v>2.3870618781074899E-2</v>
      </c>
      <c r="N135" s="5">
        <v>2.7879861008841501E-3</v>
      </c>
      <c r="O135" s="5">
        <v>1.6545264050364501E-2</v>
      </c>
      <c r="P135" s="5">
        <v>1.88754187547602E-3</v>
      </c>
      <c r="Q135" s="5">
        <v>7.0834029465913799E-3</v>
      </c>
      <c r="R135" s="5">
        <v>1.6573292552493499E-2</v>
      </c>
      <c r="S135" s="5">
        <v>0</v>
      </c>
      <c r="T135" s="5">
        <v>1.2064827606082001E-2</v>
      </c>
      <c r="U135" s="5">
        <v>3.12564061023295E-2</v>
      </c>
      <c r="V135" s="5">
        <v>0.115486255846918</v>
      </c>
      <c r="W135" s="5">
        <v>9.4485674635507201E-3</v>
      </c>
      <c r="X135" s="5">
        <v>9.1735303867608291E-3</v>
      </c>
      <c r="Y135" s="5">
        <v>5.6240786798298401E-2</v>
      </c>
      <c r="Z135" s="5">
        <v>0.32257040217518801</v>
      </c>
      <c r="AA135" s="5">
        <v>6.3430607769987503E-4</v>
      </c>
      <c r="AB135" s="18">
        <f t="shared" si="9"/>
        <v>0</v>
      </c>
      <c r="AC135" s="8">
        <v>4.9372208595741497E-3</v>
      </c>
      <c r="AD135" s="8">
        <v>4.2940760322380802E-3</v>
      </c>
      <c r="AE135" s="8">
        <v>6.0030730383005002E-3</v>
      </c>
      <c r="AF135" s="8">
        <v>4.0796279208734597E-3</v>
      </c>
      <c r="AG135" s="8">
        <v>2.0227246452122899E-2</v>
      </c>
      <c r="AH135" s="8">
        <v>0.154278866548339</v>
      </c>
      <c r="AI135" s="8">
        <v>2.8834139695391101E-2</v>
      </c>
      <c r="AJ135" s="8">
        <v>2.1145683131180699E-3</v>
      </c>
      <c r="AK135" s="8">
        <v>6.2117757915984796E-3</v>
      </c>
      <c r="AL135" s="8">
        <v>6.4244767709169502E-3</v>
      </c>
      <c r="AM135" s="8">
        <v>4.5755630126223003E-3</v>
      </c>
      <c r="AN135" s="8">
        <v>2.1277353807818101E-3</v>
      </c>
      <c r="AO135" s="8">
        <v>2.6042672543553601E-3</v>
      </c>
      <c r="AP135" s="8">
        <v>1.7289141076616901E-2</v>
      </c>
      <c r="AQ135" s="8">
        <v>0</v>
      </c>
      <c r="AR135" s="8">
        <v>1.47470748925116E-3</v>
      </c>
      <c r="AS135" s="8">
        <v>3.6910663358867203E-2</v>
      </c>
      <c r="AT135" s="8">
        <v>3.8434164598584203E-2</v>
      </c>
      <c r="AU135" s="8">
        <v>1.19543300825171E-2</v>
      </c>
      <c r="AV135" s="8">
        <v>4.1433437261730398E-2</v>
      </c>
      <c r="AW135" s="8">
        <v>1.1109375220257799E-2</v>
      </c>
      <c r="AX135" s="8">
        <v>0.140881773084402</v>
      </c>
      <c r="AY135" s="8">
        <v>1.4995090386946701E-3</v>
      </c>
      <c r="AZ135" s="15">
        <v>2.4971691519022001</v>
      </c>
    </row>
    <row r="136" spans="1:52" x14ac:dyDescent="0.3">
      <c r="A136" t="s">
        <v>72</v>
      </c>
      <c r="B136" t="s">
        <v>58</v>
      </c>
      <c r="C136" s="1">
        <f t="shared" si="7"/>
        <v>25.358479634189294</v>
      </c>
      <c r="D136" s="12">
        <f t="shared" si="8"/>
        <v>25.358479634189294</v>
      </c>
      <c r="E136" s="5">
        <v>4.7148372745141401E-2</v>
      </c>
      <c r="F136" s="5">
        <v>0</v>
      </c>
      <c r="G136" s="5">
        <v>4.0196895832195899E-2</v>
      </c>
      <c r="H136" s="5">
        <v>0.195340667851269</v>
      </c>
      <c r="I136" s="5">
        <v>1.9158238470554401</v>
      </c>
      <c r="J136" s="5">
        <v>3.6805427670478799</v>
      </c>
      <c r="K136" s="5">
        <v>0.30898521654307798</v>
      </c>
      <c r="L136" s="5">
        <v>0.29174884408712398</v>
      </c>
      <c r="M136" s="5">
        <v>1.2245968803763401</v>
      </c>
      <c r="N136" s="5">
        <v>0.17996783368289501</v>
      </c>
      <c r="O136" s="5">
        <v>0.98325740918517102</v>
      </c>
      <c r="P136" s="5">
        <v>5.3555338643491303E-2</v>
      </c>
      <c r="Q136" s="5">
        <v>6.7240096163004595E-2</v>
      </c>
      <c r="R136" s="5">
        <v>0.38357432745397102</v>
      </c>
      <c r="S136" s="5">
        <v>0</v>
      </c>
      <c r="T136" s="5">
        <v>0.74324892461299896</v>
      </c>
      <c r="U136" s="5">
        <v>0.60958395898342099</v>
      </c>
      <c r="V136" s="5">
        <v>21.502823501825301</v>
      </c>
      <c r="W136" s="5">
        <v>0.10038425633683799</v>
      </c>
      <c r="X136" s="5">
        <v>1.26762926764786</v>
      </c>
      <c r="Y136" s="5">
        <v>2.6157689727842799</v>
      </c>
      <c r="Z136" s="5">
        <v>41.720716536045103</v>
      </c>
      <c r="AA136" s="5">
        <v>3.3436242258176201E-2</v>
      </c>
      <c r="AB136" s="18">
        <f t="shared" si="9"/>
        <v>0</v>
      </c>
      <c r="AC136" s="8">
        <v>0.18446819111704801</v>
      </c>
      <c r="AD136" s="8">
        <v>0.193595538847148</v>
      </c>
      <c r="AE136" s="8">
        <v>0.23477313295006799</v>
      </c>
      <c r="AF136" s="8">
        <v>0.20033158455044001</v>
      </c>
      <c r="AG136" s="8">
        <v>0.95229952409863505</v>
      </c>
      <c r="AH136" s="8">
        <v>8.1727408850856609</v>
      </c>
      <c r="AI136" s="8">
        <v>1.55744448304176</v>
      </c>
      <c r="AJ136" s="8">
        <v>9.8016034346073894E-2</v>
      </c>
      <c r="AK136" s="8">
        <v>0.289799596183002</v>
      </c>
      <c r="AL136" s="8">
        <v>0.25579574424773499</v>
      </c>
      <c r="AM136" s="8">
        <v>0.192114750854671</v>
      </c>
      <c r="AN136" s="8">
        <v>9.8833822179585695E-2</v>
      </c>
      <c r="AO136" s="8">
        <v>0.12439162423834201</v>
      </c>
      <c r="AP136" s="8">
        <v>1.06610801443458</v>
      </c>
      <c r="AQ136" s="8">
        <v>0</v>
      </c>
      <c r="AR136" s="8">
        <v>7.2055859724059701E-2</v>
      </c>
      <c r="AS136" s="8">
        <v>1.8662909045815499</v>
      </c>
      <c r="AT136" s="8">
        <v>2.3653905242681499</v>
      </c>
      <c r="AU136" s="8">
        <v>0.73297785967588402</v>
      </c>
      <c r="AV136" s="8">
        <v>1.9149082750082</v>
      </c>
      <c r="AW136" s="8">
        <v>0.517537476494908</v>
      </c>
      <c r="AX136" s="8">
        <v>6.47306993603706</v>
      </c>
      <c r="AY136" s="8">
        <v>7.2880283230915693E-2</v>
      </c>
      <c r="AZ136" s="15">
        <v>75.688225746154799</v>
      </c>
    </row>
    <row r="137" spans="1:52" x14ac:dyDescent="0.3">
      <c r="A137" t="s">
        <v>73</v>
      </c>
      <c r="B137" t="s">
        <v>49</v>
      </c>
      <c r="C137" s="1">
        <f t="shared" si="7"/>
        <v>2923.0507818763172</v>
      </c>
      <c r="D137" s="12">
        <f t="shared" si="8"/>
        <v>2923.0507818763172</v>
      </c>
      <c r="E137" s="5">
        <v>0.48297250643372502</v>
      </c>
      <c r="F137" s="5">
        <v>0</v>
      </c>
      <c r="G137" s="5">
        <v>0.441649969667196</v>
      </c>
      <c r="H137" s="5">
        <v>0.45491144061088601</v>
      </c>
      <c r="I137" s="5">
        <v>4.2047123014926902</v>
      </c>
      <c r="J137" s="5">
        <v>7.0275941491126996</v>
      </c>
      <c r="K137" s="5">
        <v>0.61831534281373002</v>
      </c>
      <c r="L137" s="5">
        <v>1.28509336709976</v>
      </c>
      <c r="M137" s="5">
        <v>0.91702286154031798</v>
      </c>
      <c r="N137" s="5">
        <v>2.6932334154844302</v>
      </c>
      <c r="O137" s="5">
        <v>6.9169474244117701</v>
      </c>
      <c r="P137" s="5">
        <v>0.40334131196141199</v>
      </c>
      <c r="Q137" s="5">
        <v>0.153788494877517</v>
      </c>
      <c r="R137" s="5">
        <v>0.79626632481813397</v>
      </c>
      <c r="S137" s="5">
        <v>0.79866383597254798</v>
      </c>
      <c r="T137" s="5">
        <v>0</v>
      </c>
      <c r="U137" s="5">
        <v>4.3349082767963401</v>
      </c>
      <c r="V137" s="5">
        <v>53.886114239692702</v>
      </c>
      <c r="W137" s="5">
        <v>0.12313092499971399</v>
      </c>
      <c r="X137" s="5">
        <v>0.729097500443459</v>
      </c>
      <c r="Y137" s="5">
        <v>27.762694239616401</v>
      </c>
      <c r="Z137" s="5">
        <v>21.7065960168839</v>
      </c>
      <c r="AA137" s="5">
        <v>9.3081167433410897E-2</v>
      </c>
      <c r="AB137" s="18">
        <f t="shared" si="9"/>
        <v>0</v>
      </c>
      <c r="AC137" s="8">
        <v>13.8240667581558</v>
      </c>
      <c r="AD137" s="8">
        <v>10.5940464735031</v>
      </c>
      <c r="AE137" s="8">
        <v>14.2013405561447</v>
      </c>
      <c r="AF137" s="8">
        <v>2.2931027263402899</v>
      </c>
      <c r="AG137" s="8">
        <v>16.050139069557201</v>
      </c>
      <c r="AH137" s="8">
        <v>82.863751476630597</v>
      </c>
      <c r="AI137" s="8">
        <v>15.966489672660799</v>
      </c>
      <c r="AJ137" s="8">
        <v>13.7729780673981</v>
      </c>
      <c r="AK137" s="8">
        <v>16.9026570320129</v>
      </c>
      <c r="AL137" s="8">
        <v>80.894583702087402</v>
      </c>
      <c r="AM137" s="8">
        <v>39.339328050613403</v>
      </c>
      <c r="AN137" s="8">
        <v>6.8920609951019296</v>
      </c>
      <c r="AO137" s="8">
        <v>3.1063506603240998</v>
      </c>
      <c r="AP137" s="8">
        <v>17.433584570884701</v>
      </c>
      <c r="AQ137" s="8">
        <v>5.0218306183815002</v>
      </c>
      <c r="AR137" s="8">
        <v>0</v>
      </c>
      <c r="AS137" s="8">
        <v>125.28436756134001</v>
      </c>
      <c r="AT137" s="8">
        <v>216.71998977661099</v>
      </c>
      <c r="AU137" s="8">
        <v>3.7255629003047899</v>
      </c>
      <c r="AV137" s="8">
        <v>36.667833089828498</v>
      </c>
      <c r="AW137" s="8">
        <v>34.744029283523602</v>
      </c>
      <c r="AX137" s="8">
        <v>43.683223724365199</v>
      </c>
      <c r="AY137" s="8">
        <v>3.0954238921403898</v>
      </c>
      <c r="AZ137" s="15">
        <v>2255.80417633057</v>
      </c>
    </row>
    <row r="138" spans="1:52" x14ac:dyDescent="0.3">
      <c r="A138" t="s">
        <v>73</v>
      </c>
      <c r="B138" t="s">
        <v>51</v>
      </c>
      <c r="C138" s="1">
        <f t="shared" si="7"/>
        <v>297.07904562517092</v>
      </c>
      <c r="D138" s="12">
        <f t="shared" si="8"/>
        <v>297.07904562517092</v>
      </c>
      <c r="E138" s="5">
        <v>0.29674773477017902</v>
      </c>
      <c r="F138" s="5">
        <v>0</v>
      </c>
      <c r="G138" s="5">
        <v>0.22972567938268201</v>
      </c>
      <c r="H138" s="5">
        <v>0.19491477590054301</v>
      </c>
      <c r="I138" s="5">
        <v>1.0796730443835301</v>
      </c>
      <c r="J138" s="5">
        <v>5.0538653731346104</v>
      </c>
      <c r="K138" s="5">
        <v>0.41214086860418297</v>
      </c>
      <c r="L138" s="5">
        <v>0.93875953555107094</v>
      </c>
      <c r="M138" s="5">
        <v>0.83361311256885495</v>
      </c>
      <c r="N138" s="5">
        <v>1.5742332190275199</v>
      </c>
      <c r="O138" s="5">
        <v>8.0990790128707904</v>
      </c>
      <c r="P138" s="5">
        <v>0.160541613586247</v>
      </c>
      <c r="Q138" s="5">
        <v>7.8495041467249393E-2</v>
      </c>
      <c r="R138" s="5">
        <v>0.234849568456411</v>
      </c>
      <c r="S138" s="5">
        <v>0.21554806455969799</v>
      </c>
      <c r="T138" s="5">
        <v>0</v>
      </c>
      <c r="U138" s="5">
        <v>2.3821262419223799</v>
      </c>
      <c r="V138" s="5">
        <v>38.265039205551098</v>
      </c>
      <c r="W138" s="5">
        <v>6.9332478102296605E-2</v>
      </c>
      <c r="X138" s="5">
        <v>1.06596909090877</v>
      </c>
      <c r="Y138" s="5">
        <v>5.9738533794879896</v>
      </c>
      <c r="Z138" s="5">
        <v>38.932486534118702</v>
      </c>
      <c r="AA138" s="5">
        <v>7.0896238088607802E-2</v>
      </c>
      <c r="AB138" s="18">
        <f t="shared" si="9"/>
        <v>0</v>
      </c>
      <c r="AC138" s="8">
        <v>3.8220607638359101</v>
      </c>
      <c r="AD138" s="8">
        <v>3.87690961360931</v>
      </c>
      <c r="AE138" s="8">
        <v>3.71107950806618</v>
      </c>
      <c r="AF138" s="8">
        <v>0.75332076102495205</v>
      </c>
      <c r="AG138" s="8">
        <v>6.2206485271453902</v>
      </c>
      <c r="AH138" s="8">
        <v>23.411794252926502</v>
      </c>
      <c r="AI138" s="8">
        <v>4.7139555811882001</v>
      </c>
      <c r="AJ138" s="8">
        <v>3.3343721330165899</v>
      </c>
      <c r="AK138" s="8">
        <v>7.8749576807022104</v>
      </c>
      <c r="AL138" s="8">
        <v>13.2863632440567</v>
      </c>
      <c r="AM138" s="8">
        <v>6.7807921767234802</v>
      </c>
      <c r="AN138" s="8">
        <v>2.3100346475839602</v>
      </c>
      <c r="AO138" s="8">
        <v>0.62351556867361102</v>
      </c>
      <c r="AP138" s="8">
        <v>3.8872215747833301</v>
      </c>
      <c r="AQ138" s="8">
        <v>2.0950736254453699</v>
      </c>
      <c r="AR138" s="8">
        <v>0</v>
      </c>
      <c r="AS138" s="8">
        <v>37.350507497787497</v>
      </c>
      <c r="AT138" s="8">
        <v>53.573939800262501</v>
      </c>
      <c r="AU138" s="8">
        <v>1.1063727736473099</v>
      </c>
      <c r="AV138" s="8">
        <v>8.0804877877235395</v>
      </c>
      <c r="AW138" s="8">
        <v>12.0627682209015</v>
      </c>
      <c r="AX138" s="8">
        <v>14.5859509706497</v>
      </c>
      <c r="AY138" s="8">
        <v>0.82130159437656403</v>
      </c>
      <c r="AZ138" s="15">
        <v>188.957507133484</v>
      </c>
    </row>
    <row r="139" spans="1:52" x14ac:dyDescent="0.3">
      <c r="A139" t="s">
        <v>73</v>
      </c>
      <c r="B139" t="s">
        <v>52</v>
      </c>
      <c r="C139" s="1">
        <f t="shared" si="7"/>
        <v>1.9029489436525182</v>
      </c>
      <c r="D139" s="12">
        <f t="shared" si="8"/>
        <v>1.9029489436525182</v>
      </c>
      <c r="E139" s="5">
        <v>2.7217738534091001E-3</v>
      </c>
      <c r="F139" s="5">
        <v>0</v>
      </c>
      <c r="G139" s="5">
        <v>3.4794072271324698E-3</v>
      </c>
      <c r="H139" s="5">
        <v>7.0514977414859502E-4</v>
      </c>
      <c r="I139" s="5">
        <v>3.6765367840416699E-3</v>
      </c>
      <c r="J139" s="5">
        <v>3.43404728919268E-2</v>
      </c>
      <c r="K139" s="5">
        <v>1.6641004185657901E-3</v>
      </c>
      <c r="L139" s="5">
        <v>6.2663399148732398E-3</v>
      </c>
      <c r="M139" s="5">
        <v>8.9960688637802399E-4</v>
      </c>
      <c r="N139" s="5">
        <v>5.3556063503492598E-3</v>
      </c>
      <c r="O139" s="5">
        <v>8.7657296098768694E-3</v>
      </c>
      <c r="P139" s="5">
        <v>7.0947635686025002E-4</v>
      </c>
      <c r="Q139" s="5">
        <v>4.6266009303508299E-4</v>
      </c>
      <c r="R139" s="5">
        <v>1.3006541703362001E-3</v>
      </c>
      <c r="S139" s="5">
        <v>1.0508696286706299E-3</v>
      </c>
      <c r="T139" s="5">
        <v>0</v>
      </c>
      <c r="U139" s="5">
        <v>2.7749636443331799E-2</v>
      </c>
      <c r="V139" s="5">
        <v>4.0132710244506598E-2</v>
      </c>
      <c r="W139" s="5">
        <v>1.50800647679716E-3</v>
      </c>
      <c r="X139" s="5">
        <v>1.7093868009396801E-3</v>
      </c>
      <c r="Y139" s="5">
        <v>3.4771030070260202E-2</v>
      </c>
      <c r="Z139" s="5">
        <v>1.7797747161239399E-2</v>
      </c>
      <c r="AA139" s="5">
        <v>1.19323139188054E-4</v>
      </c>
      <c r="AB139" s="18">
        <f t="shared" si="9"/>
        <v>0</v>
      </c>
      <c r="AC139" s="8">
        <v>7.9494431847706402E-3</v>
      </c>
      <c r="AD139" s="8">
        <v>6.3713229610584702E-3</v>
      </c>
      <c r="AE139" s="8">
        <v>8.1909181899391097E-3</v>
      </c>
      <c r="AF139" s="8">
        <v>1.4997265097918E-3</v>
      </c>
      <c r="AG139" s="8">
        <v>1.1710555583704299E-2</v>
      </c>
      <c r="AH139" s="8">
        <v>5.0959494835296902E-2</v>
      </c>
      <c r="AI139" s="8">
        <v>9.9656496895477193E-3</v>
      </c>
      <c r="AJ139" s="8">
        <v>8.6874363478273205E-3</v>
      </c>
      <c r="AK139" s="8">
        <v>1.2004914227873101E-2</v>
      </c>
      <c r="AL139" s="8">
        <v>3.9086177945137003E-2</v>
      </c>
      <c r="AM139" s="8">
        <v>1.8898367416113601E-2</v>
      </c>
      <c r="AN139" s="8">
        <v>4.5786999980919098E-3</v>
      </c>
      <c r="AO139" s="8">
        <v>1.5030115464469401E-3</v>
      </c>
      <c r="AP139" s="8">
        <v>9.57641488639638E-3</v>
      </c>
      <c r="AQ139" s="8">
        <v>3.6160617019049802E-3</v>
      </c>
      <c r="AR139" s="8">
        <v>0</v>
      </c>
      <c r="AS139" s="8">
        <v>7.45787033811212E-2</v>
      </c>
      <c r="AT139" s="8">
        <v>0.11856668069958699</v>
      </c>
      <c r="AU139" s="8">
        <v>2.28801360935904E-3</v>
      </c>
      <c r="AV139" s="8">
        <v>1.9388210261240602E-2</v>
      </c>
      <c r="AW139" s="8">
        <v>2.1763930562883602E-2</v>
      </c>
      <c r="AX139" s="8">
        <v>3.01404888741672E-2</v>
      </c>
      <c r="AY139" s="8">
        <v>1.6708692564861799E-3</v>
      </c>
      <c r="AZ139" s="15">
        <v>1.63514007627964</v>
      </c>
    </row>
    <row r="140" spans="1:52" x14ac:dyDescent="0.3">
      <c r="A140" t="s">
        <v>73</v>
      </c>
      <c r="B140" t="s">
        <v>53</v>
      </c>
      <c r="C140" s="1">
        <f t="shared" si="7"/>
        <v>39969.17003133332</v>
      </c>
      <c r="D140" s="12">
        <f t="shared" si="8"/>
        <v>39969.17003133332</v>
      </c>
      <c r="E140" s="5">
        <v>1.51411956548691</v>
      </c>
      <c r="F140" s="5">
        <v>0</v>
      </c>
      <c r="G140" s="5">
        <v>1.0885728746652601</v>
      </c>
      <c r="H140" s="5">
        <v>0.52188698202371597</v>
      </c>
      <c r="I140" s="5">
        <v>60.9774746894836</v>
      </c>
      <c r="J140" s="5">
        <v>12.781473755836499</v>
      </c>
      <c r="K140" s="5">
        <v>1.5883385390043301</v>
      </c>
      <c r="L140" s="5">
        <v>5.3764129281043997</v>
      </c>
      <c r="M140" s="5">
        <v>1.88042472302914</v>
      </c>
      <c r="N140" s="5">
        <v>8.0693032741546595</v>
      </c>
      <c r="O140" s="5">
        <v>18.148380160331701</v>
      </c>
      <c r="P140" s="5">
        <v>0.79705698788166002</v>
      </c>
      <c r="Q140" s="5">
        <v>0.87154979538172495</v>
      </c>
      <c r="R140" s="5">
        <v>1.36729168891907</v>
      </c>
      <c r="S140" s="5">
        <v>0.37659421935677501</v>
      </c>
      <c r="T140" s="5">
        <v>0</v>
      </c>
      <c r="U140" s="5">
        <v>7.4952342510223398</v>
      </c>
      <c r="V140" s="5">
        <v>72.788915157318101</v>
      </c>
      <c r="W140" s="5">
        <v>0.30652718618512198</v>
      </c>
      <c r="X140" s="5">
        <v>0.99243970215320598</v>
      </c>
      <c r="Y140" s="5">
        <v>6.2995092272758502</v>
      </c>
      <c r="Z140" s="5">
        <v>25.894803762435899</v>
      </c>
      <c r="AA140" s="5">
        <v>0.20161070208996501</v>
      </c>
      <c r="AB140" s="18">
        <f t="shared" si="9"/>
        <v>0</v>
      </c>
      <c r="AC140" s="8">
        <v>319.25532531738298</v>
      </c>
      <c r="AD140" s="8">
        <v>188.633569717407</v>
      </c>
      <c r="AE140" s="8">
        <v>304.75938606262201</v>
      </c>
      <c r="AF140" s="8">
        <v>44.824275493621798</v>
      </c>
      <c r="AG140" s="8">
        <v>195.60287952423101</v>
      </c>
      <c r="AH140" s="8">
        <v>1781.98453260213</v>
      </c>
      <c r="AI140" s="8">
        <v>306.01808738708502</v>
      </c>
      <c r="AJ140" s="8">
        <v>335.57818984985403</v>
      </c>
      <c r="AK140" s="8">
        <v>181.51754570007299</v>
      </c>
      <c r="AL140" s="8">
        <v>2415.9519805908199</v>
      </c>
      <c r="AM140" s="8">
        <v>1143.07492828369</v>
      </c>
      <c r="AN140" s="8">
        <v>127.366606712341</v>
      </c>
      <c r="AO140" s="8">
        <v>83.063197135925293</v>
      </c>
      <c r="AP140" s="8">
        <v>433.90143203735403</v>
      </c>
      <c r="AQ140" s="8">
        <v>71.760473251342802</v>
      </c>
      <c r="AR140" s="8">
        <v>0</v>
      </c>
      <c r="AS140" s="8">
        <v>2375.4716033935501</v>
      </c>
      <c r="AT140" s="8">
        <v>5393.9439697265598</v>
      </c>
      <c r="AU140" s="8">
        <v>73.281478404998794</v>
      </c>
      <c r="AV140" s="8">
        <v>912.61749267578102</v>
      </c>
      <c r="AW140" s="8">
        <v>486.96414566039999</v>
      </c>
      <c r="AX140" s="8">
        <v>659.76278686523403</v>
      </c>
      <c r="AY140" s="8">
        <v>71.379021167755099</v>
      </c>
      <c r="AZ140" s="15">
        <v>22291.795043945302</v>
      </c>
    </row>
    <row r="141" spans="1:52" x14ac:dyDescent="0.3">
      <c r="A141" t="s">
        <v>73</v>
      </c>
      <c r="B141" t="s">
        <v>54</v>
      </c>
      <c r="C141" s="1">
        <f t="shared" si="7"/>
        <v>0.88186827400841139</v>
      </c>
      <c r="D141" s="12">
        <f t="shared" si="8"/>
        <v>0.88186827400841139</v>
      </c>
      <c r="E141" s="5">
        <v>6.91339759214316E-4</v>
      </c>
      <c r="F141" s="5">
        <v>0</v>
      </c>
      <c r="G141" s="5">
        <v>1.2073340622009701E-3</v>
      </c>
      <c r="H141" s="5">
        <v>7.0255991886369895E-4</v>
      </c>
      <c r="I141" s="5">
        <v>1.8970198434544699E-3</v>
      </c>
      <c r="J141" s="5">
        <v>1.01254011387937E-2</v>
      </c>
      <c r="K141" s="5">
        <v>7.6606436050496995E-4</v>
      </c>
      <c r="L141" s="5">
        <v>2.9357051680563E-3</v>
      </c>
      <c r="M141" s="5">
        <v>7.6568830991163796E-4</v>
      </c>
      <c r="N141" s="5">
        <v>2.37071720766835E-3</v>
      </c>
      <c r="O141" s="5">
        <v>6.4331166504416597E-3</v>
      </c>
      <c r="P141" s="5">
        <v>6.3544264048687204E-4</v>
      </c>
      <c r="Q141" s="5">
        <v>4.1353777305630501E-4</v>
      </c>
      <c r="R141" s="5">
        <v>1.04003255546559E-3</v>
      </c>
      <c r="S141" s="5">
        <v>6.4828379254322499E-4</v>
      </c>
      <c r="T141" s="5">
        <v>0</v>
      </c>
      <c r="U141" s="5">
        <v>7.8954727505333704E-3</v>
      </c>
      <c r="V141" s="5">
        <v>1.8331394065171501E-2</v>
      </c>
      <c r="W141" s="5">
        <v>4.1005263847182499E-4</v>
      </c>
      <c r="X141" s="5">
        <v>1.25038917030906E-3</v>
      </c>
      <c r="Y141" s="5">
        <v>4.1114909807220101E-2</v>
      </c>
      <c r="Z141" s="5">
        <v>4.6534074645023802E-3</v>
      </c>
      <c r="AA141" s="5">
        <v>1.15609619115276E-4</v>
      </c>
      <c r="AB141" s="18">
        <f t="shared" si="9"/>
        <v>0</v>
      </c>
      <c r="AC141" s="8">
        <v>6.03963620960712E-3</v>
      </c>
      <c r="AD141" s="8">
        <v>5.1580133149400397E-3</v>
      </c>
      <c r="AE141" s="8">
        <v>6.5934939775615896E-3</v>
      </c>
      <c r="AF141" s="8">
        <v>1.1048618689528699E-3</v>
      </c>
      <c r="AG141" s="8">
        <v>1.0880175337661099E-2</v>
      </c>
      <c r="AH141" s="8">
        <v>3.7476355171293101E-2</v>
      </c>
      <c r="AI141" s="8">
        <v>8.0135929165407998E-3</v>
      </c>
      <c r="AJ141" s="8">
        <v>5.4700790205970398E-3</v>
      </c>
      <c r="AK141" s="8">
        <v>1.04950248496607E-2</v>
      </c>
      <c r="AL141" s="8">
        <v>2.51300409436226E-2</v>
      </c>
      <c r="AM141" s="8">
        <v>1.29688098095357E-2</v>
      </c>
      <c r="AN141" s="8">
        <v>3.4229740267619499E-3</v>
      </c>
      <c r="AO141" s="8">
        <v>1.19627961976221E-3</v>
      </c>
      <c r="AP141" s="8">
        <v>7.12326564826071E-3</v>
      </c>
      <c r="AQ141" s="8">
        <v>2.7975354460067999E-3</v>
      </c>
      <c r="AR141" s="8">
        <v>0</v>
      </c>
      <c r="AS141" s="8">
        <v>6.3665429130196599E-2</v>
      </c>
      <c r="AT141" s="8">
        <v>8.0865281634032699E-2</v>
      </c>
      <c r="AU141" s="8">
        <v>1.7200841903104399E-3</v>
      </c>
      <c r="AV141" s="8">
        <v>1.4351421850733501E-2</v>
      </c>
      <c r="AW141" s="8">
        <v>2.1370616275817201E-2</v>
      </c>
      <c r="AX141" s="8">
        <v>2.62208441272378E-2</v>
      </c>
      <c r="AY141" s="8">
        <v>1.25429353647633E-3</v>
      </c>
      <c r="AZ141" s="15">
        <v>0.63295364379882801</v>
      </c>
    </row>
    <row r="142" spans="1:52" x14ac:dyDescent="0.3">
      <c r="A142" t="s">
        <v>73</v>
      </c>
      <c r="B142" t="s">
        <v>55</v>
      </c>
      <c r="C142" s="1">
        <f t="shared" si="7"/>
        <v>417.20515716495038</v>
      </c>
      <c r="D142" s="12">
        <f t="shared" si="8"/>
        <v>417.20515716495038</v>
      </c>
      <c r="E142" s="5">
        <v>0.16725252009928199</v>
      </c>
      <c r="F142" s="5">
        <v>0</v>
      </c>
      <c r="G142" s="5">
        <v>8.4083586465567406E-2</v>
      </c>
      <c r="H142" s="5">
        <v>0.13937263423577001</v>
      </c>
      <c r="I142" s="5">
        <v>1.8027446419000599</v>
      </c>
      <c r="J142" s="5">
        <v>1.6570792645215999</v>
      </c>
      <c r="K142" s="5">
        <v>0.16090537142008501</v>
      </c>
      <c r="L142" s="5">
        <v>1.75397250801325</v>
      </c>
      <c r="M142" s="5">
        <v>0.28557584527879998</v>
      </c>
      <c r="N142" s="5">
        <v>1.2381232753396001</v>
      </c>
      <c r="O142" s="5">
        <v>3.7776603102683999</v>
      </c>
      <c r="P142" s="5">
        <v>6.7401685751974597E-2</v>
      </c>
      <c r="Q142" s="5">
        <v>4.5131880557164501E-2</v>
      </c>
      <c r="R142" s="5">
        <v>8.2850883714854703E-2</v>
      </c>
      <c r="S142" s="5">
        <v>0.47760583274066398</v>
      </c>
      <c r="T142" s="5">
        <v>0</v>
      </c>
      <c r="U142" s="5">
        <v>0.76758982241153695</v>
      </c>
      <c r="V142" s="5">
        <v>27.294799447059599</v>
      </c>
      <c r="W142" s="5">
        <v>2.2849833359941799E-2</v>
      </c>
      <c r="X142" s="5">
        <v>9.6218095626682001E-2</v>
      </c>
      <c r="Y142" s="5">
        <v>0.59649355337023702</v>
      </c>
      <c r="Z142" s="5">
        <v>0.59002565219998404</v>
      </c>
      <c r="AA142" s="5">
        <v>2.2766394773498198E-2</v>
      </c>
      <c r="AB142" s="18">
        <f t="shared" si="9"/>
        <v>0</v>
      </c>
      <c r="AC142" s="8">
        <v>6.0958492457866704</v>
      </c>
      <c r="AD142" s="8">
        <v>6.7733087837696102</v>
      </c>
      <c r="AE142" s="8">
        <v>7.1876398921012896</v>
      </c>
      <c r="AF142" s="8">
        <v>1.30295385420322</v>
      </c>
      <c r="AG142" s="8">
        <v>8.4252756834030205</v>
      </c>
      <c r="AH142" s="8">
        <v>45.187226369744202</v>
      </c>
      <c r="AI142" s="8">
        <v>10.871760904788999</v>
      </c>
      <c r="AJ142" s="8">
        <v>5.7566905021667498</v>
      </c>
      <c r="AK142" s="8">
        <v>11.058837473392501</v>
      </c>
      <c r="AL142" s="8">
        <v>24.883288264274601</v>
      </c>
      <c r="AM142" s="8">
        <v>9.8608764410018903</v>
      </c>
      <c r="AN142" s="8">
        <v>3.8913065344095199</v>
      </c>
      <c r="AO142" s="8">
        <v>1.2955924719572101</v>
      </c>
      <c r="AP142" s="8">
        <v>8.7729619741439802</v>
      </c>
      <c r="AQ142" s="8">
        <v>3.69158887863159</v>
      </c>
      <c r="AR142" s="8">
        <v>0</v>
      </c>
      <c r="AS142" s="8">
        <v>70.217680454254193</v>
      </c>
      <c r="AT142" s="8">
        <v>101.99315404892</v>
      </c>
      <c r="AU142" s="8">
        <v>2.2323230504989602</v>
      </c>
      <c r="AV142" s="8">
        <v>18.734433293342601</v>
      </c>
      <c r="AW142" s="8">
        <v>21.271956205367999</v>
      </c>
      <c r="AX142" s="8">
        <v>27.459505438804602</v>
      </c>
      <c r="AY142" s="8">
        <v>1.5024080425500901</v>
      </c>
      <c r="AZ142" s="15">
        <v>59.869042396545403</v>
      </c>
    </row>
    <row r="143" spans="1:52" x14ac:dyDescent="0.3">
      <c r="A143" t="s">
        <v>73</v>
      </c>
      <c r="B143" t="s">
        <v>56</v>
      </c>
      <c r="C143" s="1">
        <f t="shared" si="7"/>
        <v>87.581114695014577</v>
      </c>
      <c r="D143" s="12">
        <f t="shared" si="8"/>
        <v>87.581114695014577</v>
      </c>
      <c r="E143" s="5">
        <v>2.79676734935492E-2</v>
      </c>
      <c r="F143" s="5">
        <v>0</v>
      </c>
      <c r="G143" s="5">
        <v>0.208032552152872</v>
      </c>
      <c r="H143" s="5">
        <v>2.7215506648644801E-2</v>
      </c>
      <c r="I143" s="5">
        <v>0.20139461942017101</v>
      </c>
      <c r="J143" s="5">
        <v>0.41290941834449801</v>
      </c>
      <c r="K143" s="5">
        <v>5.3922196384519297E-2</v>
      </c>
      <c r="L143" s="5">
        <v>0.139969056472182</v>
      </c>
      <c r="M143" s="5">
        <v>8.4069140255451202E-2</v>
      </c>
      <c r="N143" s="5">
        <v>0.15362784639000901</v>
      </c>
      <c r="O143" s="5">
        <v>0.326915483921766</v>
      </c>
      <c r="P143" s="5">
        <v>4.1117470944300301E-2</v>
      </c>
      <c r="Q143" s="5">
        <v>1.52317514875904E-2</v>
      </c>
      <c r="R143" s="5">
        <v>9.3156672082841396E-2</v>
      </c>
      <c r="S143" s="5">
        <v>1.53718198416755E-2</v>
      </c>
      <c r="T143" s="5">
        <v>0</v>
      </c>
      <c r="U143" s="5">
        <v>0.322652732953429</v>
      </c>
      <c r="V143" s="5">
        <v>2.3635407462716098</v>
      </c>
      <c r="W143" s="5">
        <v>8.4971295436844195E-3</v>
      </c>
      <c r="X143" s="5">
        <v>0.107950496487319</v>
      </c>
      <c r="Y143" s="5">
        <v>0.38627319596707799</v>
      </c>
      <c r="Z143" s="5">
        <v>0.623743306845427</v>
      </c>
      <c r="AA143" s="5">
        <v>5.1949032058473702E-3</v>
      </c>
      <c r="AB143" s="18">
        <f t="shared" si="9"/>
        <v>0</v>
      </c>
      <c r="AC143" s="8">
        <v>0.54154551774263404</v>
      </c>
      <c r="AD143" s="8">
        <v>0.45003258436918298</v>
      </c>
      <c r="AE143" s="8">
        <v>0.51868619024753604</v>
      </c>
      <c r="AF143" s="8">
        <v>9.2227823100984097E-2</v>
      </c>
      <c r="AG143" s="8">
        <v>0.67612973228096995</v>
      </c>
      <c r="AH143" s="8">
        <v>3.1166511956107601</v>
      </c>
      <c r="AI143" s="8">
        <v>0.61016430333256699</v>
      </c>
      <c r="AJ143" s="8">
        <v>0.50520334020256996</v>
      </c>
      <c r="AK143" s="8">
        <v>0.81126391515135798</v>
      </c>
      <c r="AL143" s="8">
        <v>2.4358561187982599</v>
      </c>
      <c r="AM143" s="8">
        <v>1.24777353554964</v>
      </c>
      <c r="AN143" s="8">
        <v>0.28855500929057598</v>
      </c>
      <c r="AO143" s="8">
        <v>0.101953508332372</v>
      </c>
      <c r="AP143" s="8">
        <v>0.59237103164196003</v>
      </c>
      <c r="AQ143" s="8">
        <v>0.23533682897687</v>
      </c>
      <c r="AR143" s="8">
        <v>0</v>
      </c>
      <c r="AS143" s="8">
        <v>4.7389945089817003</v>
      </c>
      <c r="AT143" s="8">
        <v>8.6531060338020307</v>
      </c>
      <c r="AU143" s="8">
        <v>0.144507658667862</v>
      </c>
      <c r="AV143" s="8">
        <v>1.2705371156334899</v>
      </c>
      <c r="AW143" s="8">
        <v>1.36797473579645</v>
      </c>
      <c r="AX143" s="8">
        <v>1.7689613699913</v>
      </c>
      <c r="AY143" s="8">
        <v>0.11814933270216001</v>
      </c>
      <c r="AZ143" s="15">
        <v>62.913887023925803</v>
      </c>
    </row>
    <row r="144" spans="1:52" x14ac:dyDescent="0.3">
      <c r="A144" t="s">
        <v>73</v>
      </c>
      <c r="B144" t="s">
        <v>57</v>
      </c>
      <c r="C144" s="1">
        <f t="shared" si="7"/>
        <v>2.9305222073107906</v>
      </c>
      <c r="D144" s="12">
        <f t="shared" si="8"/>
        <v>2.9305222073107906</v>
      </c>
      <c r="E144" s="5">
        <v>4.8174648545682404E-3</v>
      </c>
      <c r="F144" s="5">
        <v>0</v>
      </c>
      <c r="G144" s="5">
        <v>1.0039986984338599E-2</v>
      </c>
      <c r="H144" s="5">
        <v>2.8831749223172699E-3</v>
      </c>
      <c r="I144" s="5">
        <v>7.6517920824699104E-3</v>
      </c>
      <c r="J144" s="5">
        <v>0.170698299072683</v>
      </c>
      <c r="K144" s="5">
        <v>1.1782257410232E-2</v>
      </c>
      <c r="L144" s="5">
        <v>9.7473690402693994E-3</v>
      </c>
      <c r="M144" s="5">
        <v>9.1222025221213698E-3</v>
      </c>
      <c r="N144" s="5">
        <v>8.2377556245773996E-3</v>
      </c>
      <c r="O144" s="5">
        <v>3.0251290882006301E-2</v>
      </c>
      <c r="P144" s="5">
        <v>2.3824104864615899E-3</v>
      </c>
      <c r="Q144" s="5">
        <v>2.4475551181239999E-3</v>
      </c>
      <c r="R144" s="5">
        <v>4.2468333267606804E-3</v>
      </c>
      <c r="S144" s="5">
        <v>1.47470748925116E-3</v>
      </c>
      <c r="T144" s="5">
        <v>0</v>
      </c>
      <c r="U144" s="5">
        <v>5.5001106113195398E-2</v>
      </c>
      <c r="V144" s="5">
        <v>0.18834567070007299</v>
      </c>
      <c r="W144" s="5">
        <v>1.7188683559652401E-3</v>
      </c>
      <c r="X144" s="5">
        <v>3.3218919124919899E-3</v>
      </c>
      <c r="Y144" s="5">
        <v>6.2711622100323397E-2</v>
      </c>
      <c r="Z144" s="5">
        <v>9.0857336297631305E-2</v>
      </c>
      <c r="AA144" s="5">
        <v>4.6343891153810502E-4</v>
      </c>
      <c r="AB144" s="18">
        <f t="shared" si="9"/>
        <v>0</v>
      </c>
      <c r="AC144" s="8">
        <v>2.4168513715267199E-2</v>
      </c>
      <c r="AD144" s="8">
        <v>2.1322455490008E-2</v>
      </c>
      <c r="AE144" s="8">
        <v>2.3417083779349899E-2</v>
      </c>
      <c r="AF144" s="8">
        <v>4.4124190171714898E-3</v>
      </c>
      <c r="AG144" s="8">
        <v>3.7468418246135102E-2</v>
      </c>
      <c r="AH144" s="8">
        <v>0.140746454724649</v>
      </c>
      <c r="AI144" s="8">
        <v>2.8701987816020801E-2</v>
      </c>
      <c r="AJ144" s="8">
        <v>2.1779089234769299E-2</v>
      </c>
      <c r="AK144" s="8">
        <v>4.2349495459347998E-2</v>
      </c>
      <c r="AL144" s="8">
        <v>8.7572128511965303E-2</v>
      </c>
      <c r="AM144" s="8">
        <v>4.6411628369242001E-2</v>
      </c>
      <c r="AN144" s="8">
        <v>1.3710091821849299E-2</v>
      </c>
      <c r="AO144" s="8">
        <v>4.1923229873646103E-3</v>
      </c>
      <c r="AP144" s="8">
        <v>2.5614880258217499E-2</v>
      </c>
      <c r="AQ144" s="8">
        <v>1.2064827606082001E-2</v>
      </c>
      <c r="AR144" s="8">
        <v>0</v>
      </c>
      <c r="AS144" s="8">
        <v>0.22661180980503601</v>
      </c>
      <c r="AT144" s="8">
        <v>0.32761910557746898</v>
      </c>
      <c r="AU144" s="8">
        <v>6.3107511377893397E-3</v>
      </c>
      <c r="AV144" s="8">
        <v>5.2045859862119001E-2</v>
      </c>
      <c r="AW144" s="8">
        <v>7.2756595443934202E-2</v>
      </c>
      <c r="AX144" s="8">
        <v>9.13283741101623E-2</v>
      </c>
      <c r="AY144" s="8">
        <v>4.9350588233210103E-3</v>
      </c>
      <c r="AZ144" s="15">
        <v>2.2931858897209199</v>
      </c>
    </row>
    <row r="145" spans="1:52" x14ac:dyDescent="0.3">
      <c r="A145" t="s">
        <v>73</v>
      </c>
      <c r="B145" t="s">
        <v>58</v>
      </c>
      <c r="C145" s="1">
        <f t="shared" si="7"/>
        <v>77.371875907236301</v>
      </c>
      <c r="D145" s="12">
        <f t="shared" si="8"/>
        <v>77.371875907236301</v>
      </c>
      <c r="E145" s="5">
        <v>0.15608421014621901</v>
      </c>
      <c r="F145" s="5">
        <v>0</v>
      </c>
      <c r="G145" s="5">
        <v>7.3466569650918204E-2</v>
      </c>
      <c r="H145" s="5">
        <v>8.0813226755708498E-2</v>
      </c>
      <c r="I145" s="5">
        <v>0.38477315939962897</v>
      </c>
      <c r="J145" s="5">
        <v>1.1372481808066399</v>
      </c>
      <c r="K145" s="5">
        <v>0.14696038048714399</v>
      </c>
      <c r="L145" s="5">
        <v>0.27497339062392701</v>
      </c>
      <c r="M145" s="5">
        <v>0.27775615919381402</v>
      </c>
      <c r="N145" s="5">
        <v>0.52650094777345702</v>
      </c>
      <c r="O145" s="5">
        <v>2.6864186227321598</v>
      </c>
      <c r="P145" s="5">
        <v>4.5507700648158803E-2</v>
      </c>
      <c r="Q145" s="5">
        <v>2.42492757970467E-2</v>
      </c>
      <c r="R145" s="5">
        <v>8.8218120392411906E-2</v>
      </c>
      <c r="S145" s="5">
        <v>7.2055859724059701E-2</v>
      </c>
      <c r="T145" s="5">
        <v>0</v>
      </c>
      <c r="U145" s="5">
        <v>0.68645253777504001</v>
      </c>
      <c r="V145" s="5">
        <v>29.303346544504201</v>
      </c>
      <c r="W145" s="5">
        <v>2.3099202197045102E-2</v>
      </c>
      <c r="X145" s="5">
        <v>0.68876316072419297</v>
      </c>
      <c r="Y145" s="5">
        <v>3.1069051958620499</v>
      </c>
      <c r="Z145" s="5">
        <v>11.468381702899901</v>
      </c>
      <c r="AA145" s="5">
        <v>2.3711694870144101E-2</v>
      </c>
      <c r="AB145" s="18">
        <f t="shared" si="9"/>
        <v>0</v>
      </c>
      <c r="AC145" s="8">
        <v>1.3220997005701101</v>
      </c>
      <c r="AD145" s="8">
        <v>1.39762564748526</v>
      </c>
      <c r="AE145" s="8">
        <v>1.2754951193928701</v>
      </c>
      <c r="AF145" s="8">
        <v>0.26443843357265001</v>
      </c>
      <c r="AG145" s="8">
        <v>2.1006917804479599</v>
      </c>
      <c r="AH145" s="8">
        <v>7.94368723296793</v>
      </c>
      <c r="AI145" s="8">
        <v>1.57866966724396</v>
      </c>
      <c r="AJ145" s="8">
        <v>1.14603258669376</v>
      </c>
      <c r="AK145" s="8">
        <v>2.7731048464775099</v>
      </c>
      <c r="AL145" s="8">
        <v>4.1581513583660099</v>
      </c>
      <c r="AM145" s="8">
        <v>2.1625747084617601</v>
      </c>
      <c r="AN145" s="8">
        <v>0.80614667385816596</v>
      </c>
      <c r="AO145" s="8">
        <v>0.20027318596839899</v>
      </c>
      <c r="AP145" s="8">
        <v>1.3331940397620199</v>
      </c>
      <c r="AQ145" s="8">
        <v>0.74324892461299896</v>
      </c>
      <c r="AR145" s="8">
        <v>0</v>
      </c>
      <c r="AS145" s="8">
        <v>12.6053401231766</v>
      </c>
      <c r="AT145" s="8">
        <v>18.218316912651101</v>
      </c>
      <c r="AU145" s="8">
        <v>0.40678931400179902</v>
      </c>
      <c r="AV145" s="8">
        <v>2.6927796453237498</v>
      </c>
      <c r="AW145" s="8">
        <v>4.0033784210681898</v>
      </c>
      <c r="AX145" s="8">
        <v>5.0165762007236498</v>
      </c>
      <c r="AY145" s="8">
        <v>0.29846771992742999</v>
      </c>
      <c r="AZ145" s="15">
        <v>56.200479507446303</v>
      </c>
    </row>
    <row r="146" spans="1:52" x14ac:dyDescent="0.3">
      <c r="A146" t="s">
        <v>74</v>
      </c>
      <c r="B146" t="s">
        <v>49</v>
      </c>
      <c r="C146" s="1">
        <f t="shared" si="7"/>
        <v>1026.2039504148993</v>
      </c>
      <c r="D146" s="12">
        <f t="shared" si="8"/>
        <v>1026.2039504148993</v>
      </c>
      <c r="E146" s="5">
        <v>3.39138627052307</v>
      </c>
      <c r="F146" s="5">
        <v>0</v>
      </c>
      <c r="G146" s="5">
        <v>60.249154090881298</v>
      </c>
      <c r="H146" s="5">
        <v>16.9171406626701</v>
      </c>
      <c r="I146" s="5">
        <v>408.52027893066401</v>
      </c>
      <c r="J146" s="5">
        <v>137.40054798126201</v>
      </c>
      <c r="K146" s="5">
        <v>18.127949953079199</v>
      </c>
      <c r="L146" s="5">
        <v>21.074864029884299</v>
      </c>
      <c r="M146" s="5">
        <v>42.415348529815702</v>
      </c>
      <c r="N146" s="5">
        <v>30.243439435958901</v>
      </c>
      <c r="O146" s="5">
        <v>48.7499613761902</v>
      </c>
      <c r="P146" s="5">
        <v>94.7206325531006</v>
      </c>
      <c r="Q146" s="5">
        <v>1.89974549412727</v>
      </c>
      <c r="R146" s="5">
        <v>5.3307582139968899</v>
      </c>
      <c r="S146" s="5">
        <v>19.3661658763885</v>
      </c>
      <c r="T146" s="5">
        <v>125.28436756134001</v>
      </c>
      <c r="U146" s="5">
        <v>0</v>
      </c>
      <c r="V146" s="5">
        <v>774.47255706787098</v>
      </c>
      <c r="W146" s="5">
        <v>1.1047947183251401</v>
      </c>
      <c r="X146" s="5">
        <v>17.4506530761719</v>
      </c>
      <c r="Y146" s="5">
        <v>1469.0100479125999</v>
      </c>
      <c r="Z146" s="5">
        <v>419.51044654846203</v>
      </c>
      <c r="AA146" s="5">
        <v>1.43678329885006</v>
      </c>
      <c r="AB146" s="18">
        <f t="shared" si="9"/>
        <v>0</v>
      </c>
      <c r="AC146" s="8">
        <v>9.1508947014808708</v>
      </c>
      <c r="AD146" s="8">
        <v>16.012561321258499</v>
      </c>
      <c r="AE146" s="8">
        <v>71.2842245101929</v>
      </c>
      <c r="AF146" s="8">
        <v>4.2072124481201199</v>
      </c>
      <c r="AG146" s="8">
        <v>61.156077384948702</v>
      </c>
      <c r="AH146" s="8">
        <v>77.005776482168599</v>
      </c>
      <c r="AI146" s="8">
        <v>16.8449324369431</v>
      </c>
      <c r="AJ146" s="8">
        <v>3.1803619861602801</v>
      </c>
      <c r="AK146" s="8">
        <v>9.4804389476776105</v>
      </c>
      <c r="AL146" s="8">
        <v>25.5269312858582</v>
      </c>
      <c r="AM146" s="8">
        <v>12.467878103256201</v>
      </c>
      <c r="AN146" s="8">
        <v>46.755362510681202</v>
      </c>
      <c r="AO146" s="8">
        <v>1.7206218987703299</v>
      </c>
      <c r="AP146" s="8">
        <v>4.6715433597564697</v>
      </c>
      <c r="AQ146" s="8">
        <v>3.6902536153793299</v>
      </c>
      <c r="AR146" s="8">
        <v>4.3349082767963401</v>
      </c>
      <c r="AS146" s="8">
        <v>0</v>
      </c>
      <c r="AT146" s="8">
        <v>48.6364712715149</v>
      </c>
      <c r="AU146" s="8">
        <v>1.74754017591476</v>
      </c>
      <c r="AV146" s="8">
        <v>8.5981128215789795</v>
      </c>
      <c r="AW146" s="8">
        <v>67.386970996856704</v>
      </c>
      <c r="AX146" s="8">
        <v>29.281069040298501</v>
      </c>
      <c r="AY146" s="8">
        <v>1.2323465347289999</v>
      </c>
      <c r="AZ146" s="15">
        <v>4218.5084838867197</v>
      </c>
    </row>
    <row r="147" spans="1:52" x14ac:dyDescent="0.3">
      <c r="A147" t="s">
        <v>74</v>
      </c>
      <c r="B147" t="s">
        <v>51</v>
      </c>
      <c r="C147" s="1">
        <f t="shared" si="7"/>
        <v>741.52258569991068</v>
      </c>
      <c r="D147" s="12">
        <f t="shared" si="8"/>
        <v>741.52258569991068</v>
      </c>
      <c r="E147" s="5">
        <v>1.97978003323078</v>
      </c>
      <c r="F147" s="5">
        <v>0</v>
      </c>
      <c r="G147" s="5">
        <v>32.070200681686401</v>
      </c>
      <c r="H147" s="5">
        <v>7.9615178108215297</v>
      </c>
      <c r="I147" s="5">
        <v>109.101751327515</v>
      </c>
      <c r="J147" s="5">
        <v>92.422268390655503</v>
      </c>
      <c r="K147" s="5">
        <v>12.395947456359901</v>
      </c>
      <c r="L147" s="5">
        <v>10.538623690605201</v>
      </c>
      <c r="M147" s="5">
        <v>39.799288034439101</v>
      </c>
      <c r="N147" s="5">
        <v>17.730776190757801</v>
      </c>
      <c r="O147" s="5">
        <v>44.537660837173497</v>
      </c>
      <c r="P147" s="5">
        <v>45.897360563278198</v>
      </c>
      <c r="Q147" s="5">
        <v>0.95447627454996098</v>
      </c>
      <c r="R147" s="5">
        <v>1.6478383243084</v>
      </c>
      <c r="S147" s="5">
        <v>6.2025388479232797</v>
      </c>
      <c r="T147" s="5">
        <v>37.350507497787497</v>
      </c>
      <c r="U147" s="5">
        <v>0</v>
      </c>
      <c r="V147" s="5">
        <v>406.95127296447799</v>
      </c>
      <c r="W147" s="5">
        <v>0.64088986814022098</v>
      </c>
      <c r="X147" s="5">
        <v>17.929666042327899</v>
      </c>
      <c r="Y147" s="5">
        <v>165.79217529296901</v>
      </c>
      <c r="Z147" s="5">
        <v>817.93151855468795</v>
      </c>
      <c r="AA147" s="5">
        <v>1.04624463617802</v>
      </c>
      <c r="AB147" s="18">
        <f t="shared" si="9"/>
        <v>0</v>
      </c>
      <c r="AC147" s="8">
        <v>4.5649577081203496</v>
      </c>
      <c r="AD147" s="8">
        <v>7.5724464654922503</v>
      </c>
      <c r="AE147" s="8">
        <v>39.706159830093398</v>
      </c>
      <c r="AF147" s="8">
        <v>1.83548128604889</v>
      </c>
      <c r="AG147" s="8">
        <v>31.7600836753845</v>
      </c>
      <c r="AH147" s="8">
        <v>37.393768631503903</v>
      </c>
      <c r="AI147" s="8">
        <v>8.4100759625434893</v>
      </c>
      <c r="AJ147" s="8">
        <v>1.71918302029371</v>
      </c>
      <c r="AK147" s="8">
        <v>4.7897372692823401</v>
      </c>
      <c r="AL147" s="8">
        <v>13.0383511781693</v>
      </c>
      <c r="AM147" s="8">
        <v>6.9519228339195296</v>
      </c>
      <c r="AN147" s="8">
        <v>24.3225418329239</v>
      </c>
      <c r="AO147" s="8">
        <v>0.89441357925534204</v>
      </c>
      <c r="AP147" s="8">
        <v>2.2035745680332202</v>
      </c>
      <c r="AQ147" s="8">
        <v>1.84761938452721</v>
      </c>
      <c r="AR147" s="8">
        <v>2.3821262419223799</v>
      </c>
      <c r="AS147" s="8">
        <v>0</v>
      </c>
      <c r="AT147" s="8">
        <v>25.6600069999695</v>
      </c>
      <c r="AU147" s="8">
        <v>0.87633180990815196</v>
      </c>
      <c r="AV147" s="8">
        <v>4.4124381244182604</v>
      </c>
      <c r="AW147" s="8">
        <v>34.428773164749103</v>
      </c>
      <c r="AX147" s="8">
        <v>15.1787158846855</v>
      </c>
      <c r="AY147" s="8">
        <v>0.65303320623934302</v>
      </c>
      <c r="AZ147" s="15">
        <v>2341.8031463623001</v>
      </c>
    </row>
    <row r="148" spans="1:52" x14ac:dyDescent="0.3">
      <c r="A148" t="s">
        <v>74</v>
      </c>
      <c r="B148" t="s">
        <v>52</v>
      </c>
      <c r="C148" s="1">
        <f t="shared" si="7"/>
        <v>27.2852555118243</v>
      </c>
      <c r="D148" s="12">
        <f t="shared" si="8"/>
        <v>27.2852555118243</v>
      </c>
      <c r="E148" s="5">
        <v>1.14973217714578E-2</v>
      </c>
      <c r="F148" s="5">
        <v>0</v>
      </c>
      <c r="G148" s="5">
        <v>0.31734061799943403</v>
      </c>
      <c r="H148" s="5">
        <v>2.0733562530949701E-2</v>
      </c>
      <c r="I148" s="5">
        <v>0.394823867827654</v>
      </c>
      <c r="J148" s="5">
        <v>0.59657987579703298</v>
      </c>
      <c r="K148" s="5">
        <v>4.6635418199002701E-2</v>
      </c>
      <c r="L148" s="5">
        <v>5.0577782792970503E-2</v>
      </c>
      <c r="M148" s="5">
        <v>3.6422256147489E-2</v>
      </c>
      <c r="N148" s="5">
        <v>5.3679765434935703E-2</v>
      </c>
      <c r="O148" s="5">
        <v>6.4610053319483995E-2</v>
      </c>
      <c r="P148" s="5">
        <v>0.20983835216611599</v>
      </c>
      <c r="Q148" s="5">
        <v>5.38601184962317E-3</v>
      </c>
      <c r="R148" s="5">
        <v>6.9831439759582298E-3</v>
      </c>
      <c r="S148" s="5">
        <v>3.0215845326893E-2</v>
      </c>
      <c r="T148" s="5">
        <v>7.45787033811212E-2</v>
      </c>
      <c r="U148" s="5">
        <v>0</v>
      </c>
      <c r="V148" s="5">
        <v>0.36745608970522903</v>
      </c>
      <c r="W148" s="5">
        <v>1.09339072951116E-2</v>
      </c>
      <c r="X148" s="5">
        <v>3.6200125934556099E-2</v>
      </c>
      <c r="Y148" s="5">
        <v>1.0592745468020399</v>
      </c>
      <c r="Z148" s="5">
        <v>0.36573523469269298</v>
      </c>
      <c r="AA148" s="5">
        <v>1.90042168833315E-3</v>
      </c>
      <c r="AB148" s="18">
        <f t="shared" si="9"/>
        <v>0</v>
      </c>
      <c r="AC148" s="8">
        <v>4.9925655592232901E-2</v>
      </c>
      <c r="AD148" s="8">
        <v>7.0397563744336394E-2</v>
      </c>
      <c r="AE148" s="8">
        <v>0.49377746134996398</v>
      </c>
      <c r="AF148" s="8">
        <v>1.9803841365501298E-2</v>
      </c>
      <c r="AG148" s="8">
        <v>0.32293974235653899</v>
      </c>
      <c r="AH148" s="8">
        <v>0.37780666835351401</v>
      </c>
      <c r="AI148" s="8">
        <v>8.9322270825505298E-2</v>
      </c>
      <c r="AJ148" s="8">
        <v>2.19953875057399E-2</v>
      </c>
      <c r="AK148" s="8">
        <v>4.1871641995385303E-2</v>
      </c>
      <c r="AL148" s="8">
        <v>0.18353771977126601</v>
      </c>
      <c r="AM148" s="8">
        <v>9.3299083411693601E-2</v>
      </c>
      <c r="AN148" s="8">
        <v>0.264768086373806</v>
      </c>
      <c r="AO148" s="8">
        <v>9.4896759837865795E-3</v>
      </c>
      <c r="AP148" s="8">
        <v>2.4095566943287801E-2</v>
      </c>
      <c r="AQ148" s="8">
        <v>1.87077452428639E-2</v>
      </c>
      <c r="AR148" s="8">
        <v>2.7749636443331799E-2</v>
      </c>
      <c r="AS148" s="8">
        <v>0</v>
      </c>
      <c r="AT148" s="8">
        <v>0.29689289256930401</v>
      </c>
      <c r="AU148" s="8">
        <v>8.8221653713844699E-3</v>
      </c>
      <c r="AV148" s="8">
        <v>4.53930171206594E-2</v>
      </c>
      <c r="AW148" s="8">
        <v>0.38364726305007901</v>
      </c>
      <c r="AX148" s="8">
        <v>0.167292321100831</v>
      </c>
      <c r="AY148" s="8">
        <v>5.9036210295744197E-3</v>
      </c>
      <c r="AZ148" s="15">
        <v>28.029219388961799</v>
      </c>
    </row>
    <row r="149" spans="1:52" x14ac:dyDescent="0.3">
      <c r="A149" t="s">
        <v>74</v>
      </c>
      <c r="B149" t="s">
        <v>53</v>
      </c>
      <c r="C149" s="1">
        <f t="shared" si="7"/>
        <v>-349.6813123296015</v>
      </c>
      <c r="D149" s="12">
        <f t="shared" si="8"/>
        <v>0</v>
      </c>
      <c r="E149" s="5">
        <v>10.432715415954601</v>
      </c>
      <c r="F149" s="5">
        <v>0</v>
      </c>
      <c r="G149" s="5">
        <v>136.831669807434</v>
      </c>
      <c r="H149" s="5">
        <v>17.6752479076385</v>
      </c>
      <c r="I149" s="5">
        <v>4681.5814514160202</v>
      </c>
      <c r="J149" s="5">
        <v>201.54350090026901</v>
      </c>
      <c r="K149" s="5">
        <v>42.099335670471199</v>
      </c>
      <c r="L149" s="5">
        <v>39.651379585266099</v>
      </c>
      <c r="M149" s="5">
        <v>75.832855224609403</v>
      </c>
      <c r="N149" s="5">
        <v>95.741997718811007</v>
      </c>
      <c r="O149" s="5">
        <v>139.10969352722199</v>
      </c>
      <c r="P149" s="5">
        <v>226.29993629455601</v>
      </c>
      <c r="Q149" s="5">
        <v>11.126978397369401</v>
      </c>
      <c r="R149" s="5">
        <v>8.4110422134399396</v>
      </c>
      <c r="S149" s="5">
        <v>9.9157332181930506</v>
      </c>
      <c r="T149" s="5">
        <v>2375.4716033935501</v>
      </c>
      <c r="U149" s="5">
        <v>0</v>
      </c>
      <c r="V149" s="5">
        <v>926.86051940918003</v>
      </c>
      <c r="W149" s="5">
        <v>3.1739649474620801</v>
      </c>
      <c r="X149" s="5">
        <v>15.9188536405563</v>
      </c>
      <c r="Y149" s="5">
        <v>218.62983512878401</v>
      </c>
      <c r="Z149" s="5">
        <v>525.80851745605503</v>
      </c>
      <c r="AA149" s="5">
        <v>3.6344489902257902</v>
      </c>
      <c r="AB149" s="18">
        <f t="shared" si="9"/>
        <v>349.6813123296015</v>
      </c>
      <c r="AC149" s="8">
        <v>14.5676295757294</v>
      </c>
      <c r="AD149" s="8">
        <v>19.445154309272802</v>
      </c>
      <c r="AE149" s="8">
        <v>117.140473365784</v>
      </c>
      <c r="AF149" s="8">
        <v>5.5358996987342799</v>
      </c>
      <c r="AG149" s="8">
        <v>95.811079025268597</v>
      </c>
      <c r="AH149" s="8">
        <v>104.612706907559</v>
      </c>
      <c r="AI149" s="8">
        <v>25.721663236617999</v>
      </c>
      <c r="AJ149" s="8">
        <v>4.1235988736152596</v>
      </c>
      <c r="AK149" s="8">
        <v>13.7066321372986</v>
      </c>
      <c r="AL149" s="8">
        <v>33.564071655273402</v>
      </c>
      <c r="AM149" s="8">
        <v>18.6773297786713</v>
      </c>
      <c r="AN149" s="8">
        <v>75.904866695404095</v>
      </c>
      <c r="AO149" s="8">
        <v>3.0014184415340401</v>
      </c>
      <c r="AP149" s="8">
        <v>7.5240750908851597</v>
      </c>
      <c r="AQ149" s="8">
        <v>5.5199255347251901</v>
      </c>
      <c r="AR149" s="8">
        <v>7.4952342510223398</v>
      </c>
      <c r="AS149" s="8">
        <v>0</v>
      </c>
      <c r="AT149" s="8">
        <v>74.256068706512494</v>
      </c>
      <c r="AU149" s="8">
        <v>2.5601184070110299</v>
      </c>
      <c r="AV149" s="8">
        <v>13.882609128952</v>
      </c>
      <c r="AW149" s="8">
        <v>91.530699729919405</v>
      </c>
      <c r="AX149" s="8">
        <v>50.615964412689202</v>
      </c>
      <c r="AY149" s="8">
        <v>2.0542064905166599</v>
      </c>
      <c r="AZ149" s="15">
        <v>8628.8185424804706</v>
      </c>
    </row>
    <row r="150" spans="1:52" x14ac:dyDescent="0.3">
      <c r="A150" t="s">
        <v>74</v>
      </c>
      <c r="B150" t="s">
        <v>54</v>
      </c>
      <c r="C150" s="1">
        <f t="shared" si="7"/>
        <v>9.1710926040955023</v>
      </c>
      <c r="D150" s="12">
        <f t="shared" si="8"/>
        <v>9.1710926040955023</v>
      </c>
      <c r="E150" s="5">
        <v>3.6838851228822001E-3</v>
      </c>
      <c r="F150" s="5">
        <v>0</v>
      </c>
      <c r="G150" s="5">
        <v>0.16612381581217101</v>
      </c>
      <c r="H150" s="5">
        <v>2.4550813948735602E-2</v>
      </c>
      <c r="I150" s="5">
        <v>0.19595484249293799</v>
      </c>
      <c r="J150" s="5">
        <v>0.17278598528355399</v>
      </c>
      <c r="K150" s="5">
        <v>2.2723513422533901E-2</v>
      </c>
      <c r="L150" s="5">
        <v>1.9019798492081502E-2</v>
      </c>
      <c r="M150" s="5">
        <v>2.8834233409725098E-2</v>
      </c>
      <c r="N150" s="5">
        <v>2.4847266613505802E-2</v>
      </c>
      <c r="O150" s="5">
        <v>4.6839381335303201E-2</v>
      </c>
      <c r="P150" s="5">
        <v>0.153218845836818</v>
      </c>
      <c r="Q150" s="5">
        <v>4.8566827317699799E-3</v>
      </c>
      <c r="R150" s="5">
        <v>4.3809982598759199E-3</v>
      </c>
      <c r="S150" s="5">
        <v>1.6280822164844701E-2</v>
      </c>
      <c r="T150" s="5">
        <v>6.3665429130196599E-2</v>
      </c>
      <c r="U150" s="5">
        <v>0</v>
      </c>
      <c r="V150" s="5">
        <v>0.26368476310744898</v>
      </c>
      <c r="W150" s="5">
        <v>3.71883728075773E-3</v>
      </c>
      <c r="X150" s="5">
        <v>3.34808788029477E-2</v>
      </c>
      <c r="Y150" s="5">
        <v>2.1721554100513498</v>
      </c>
      <c r="Z150" s="5">
        <v>9.0707520954310894E-2</v>
      </c>
      <c r="AA150" s="5">
        <v>1.7273101475439E-3</v>
      </c>
      <c r="AB150" s="18">
        <f t="shared" si="9"/>
        <v>0</v>
      </c>
      <c r="AC150" s="8">
        <v>1.35752038331702E-2</v>
      </c>
      <c r="AD150" s="8">
        <v>2.20531858503819E-2</v>
      </c>
      <c r="AE150" s="8">
        <v>0.13182031270116601</v>
      </c>
      <c r="AF150" s="8">
        <v>4.9812512879725502E-3</v>
      </c>
      <c r="AG150" s="8">
        <v>9.7956028766930103E-2</v>
      </c>
      <c r="AH150" s="8">
        <v>0.10470260563079101</v>
      </c>
      <c r="AI150" s="8">
        <v>2.6222330983728202E-2</v>
      </c>
      <c r="AJ150" s="8">
        <v>5.5699613294564196E-3</v>
      </c>
      <c r="AK150" s="8">
        <v>1.3896391435992E-2</v>
      </c>
      <c r="AL150" s="8">
        <v>4.0051575982943198E-2</v>
      </c>
      <c r="AM150" s="8">
        <v>2.2462923778221001E-2</v>
      </c>
      <c r="AN150" s="8">
        <v>7.6619454193860306E-2</v>
      </c>
      <c r="AO150" s="8">
        <v>2.6420977956149701E-3</v>
      </c>
      <c r="AP150" s="8">
        <v>6.5755151445046102E-3</v>
      </c>
      <c r="AQ150" s="8">
        <v>5.64863131148741E-3</v>
      </c>
      <c r="AR150" s="8">
        <v>7.8954727505333704E-3</v>
      </c>
      <c r="AS150" s="8">
        <v>0</v>
      </c>
      <c r="AT150" s="8">
        <v>7.9223897308111205E-2</v>
      </c>
      <c r="AU150" s="8">
        <v>2.5383382599102298E-3</v>
      </c>
      <c r="AV150" s="8">
        <v>1.3202667236328101E-2</v>
      </c>
      <c r="AW150" s="8">
        <v>0.101333005353808</v>
      </c>
      <c r="AX150" s="8">
        <v>4.4712329283356701E-2</v>
      </c>
      <c r="AY150" s="8">
        <v>1.8175029181293201E-3</v>
      </c>
      <c r="AZ150" s="15">
        <v>11.8588329553604</v>
      </c>
    </row>
    <row r="151" spans="1:52" x14ac:dyDescent="0.3">
      <c r="A151" t="s">
        <v>74</v>
      </c>
      <c r="B151" t="s">
        <v>55</v>
      </c>
      <c r="C151" s="1">
        <f t="shared" si="7"/>
        <v>-55.355179822595346</v>
      </c>
      <c r="D151" s="12">
        <f t="shared" si="8"/>
        <v>0</v>
      </c>
      <c r="E151" s="5">
        <v>1.4513391107320801</v>
      </c>
      <c r="F151" s="5">
        <v>0</v>
      </c>
      <c r="G151" s="5">
        <v>13.537422060966501</v>
      </c>
      <c r="H151" s="5">
        <v>6.2733535841107404</v>
      </c>
      <c r="I151" s="5">
        <v>266.911980628967</v>
      </c>
      <c r="J151" s="5">
        <v>33.646171450614901</v>
      </c>
      <c r="K151" s="5">
        <v>4.4928091168403599</v>
      </c>
      <c r="L151" s="5">
        <v>83.640307903289795</v>
      </c>
      <c r="M151" s="5">
        <v>14.626626491546601</v>
      </c>
      <c r="N151" s="5">
        <v>14.895704030990601</v>
      </c>
      <c r="O151" s="5">
        <v>45.779635906219497</v>
      </c>
      <c r="P151" s="5">
        <v>19.875585675239599</v>
      </c>
      <c r="Q151" s="5">
        <v>0.55882945097982895</v>
      </c>
      <c r="R151" s="5">
        <v>0.61961693316698097</v>
      </c>
      <c r="S151" s="5">
        <v>28.264203846454599</v>
      </c>
      <c r="T151" s="5">
        <v>70.217680454254193</v>
      </c>
      <c r="U151" s="5">
        <v>0</v>
      </c>
      <c r="V151" s="5">
        <v>430.31183433532698</v>
      </c>
      <c r="W151" s="5">
        <v>0.25111348554492002</v>
      </c>
      <c r="X151" s="5">
        <v>2.4405129551887499</v>
      </c>
      <c r="Y151" s="5">
        <v>37.591354608535802</v>
      </c>
      <c r="Z151" s="5">
        <v>21.652534723281899</v>
      </c>
      <c r="AA151" s="5">
        <v>0.49558923766016999</v>
      </c>
      <c r="AB151" s="18">
        <f t="shared" si="9"/>
        <v>55.355179822595346</v>
      </c>
      <c r="AC151" s="8">
        <v>1.72010385990143</v>
      </c>
      <c r="AD151" s="8">
        <v>2.8072205036878599</v>
      </c>
      <c r="AE151" s="8">
        <v>13.5352710485458</v>
      </c>
      <c r="AF151" s="8">
        <v>0.84133409708738305</v>
      </c>
      <c r="AG151" s="8">
        <v>11.819055974483501</v>
      </c>
      <c r="AH151" s="8">
        <v>14.758011968282499</v>
      </c>
      <c r="AI151" s="8">
        <v>3.3936788290739099</v>
      </c>
      <c r="AJ151" s="8">
        <v>0.51732493191957496</v>
      </c>
      <c r="AK151" s="8">
        <v>2.1158446744084398</v>
      </c>
      <c r="AL151" s="8">
        <v>4.3403113484382603</v>
      </c>
      <c r="AM151" s="8">
        <v>2.1549888551235199</v>
      </c>
      <c r="AN151" s="8">
        <v>9.1694539785385096</v>
      </c>
      <c r="AO151" s="8">
        <v>0.34083468839526199</v>
      </c>
      <c r="AP151" s="8">
        <v>0.84641324728727296</v>
      </c>
      <c r="AQ151" s="8">
        <v>0.67646754905581497</v>
      </c>
      <c r="AR151" s="8">
        <v>0.76758982241153695</v>
      </c>
      <c r="AS151" s="8">
        <v>0</v>
      </c>
      <c r="AT151" s="8">
        <v>9.3509085774421692</v>
      </c>
      <c r="AU151" s="8">
        <v>0.33699029870331298</v>
      </c>
      <c r="AV151" s="8">
        <v>1.6299706101417499</v>
      </c>
      <c r="AW151" s="8">
        <v>12.7302367687225</v>
      </c>
      <c r="AX151" s="8">
        <v>6.1016233563423201</v>
      </c>
      <c r="AY151" s="8">
        <v>0.28251245617866499</v>
      </c>
      <c r="AZ151" s="15">
        <v>941.94287872314499</v>
      </c>
    </row>
    <row r="152" spans="1:52" x14ac:dyDescent="0.3">
      <c r="A152" t="s">
        <v>74</v>
      </c>
      <c r="B152" t="s">
        <v>56</v>
      </c>
      <c r="C152" s="1">
        <f t="shared" si="7"/>
        <v>184.56948466625224</v>
      </c>
      <c r="D152" s="12">
        <f t="shared" si="8"/>
        <v>184.56948466625224</v>
      </c>
      <c r="E152" s="5">
        <v>0.20342906471341801</v>
      </c>
      <c r="F152" s="5">
        <v>0</v>
      </c>
      <c r="G152" s="5">
        <v>38.678320407867403</v>
      </c>
      <c r="H152" s="5">
        <v>0.96886274963617303</v>
      </c>
      <c r="I152" s="5">
        <v>20.524588823318499</v>
      </c>
      <c r="J152" s="5">
        <v>7.7378760576248196</v>
      </c>
      <c r="K152" s="5">
        <v>1.5651179477572399</v>
      </c>
      <c r="L152" s="5">
        <v>1.8394719064235701</v>
      </c>
      <c r="M152" s="5">
        <v>3.6977851539850199</v>
      </c>
      <c r="N152" s="5">
        <v>1.81460510194302</v>
      </c>
      <c r="O152" s="5">
        <v>2.4865212142467499</v>
      </c>
      <c r="P152" s="5">
        <v>10.0883603096008</v>
      </c>
      <c r="Q152" s="5">
        <v>0.23681402578949901</v>
      </c>
      <c r="R152" s="5">
        <v>0.37989878654480003</v>
      </c>
      <c r="S152" s="5">
        <v>0.50194621644914195</v>
      </c>
      <c r="T152" s="5">
        <v>4.7389945089817003</v>
      </c>
      <c r="U152" s="5">
        <v>0</v>
      </c>
      <c r="V152" s="5">
        <v>35.711393296718597</v>
      </c>
      <c r="W152" s="5">
        <v>8.6026609409600496E-2</v>
      </c>
      <c r="X152" s="5">
        <v>2.7478357404470399</v>
      </c>
      <c r="Y152" s="5">
        <v>16.403995871543898</v>
      </c>
      <c r="Z152" s="5">
        <v>12.604359090328201</v>
      </c>
      <c r="AA152" s="5">
        <v>9.2207668814808103E-2</v>
      </c>
      <c r="AB152" s="18">
        <f t="shared" si="9"/>
        <v>0</v>
      </c>
      <c r="AC152" s="8">
        <v>0.64463087543845199</v>
      </c>
      <c r="AD152" s="8">
        <v>1.0611457973718601</v>
      </c>
      <c r="AE152" s="8">
        <v>5.6632165610790297</v>
      </c>
      <c r="AF152" s="8">
        <v>0.259857878088951</v>
      </c>
      <c r="AG152" s="8">
        <v>4.5386576056480399</v>
      </c>
      <c r="AH152" s="8">
        <v>5.24107472997275</v>
      </c>
      <c r="AI152" s="8">
        <v>1.20495750010014</v>
      </c>
      <c r="AJ152" s="8">
        <v>0.233370861038566</v>
      </c>
      <c r="AK152" s="8">
        <v>0.71916692331433296</v>
      </c>
      <c r="AL152" s="8">
        <v>1.81947141885757</v>
      </c>
      <c r="AM152" s="8">
        <v>0.97645518183708202</v>
      </c>
      <c r="AN152" s="8">
        <v>3.6397689580917398</v>
      </c>
      <c r="AO152" s="8">
        <v>0.13174831308424501</v>
      </c>
      <c r="AP152" s="8">
        <v>0.32313268259167699</v>
      </c>
      <c r="AQ152" s="8">
        <v>0.26811339147388902</v>
      </c>
      <c r="AR152" s="8">
        <v>0.322652732953429</v>
      </c>
      <c r="AS152" s="8">
        <v>0</v>
      </c>
      <c r="AT152" s="8">
        <v>3.6482340991497</v>
      </c>
      <c r="AU152" s="8">
        <v>0.13112149201333501</v>
      </c>
      <c r="AV152" s="8">
        <v>0.64928748458623897</v>
      </c>
      <c r="AW152" s="8">
        <v>4.7698726356029502</v>
      </c>
      <c r="AX152" s="8">
        <v>2.2870798259973499</v>
      </c>
      <c r="AY152" s="8">
        <v>0.101196171715856</v>
      </c>
      <c r="AZ152" s="15">
        <v>309.04368209838901</v>
      </c>
    </row>
    <row r="153" spans="1:52" x14ac:dyDescent="0.3">
      <c r="A153" t="s">
        <v>74</v>
      </c>
      <c r="B153" t="s">
        <v>57</v>
      </c>
      <c r="C153" s="1">
        <f t="shared" si="7"/>
        <v>115.91310462615355</v>
      </c>
      <c r="D153" s="12">
        <f t="shared" si="8"/>
        <v>115.91310462615355</v>
      </c>
      <c r="E153" s="5">
        <v>2.03610194148496E-2</v>
      </c>
      <c r="F153" s="5">
        <v>0</v>
      </c>
      <c r="G153" s="5">
        <v>0.92958469688892398</v>
      </c>
      <c r="H153" s="5">
        <v>9.4536005519330502E-2</v>
      </c>
      <c r="I153" s="5">
        <v>0.77461882680654504</v>
      </c>
      <c r="J153" s="5">
        <v>1.7758452296256999</v>
      </c>
      <c r="K153" s="5">
        <v>0.32860325463116202</v>
      </c>
      <c r="L153" s="5">
        <v>7.1495171869173604E-2</v>
      </c>
      <c r="M153" s="5">
        <v>0.32830012403428599</v>
      </c>
      <c r="N153" s="5">
        <v>8.7456483393907505E-2</v>
      </c>
      <c r="O153" s="5">
        <v>0.226610021665692</v>
      </c>
      <c r="P153" s="5">
        <v>0.69995761662721601</v>
      </c>
      <c r="Q153" s="5">
        <v>3.1573195708915598E-2</v>
      </c>
      <c r="R153" s="5">
        <v>2.1538105793297301E-2</v>
      </c>
      <c r="S153" s="5">
        <v>3.6910663358867203E-2</v>
      </c>
      <c r="T153" s="5">
        <v>0.22661180980503601</v>
      </c>
      <c r="U153" s="5">
        <v>0</v>
      </c>
      <c r="V153" s="5">
        <v>1.7393256947398199</v>
      </c>
      <c r="W153" s="5">
        <v>1.5996404865291001E-2</v>
      </c>
      <c r="X153" s="5">
        <v>6.5801314078271403E-2</v>
      </c>
      <c r="Y153" s="5">
        <v>2.1654468178749098</v>
      </c>
      <c r="Z153" s="5">
        <v>1.9354564100503899</v>
      </c>
      <c r="AA153" s="5">
        <v>6.9365691160783198E-3</v>
      </c>
      <c r="AB153" s="18">
        <f t="shared" si="9"/>
        <v>0</v>
      </c>
      <c r="AC153" s="8">
        <v>8.3268265705555705E-2</v>
      </c>
      <c r="AD153" s="8">
        <v>0.10468896944075801</v>
      </c>
      <c r="AE153" s="8">
        <v>1.03066654503345</v>
      </c>
      <c r="AF153" s="8">
        <v>2.07272183615714E-2</v>
      </c>
      <c r="AG153" s="8">
        <v>0.54583622142672505</v>
      </c>
      <c r="AH153" s="8">
        <v>0.49445401301636599</v>
      </c>
      <c r="AI153" s="8">
        <v>0.14524787757545701</v>
      </c>
      <c r="AJ153" s="8">
        <v>4.12077542860061E-2</v>
      </c>
      <c r="AK153" s="8">
        <v>6.5322020556777702E-2</v>
      </c>
      <c r="AL153" s="8">
        <v>0.260671757161617</v>
      </c>
      <c r="AM153" s="8">
        <v>0.17195541970431799</v>
      </c>
      <c r="AN153" s="8">
        <v>0.48911211639642699</v>
      </c>
      <c r="AO153" s="8">
        <v>1.6116740647703399E-2</v>
      </c>
      <c r="AP153" s="8">
        <v>3.4680715762078797E-2</v>
      </c>
      <c r="AQ153" s="8">
        <v>3.12564061023295E-2</v>
      </c>
      <c r="AR153" s="8">
        <v>5.5001106113195398E-2</v>
      </c>
      <c r="AS153" s="8">
        <v>0</v>
      </c>
      <c r="AT153" s="8">
        <v>0.52453738078474998</v>
      </c>
      <c r="AU153" s="8">
        <v>1.2842791038565299E-2</v>
      </c>
      <c r="AV153" s="8">
        <v>7.6658485457301098E-2</v>
      </c>
      <c r="AW153" s="8">
        <v>0.632552180439234</v>
      </c>
      <c r="AX153" s="8">
        <v>0.284678895026445</v>
      </c>
      <c r="AY153" s="8">
        <v>9.2831887595821207E-3</v>
      </c>
      <c r="AZ153" s="15">
        <v>122.365303993225</v>
      </c>
    </row>
    <row r="154" spans="1:52" x14ac:dyDescent="0.3">
      <c r="A154" t="s">
        <v>74</v>
      </c>
      <c r="B154" t="s">
        <v>58</v>
      </c>
      <c r="C154" s="1">
        <f t="shared" si="7"/>
        <v>20.442032945866345</v>
      </c>
      <c r="D154" s="12">
        <f t="shared" si="8"/>
        <v>20.442032945866345</v>
      </c>
      <c r="E154" s="5">
        <v>0.98854614794254303</v>
      </c>
      <c r="F154" s="5">
        <v>0</v>
      </c>
      <c r="G154" s="5">
        <v>10.271616220474201</v>
      </c>
      <c r="H154" s="5">
        <v>3.60506372153759</v>
      </c>
      <c r="I154" s="5">
        <v>38.797932386398301</v>
      </c>
      <c r="J154" s="5">
        <v>22.263157129287698</v>
      </c>
      <c r="K154" s="5">
        <v>4.3255240619182604</v>
      </c>
      <c r="L154" s="5">
        <v>3.6434011757373801</v>
      </c>
      <c r="M154" s="5">
        <v>12.576941788196599</v>
      </c>
      <c r="N154" s="5">
        <v>5.9658060967922202</v>
      </c>
      <c r="O154" s="5">
        <v>15.957189798355101</v>
      </c>
      <c r="P154" s="5">
        <v>11.487543523311601</v>
      </c>
      <c r="Q154" s="5">
        <v>0.34779687784612201</v>
      </c>
      <c r="R154" s="5">
        <v>0.64765094220638297</v>
      </c>
      <c r="S154" s="5">
        <v>1.8662909045815499</v>
      </c>
      <c r="T154" s="5">
        <v>12.6053401231766</v>
      </c>
      <c r="U154" s="5">
        <v>0</v>
      </c>
      <c r="V154" s="5">
        <v>274.50967502594</v>
      </c>
      <c r="W154" s="5">
        <v>0.19854273274540901</v>
      </c>
      <c r="X154" s="5">
        <v>9.7644588276743907</v>
      </c>
      <c r="Y154" s="5">
        <v>89.406612038612394</v>
      </c>
      <c r="Z154" s="5">
        <v>238.67747640609701</v>
      </c>
      <c r="AA154" s="5">
        <v>0.37654094956815198</v>
      </c>
      <c r="AB154" s="18">
        <f t="shared" si="9"/>
        <v>0</v>
      </c>
      <c r="AC154" s="8">
        <v>1.4942929223179799</v>
      </c>
      <c r="AD154" s="8">
        <v>2.6944449841976201</v>
      </c>
      <c r="AE154" s="8">
        <v>11.5823568105698</v>
      </c>
      <c r="AF154" s="8">
        <v>0.66855087131261803</v>
      </c>
      <c r="AG154" s="8">
        <v>10.241351008415201</v>
      </c>
      <c r="AH154" s="8">
        <v>12.9013306876295</v>
      </c>
      <c r="AI154" s="8">
        <v>2.7962904125452002</v>
      </c>
      <c r="AJ154" s="8">
        <v>0.50618581101298299</v>
      </c>
      <c r="AK154" s="8">
        <v>1.7039881646633099</v>
      </c>
      <c r="AL154" s="8">
        <v>4.0384399592876399</v>
      </c>
      <c r="AM154" s="8">
        <v>2.0036609321832701</v>
      </c>
      <c r="AN154" s="8">
        <v>7.5833412706852004</v>
      </c>
      <c r="AO154" s="8">
        <v>0.287860522046685</v>
      </c>
      <c r="AP154" s="8">
        <v>0.74365106970071804</v>
      </c>
      <c r="AQ154" s="8">
        <v>0.60958395898342099</v>
      </c>
      <c r="AR154" s="8">
        <v>0.68645253777504001</v>
      </c>
      <c r="AS154" s="8">
        <v>0</v>
      </c>
      <c r="AT154" s="8">
        <v>8.0700843930244393</v>
      </c>
      <c r="AU154" s="8">
        <v>0.30875709094107201</v>
      </c>
      <c r="AV154" s="8">
        <v>1.4182061851024601</v>
      </c>
      <c r="AW154" s="8">
        <v>10.8670805692673</v>
      </c>
      <c r="AX154" s="8">
        <v>4.8499608039856001</v>
      </c>
      <c r="AY154" s="8">
        <v>0.23314214963465901</v>
      </c>
      <c r="AZ154" s="15">
        <v>692.43612670898403</v>
      </c>
    </row>
    <row r="155" spans="1:52" x14ac:dyDescent="0.3">
      <c r="A155" t="s">
        <v>75</v>
      </c>
      <c r="B155" t="s">
        <v>49</v>
      </c>
      <c r="C155" s="1">
        <f t="shared" si="7"/>
        <v>17636.468953574084</v>
      </c>
      <c r="D155" s="12">
        <f t="shared" si="8"/>
        <v>17636.468953574084</v>
      </c>
      <c r="E155" s="5">
        <v>7.4109046459197998</v>
      </c>
      <c r="F155" s="5">
        <v>0</v>
      </c>
      <c r="G155" s="5">
        <v>2.8466686308383902</v>
      </c>
      <c r="H155" s="5">
        <v>6.8691609501838702</v>
      </c>
      <c r="I155" s="5">
        <v>486.54088211059599</v>
      </c>
      <c r="J155" s="5">
        <v>69.422757148742704</v>
      </c>
      <c r="K155" s="5">
        <v>7.8680443763732901</v>
      </c>
      <c r="L155" s="5">
        <v>29.5701920986176</v>
      </c>
      <c r="M155" s="5">
        <v>41.067735433578498</v>
      </c>
      <c r="N155" s="5">
        <v>38.431345701217701</v>
      </c>
      <c r="O155" s="5">
        <v>89.653566360473604</v>
      </c>
      <c r="P155" s="5">
        <v>3.70159819722176</v>
      </c>
      <c r="Q155" s="5">
        <v>1.3315801396966001</v>
      </c>
      <c r="R155" s="5">
        <v>17.754207730293299</v>
      </c>
      <c r="S155" s="5">
        <v>21.828747749328599</v>
      </c>
      <c r="T155" s="5">
        <v>216.71998977661099</v>
      </c>
      <c r="U155" s="5">
        <v>48.6364712715149</v>
      </c>
      <c r="V155" s="5">
        <v>0</v>
      </c>
      <c r="W155" s="5">
        <v>1.99200795590878</v>
      </c>
      <c r="X155" s="5">
        <v>11.418080866336799</v>
      </c>
      <c r="Y155" s="5">
        <v>219.10759258270301</v>
      </c>
      <c r="Z155" s="5">
        <v>392.55772399902298</v>
      </c>
      <c r="AA155" s="5">
        <v>1.0238873437047</v>
      </c>
      <c r="AB155" s="18">
        <f t="shared" si="9"/>
        <v>0</v>
      </c>
      <c r="AC155" s="8">
        <v>138.68471813201899</v>
      </c>
      <c r="AD155" s="8">
        <v>56.286570191383397</v>
      </c>
      <c r="AE155" s="8">
        <v>59.557740569114699</v>
      </c>
      <c r="AF155" s="8">
        <v>45.981656968593597</v>
      </c>
      <c r="AG155" s="8">
        <v>1184.7057704925501</v>
      </c>
      <c r="AH155" s="8">
        <v>970.00204806961096</v>
      </c>
      <c r="AI155" s="8">
        <v>111.92910170555101</v>
      </c>
      <c r="AJ155" s="8">
        <v>241.89951038360601</v>
      </c>
      <c r="AK155" s="8">
        <v>259.82283043861401</v>
      </c>
      <c r="AL155" s="8">
        <v>350.78686046600302</v>
      </c>
      <c r="AM155" s="8">
        <v>119.663307666779</v>
      </c>
      <c r="AN155" s="8">
        <v>35.600542008876801</v>
      </c>
      <c r="AO155" s="8">
        <v>17.877952575683601</v>
      </c>
      <c r="AP155" s="8">
        <v>54.803105354309103</v>
      </c>
      <c r="AQ155" s="8">
        <v>52.9542702436447</v>
      </c>
      <c r="AR155" s="8">
        <v>53.886114239692702</v>
      </c>
      <c r="AS155" s="8">
        <v>774.47255706787098</v>
      </c>
      <c r="AT155" s="8">
        <v>0</v>
      </c>
      <c r="AU155" s="8">
        <v>20.098660051822701</v>
      </c>
      <c r="AV155" s="8">
        <v>114.635416030884</v>
      </c>
      <c r="AW155" s="8">
        <v>252.60840702056899</v>
      </c>
      <c r="AX155" s="8">
        <v>237.18141078949</v>
      </c>
      <c r="AY155" s="8">
        <v>21.510232746601101</v>
      </c>
      <c r="AZ155" s="15">
        <v>14177.2733154297</v>
      </c>
    </row>
    <row r="156" spans="1:52" x14ac:dyDescent="0.3">
      <c r="A156" t="s">
        <v>75</v>
      </c>
      <c r="B156" t="s">
        <v>51</v>
      </c>
      <c r="C156" s="1">
        <f t="shared" si="7"/>
        <v>5313.0791061930358</v>
      </c>
      <c r="D156" s="12">
        <f t="shared" si="8"/>
        <v>5313.0791061930358</v>
      </c>
      <c r="E156" s="5">
        <v>4.2248266339302099</v>
      </c>
      <c r="F156" s="5">
        <v>0</v>
      </c>
      <c r="G156" s="5">
        <v>1.47393129020929</v>
      </c>
      <c r="H156" s="5">
        <v>3.2764153182506601</v>
      </c>
      <c r="I156" s="5">
        <v>142.078433036804</v>
      </c>
      <c r="J156" s="5">
        <v>49.447710037231403</v>
      </c>
      <c r="K156" s="5">
        <v>5.3147776126861599</v>
      </c>
      <c r="L156" s="5">
        <v>21.900540947914099</v>
      </c>
      <c r="M156" s="5">
        <v>38.539157629013097</v>
      </c>
      <c r="N156" s="5">
        <v>26.158202409744302</v>
      </c>
      <c r="O156" s="5">
        <v>85.213360309600802</v>
      </c>
      <c r="P156" s="5">
        <v>1.42220123112202</v>
      </c>
      <c r="Q156" s="5">
        <v>0.68562087044119802</v>
      </c>
      <c r="R156" s="5">
        <v>4.8376477956771904</v>
      </c>
      <c r="S156" s="5">
        <v>7.3467512726783797</v>
      </c>
      <c r="T156" s="5">
        <v>53.573939800262501</v>
      </c>
      <c r="U156" s="5">
        <v>25.6600069999695</v>
      </c>
      <c r="V156" s="5">
        <v>0</v>
      </c>
      <c r="W156" s="5">
        <v>1.1355353593826301</v>
      </c>
      <c r="X156" s="5">
        <v>9.5094878971576708</v>
      </c>
      <c r="Y156" s="5">
        <v>42.3689801692963</v>
      </c>
      <c r="Z156" s="5">
        <v>763.04916381835903</v>
      </c>
      <c r="AA156" s="5">
        <v>0.77857415005564701</v>
      </c>
      <c r="AB156" s="18">
        <f t="shared" si="9"/>
        <v>0</v>
      </c>
      <c r="AC156" s="8">
        <v>101.16118717193601</v>
      </c>
      <c r="AD156" s="8">
        <v>27.3748763799667</v>
      </c>
      <c r="AE156" s="8">
        <v>35.039300918579102</v>
      </c>
      <c r="AF156" s="8">
        <v>22.405316650867501</v>
      </c>
      <c r="AG156" s="8">
        <v>626.79449272155796</v>
      </c>
      <c r="AH156" s="8">
        <v>488.62485499307502</v>
      </c>
      <c r="AI156" s="8">
        <v>71.871789455413804</v>
      </c>
      <c r="AJ156" s="8">
        <v>124.03294944763201</v>
      </c>
      <c r="AK156" s="8">
        <v>126.122360706329</v>
      </c>
      <c r="AL156" s="8">
        <v>212.182297706604</v>
      </c>
      <c r="AM156" s="8">
        <v>71.176738023757906</v>
      </c>
      <c r="AN156" s="8">
        <v>18.9942780137062</v>
      </c>
      <c r="AO156" s="8">
        <v>9.4975006282329595</v>
      </c>
      <c r="AP156" s="8">
        <v>38.117508411407499</v>
      </c>
      <c r="AQ156" s="8">
        <v>27.868175745010401</v>
      </c>
      <c r="AR156" s="8">
        <v>38.265039205551098</v>
      </c>
      <c r="AS156" s="8">
        <v>406.95127296447799</v>
      </c>
      <c r="AT156" s="8">
        <v>0</v>
      </c>
      <c r="AU156" s="8">
        <v>12.4196455478668</v>
      </c>
      <c r="AV156" s="8">
        <v>67.964295864105196</v>
      </c>
      <c r="AW156" s="8">
        <v>119.062435150146</v>
      </c>
      <c r="AX156" s="8">
        <v>155.54539346694901</v>
      </c>
      <c r="AY156" s="8">
        <v>12.335907459258999</v>
      </c>
      <c r="AZ156" s="15">
        <v>3787.2667541503902</v>
      </c>
    </row>
    <row r="157" spans="1:52" x14ac:dyDescent="0.3">
      <c r="A157" t="s">
        <v>75</v>
      </c>
      <c r="B157" t="s">
        <v>52</v>
      </c>
      <c r="C157" s="1">
        <f t="shared" si="7"/>
        <v>10.847395975975786</v>
      </c>
      <c r="D157" s="12">
        <f t="shared" si="8"/>
        <v>10.847395975975786</v>
      </c>
      <c r="E157" s="5">
        <v>3.5181335406377898E-2</v>
      </c>
      <c r="F157" s="5">
        <v>0</v>
      </c>
      <c r="G157" s="5">
        <v>1.908432203345E-2</v>
      </c>
      <c r="H157" s="5">
        <v>1.1555913370102601E-2</v>
      </c>
      <c r="I157" s="5">
        <v>0.54829119890928302</v>
      </c>
      <c r="J157" s="5">
        <v>0.34781021624803499</v>
      </c>
      <c r="K157" s="5">
        <v>2.3116663098335301E-2</v>
      </c>
      <c r="L157" s="5">
        <v>0.163519068621099</v>
      </c>
      <c r="M157" s="5">
        <v>3.6305644549429403E-2</v>
      </c>
      <c r="N157" s="5">
        <v>8.2366131246089894E-2</v>
      </c>
      <c r="O157" s="5">
        <v>0.11501739639788899</v>
      </c>
      <c r="P157" s="5">
        <v>6.6314354771748203E-3</v>
      </c>
      <c r="Q157" s="5">
        <v>3.5233804665040199E-3</v>
      </c>
      <c r="R157" s="5">
        <v>7.0361112710088505E-2</v>
      </c>
      <c r="S157" s="5">
        <v>2.8423905139788999E-2</v>
      </c>
      <c r="T157" s="5">
        <v>0.11856668069958699</v>
      </c>
      <c r="U157" s="5">
        <v>0.29689289256930401</v>
      </c>
      <c r="V157" s="5">
        <v>0</v>
      </c>
      <c r="W157" s="5">
        <v>3.4161373274400803E-2</v>
      </c>
      <c r="X157" s="5">
        <v>2.3859434411860999E-2</v>
      </c>
      <c r="Y157" s="5">
        <v>0.196999382227659</v>
      </c>
      <c r="Z157" s="5">
        <v>0.35797316581010802</v>
      </c>
      <c r="AA157" s="5">
        <v>1.3587079956778299E-3</v>
      </c>
      <c r="AB157" s="18">
        <f t="shared" si="9"/>
        <v>0</v>
      </c>
      <c r="AC157" s="8">
        <v>8.5249974858015803E-2</v>
      </c>
      <c r="AD157" s="8">
        <v>2.97745817806572E-2</v>
      </c>
      <c r="AE157" s="8">
        <v>3.3332889666780802E-2</v>
      </c>
      <c r="AF157" s="8">
        <v>2.1030706353485602E-2</v>
      </c>
      <c r="AG157" s="8">
        <v>0.613379996269941</v>
      </c>
      <c r="AH157" s="8">
        <v>0.47250288948635</v>
      </c>
      <c r="AI157" s="8">
        <v>6.4464222639799104E-2</v>
      </c>
      <c r="AJ157" s="8">
        <v>0.11150692822411699</v>
      </c>
      <c r="AK157" s="8">
        <v>0.1352025186643</v>
      </c>
      <c r="AL157" s="8">
        <v>0.18805653229355801</v>
      </c>
      <c r="AM157" s="8">
        <v>7.2509269230067702E-2</v>
      </c>
      <c r="AN157" s="8">
        <v>1.9258801941759902E-2</v>
      </c>
      <c r="AO157" s="8">
        <v>8.7962963734753395E-3</v>
      </c>
      <c r="AP157" s="8">
        <v>3.8539246190339299E-2</v>
      </c>
      <c r="AQ157" s="8">
        <v>2.6654022047296201E-2</v>
      </c>
      <c r="AR157" s="8">
        <v>4.0132710244506598E-2</v>
      </c>
      <c r="AS157" s="8">
        <v>0.36745608970522903</v>
      </c>
      <c r="AT157" s="8">
        <v>0</v>
      </c>
      <c r="AU157" s="8">
        <v>1.33384780492634E-2</v>
      </c>
      <c r="AV157" s="8">
        <v>5.9389512520283502E-2</v>
      </c>
      <c r="AW157" s="8">
        <v>0.114282836206257</v>
      </c>
      <c r="AX157" s="8">
        <v>0.13801602087914899</v>
      </c>
      <c r="AY157" s="8">
        <v>1.25227709067985E-2</v>
      </c>
      <c r="AZ157" s="15">
        <v>10.7029980421066</v>
      </c>
    </row>
    <row r="158" spans="1:52" x14ac:dyDescent="0.3">
      <c r="A158" t="s">
        <v>75</v>
      </c>
      <c r="B158" t="s">
        <v>53</v>
      </c>
      <c r="C158" s="1">
        <f t="shared" si="7"/>
        <v>7978.4119376316448</v>
      </c>
      <c r="D158" s="12">
        <f t="shared" si="8"/>
        <v>7978.4119376316448</v>
      </c>
      <c r="E158" s="5">
        <v>22.410255312919599</v>
      </c>
      <c r="F158" s="5">
        <v>0</v>
      </c>
      <c r="G158" s="5">
        <v>6.0715109109878496</v>
      </c>
      <c r="H158" s="5">
        <v>8.4355546832084691</v>
      </c>
      <c r="I158" s="5">
        <v>5553.2869262695303</v>
      </c>
      <c r="J158" s="5">
        <v>120.37566280365</v>
      </c>
      <c r="K158" s="5">
        <v>19.389280319213899</v>
      </c>
      <c r="L158" s="5">
        <v>61.129078388214097</v>
      </c>
      <c r="M158" s="5">
        <v>75.260233879089398</v>
      </c>
      <c r="N158" s="5">
        <v>112.607305526733</v>
      </c>
      <c r="O158" s="5">
        <v>246.93894195556601</v>
      </c>
      <c r="P158" s="5">
        <v>7.5081019997596696</v>
      </c>
      <c r="Q158" s="5">
        <v>6.48214167356491</v>
      </c>
      <c r="R158" s="5">
        <v>25.503690481185899</v>
      </c>
      <c r="S158" s="5">
        <v>12.167744874954201</v>
      </c>
      <c r="T158" s="5">
        <v>5393.9439697265598</v>
      </c>
      <c r="U158" s="5">
        <v>74.256068706512494</v>
      </c>
      <c r="V158" s="5">
        <v>0</v>
      </c>
      <c r="W158" s="5">
        <v>5.5748594999313399</v>
      </c>
      <c r="X158" s="5">
        <v>8.3433135151863098</v>
      </c>
      <c r="Y158" s="5">
        <v>48.009282350540197</v>
      </c>
      <c r="Z158" s="5">
        <v>493.20787239074701</v>
      </c>
      <c r="AA158" s="5">
        <v>2.4568409472703898</v>
      </c>
      <c r="AB158" s="18">
        <f t="shared" si="9"/>
        <v>0</v>
      </c>
      <c r="AC158" s="8">
        <v>240.268758773804</v>
      </c>
      <c r="AD158" s="8">
        <v>73.4781684875488</v>
      </c>
      <c r="AE158" s="8">
        <v>85.469901084899902</v>
      </c>
      <c r="AF158" s="8">
        <v>47.844897985458402</v>
      </c>
      <c r="AG158" s="8">
        <v>1166.20922851563</v>
      </c>
      <c r="AH158" s="8">
        <v>1095.1723188087301</v>
      </c>
      <c r="AI158" s="8">
        <v>172.159901618958</v>
      </c>
      <c r="AJ158" s="8">
        <v>273.57307434082003</v>
      </c>
      <c r="AK158" s="8">
        <v>289.11290550231899</v>
      </c>
      <c r="AL158" s="8">
        <v>460.537944793701</v>
      </c>
      <c r="AM158" s="8">
        <v>153.00680065155001</v>
      </c>
      <c r="AN158" s="8">
        <v>49.338069200515697</v>
      </c>
      <c r="AO158" s="8">
        <v>24.4876033067703</v>
      </c>
      <c r="AP158" s="8">
        <v>94.881277561187702</v>
      </c>
      <c r="AQ158" s="8">
        <v>63.050298690795898</v>
      </c>
      <c r="AR158" s="8">
        <v>72.788915157318101</v>
      </c>
      <c r="AS158" s="8">
        <v>926.86051940918003</v>
      </c>
      <c r="AT158" s="8">
        <v>0</v>
      </c>
      <c r="AU158" s="8">
        <v>30.787301778793299</v>
      </c>
      <c r="AV158" s="8">
        <v>152.94380474090599</v>
      </c>
      <c r="AW158" s="8">
        <v>286.97980308532698</v>
      </c>
      <c r="AX158" s="8">
        <v>331.51889038085898</v>
      </c>
      <c r="AY158" s="8">
        <v>33.2657661437988</v>
      </c>
      <c r="AZ158" s="15">
        <v>14158.0344238281</v>
      </c>
    </row>
    <row r="159" spans="1:52" x14ac:dyDescent="0.3">
      <c r="A159" t="s">
        <v>75</v>
      </c>
      <c r="B159" t="s">
        <v>54</v>
      </c>
      <c r="C159" s="1">
        <f t="shared" si="7"/>
        <v>8.7849012997921836</v>
      </c>
      <c r="D159" s="12">
        <f t="shared" si="8"/>
        <v>8.7849012997921836</v>
      </c>
      <c r="E159" s="5">
        <v>8.4434440941549803E-3</v>
      </c>
      <c r="F159" s="5">
        <v>0</v>
      </c>
      <c r="G159" s="5">
        <v>7.7114867162890698E-3</v>
      </c>
      <c r="H159" s="5">
        <v>1.05794838746078E-2</v>
      </c>
      <c r="I159" s="5">
        <v>0.24717640504241001</v>
      </c>
      <c r="J159" s="5">
        <v>0.106316008605063</v>
      </c>
      <c r="K159" s="5">
        <v>1.0153364564757799E-2</v>
      </c>
      <c r="L159" s="5">
        <v>2.9657264705747401E-2</v>
      </c>
      <c r="M159" s="5">
        <v>2.9012849205173601E-2</v>
      </c>
      <c r="N159" s="5">
        <v>3.30613243859261E-2</v>
      </c>
      <c r="O159" s="5">
        <v>8.5684632416814593E-2</v>
      </c>
      <c r="P159" s="5">
        <v>6.0709553363267298E-3</v>
      </c>
      <c r="Q159" s="5">
        <v>3.3743968670023601E-3</v>
      </c>
      <c r="R159" s="5">
        <v>2.21065713558346E-2</v>
      </c>
      <c r="S159" s="5">
        <v>1.7640682810451801E-2</v>
      </c>
      <c r="T159" s="5">
        <v>8.0865281634032699E-2</v>
      </c>
      <c r="U159" s="5">
        <v>7.9223897308111205E-2</v>
      </c>
      <c r="V159" s="5">
        <v>0</v>
      </c>
      <c r="W159" s="5">
        <v>7.9834950156509894E-3</v>
      </c>
      <c r="X159" s="5">
        <v>2.36886240891181E-2</v>
      </c>
      <c r="Y159" s="5">
        <v>0.38837246969342198</v>
      </c>
      <c r="Z159" s="5">
        <v>9.6281437203288106E-2</v>
      </c>
      <c r="AA159" s="5">
        <v>1.3498220250767201E-3</v>
      </c>
      <c r="AB159" s="18">
        <f t="shared" si="9"/>
        <v>0</v>
      </c>
      <c r="AC159" s="8">
        <v>5.4324141936376698E-2</v>
      </c>
      <c r="AD159" s="8">
        <v>2.02782995766029E-2</v>
      </c>
      <c r="AE159" s="8">
        <v>2.2175491787493201E-2</v>
      </c>
      <c r="AF159" s="8">
        <v>1.5994661021977701E-2</v>
      </c>
      <c r="AG159" s="8">
        <v>0.38618911104276799</v>
      </c>
      <c r="AH159" s="8">
        <v>0.340396849691388</v>
      </c>
      <c r="AI159" s="8">
        <v>4.4035721104592099E-2</v>
      </c>
      <c r="AJ159" s="8">
        <v>8.2241223077289802E-2</v>
      </c>
      <c r="AK159" s="8">
        <v>8.78803965169936E-2</v>
      </c>
      <c r="AL159" s="8">
        <v>0.124306770274416</v>
      </c>
      <c r="AM159" s="8">
        <v>4.2157850111834698E-2</v>
      </c>
      <c r="AN159" s="8">
        <v>1.3022093859035499E-2</v>
      </c>
      <c r="AO159" s="8">
        <v>6.7842715943697797E-3</v>
      </c>
      <c r="AP159" s="8">
        <v>2.1949020214378799E-2</v>
      </c>
      <c r="AQ159" s="8">
        <v>1.8310216721147299E-2</v>
      </c>
      <c r="AR159" s="8">
        <v>1.8331394065171501E-2</v>
      </c>
      <c r="AS159" s="8">
        <v>0.26368476310744898</v>
      </c>
      <c r="AT159" s="8">
        <v>0</v>
      </c>
      <c r="AU159" s="8">
        <v>7.67499912763014E-3</v>
      </c>
      <c r="AV159" s="8">
        <v>3.8715678267180899E-2</v>
      </c>
      <c r="AW159" s="8">
        <v>8.8590956642292398E-2</v>
      </c>
      <c r="AX159" s="8">
        <v>8.1252402858808595E-2</v>
      </c>
      <c r="AY159" s="8">
        <v>8.2231219275854493E-3</v>
      </c>
      <c r="AZ159" s="15">
        <v>8.2931357622146606</v>
      </c>
    </row>
    <row r="160" spans="1:52" x14ac:dyDescent="0.3">
      <c r="A160" t="s">
        <v>75</v>
      </c>
      <c r="B160" t="s">
        <v>55</v>
      </c>
      <c r="C160" s="1">
        <f t="shared" si="7"/>
        <v>2917.4510403946028</v>
      </c>
      <c r="D160" s="12">
        <f t="shared" si="8"/>
        <v>2917.4510403946028</v>
      </c>
      <c r="E160" s="5">
        <v>3.0405520945787399</v>
      </c>
      <c r="F160" s="5">
        <v>0</v>
      </c>
      <c r="G160" s="5">
        <v>0.57349396497011196</v>
      </c>
      <c r="H160" s="5">
        <v>2.47217684239149</v>
      </c>
      <c r="I160" s="5">
        <v>317.97018241882301</v>
      </c>
      <c r="J160" s="5">
        <v>17.520015597343399</v>
      </c>
      <c r="K160" s="5">
        <v>2.0950612425804098</v>
      </c>
      <c r="L160" s="5">
        <v>49.276088476181002</v>
      </c>
      <c r="M160" s="5">
        <v>13.336422979831701</v>
      </c>
      <c r="N160" s="5">
        <v>19.675794601440401</v>
      </c>
      <c r="O160" s="5">
        <v>96.985693931579604</v>
      </c>
      <c r="P160" s="5">
        <v>0.61615405231714204</v>
      </c>
      <c r="Q160" s="5">
        <v>0.40662192180752799</v>
      </c>
      <c r="R160" s="5">
        <v>1.91712874174118</v>
      </c>
      <c r="S160" s="5">
        <v>21.648081660270702</v>
      </c>
      <c r="T160" s="5">
        <v>101.99315404892</v>
      </c>
      <c r="U160" s="5">
        <v>9.3509085774421692</v>
      </c>
      <c r="V160" s="5">
        <v>0</v>
      </c>
      <c r="W160" s="5">
        <v>0.35811036080122</v>
      </c>
      <c r="X160" s="5">
        <v>1.5389346927404399</v>
      </c>
      <c r="Y160" s="5">
        <v>4.4560338556766501</v>
      </c>
      <c r="Z160" s="5">
        <v>11.5501314401627</v>
      </c>
      <c r="AA160" s="5">
        <v>0.27356638573110098</v>
      </c>
      <c r="AB160" s="18">
        <f t="shared" si="9"/>
        <v>0</v>
      </c>
      <c r="AC160" s="8">
        <v>72.062550067901597</v>
      </c>
      <c r="AD160" s="8">
        <v>32.664702415466301</v>
      </c>
      <c r="AE160" s="8">
        <v>33.813000202178998</v>
      </c>
      <c r="AF160" s="8">
        <v>24.332619607448599</v>
      </c>
      <c r="AG160" s="8">
        <v>631.05205345153797</v>
      </c>
      <c r="AH160" s="8">
        <v>525.83003659732606</v>
      </c>
      <c r="AI160" s="8">
        <v>63.559188365936301</v>
      </c>
      <c r="AJ160" s="8">
        <v>131.54529523849499</v>
      </c>
      <c r="AK160" s="8">
        <v>138.87327837943999</v>
      </c>
      <c r="AL160" s="8">
        <v>187.52293968200701</v>
      </c>
      <c r="AM160" s="8">
        <v>63.327174663543701</v>
      </c>
      <c r="AN160" s="8">
        <v>19.7685514688492</v>
      </c>
      <c r="AO160" s="8">
        <v>9.6706575155258196</v>
      </c>
      <c r="AP160" s="8">
        <v>28.627622604370099</v>
      </c>
      <c r="AQ160" s="8">
        <v>29.3871153593063</v>
      </c>
      <c r="AR160" s="8">
        <v>27.294799447059599</v>
      </c>
      <c r="AS160" s="8">
        <v>430.31183433532698</v>
      </c>
      <c r="AT160" s="8">
        <v>0</v>
      </c>
      <c r="AU160" s="8">
        <v>10.6608016490936</v>
      </c>
      <c r="AV160" s="8">
        <v>61.118159294128397</v>
      </c>
      <c r="AW160" s="8">
        <v>142.32212829589801</v>
      </c>
      <c r="AX160" s="8">
        <v>124.758444786072</v>
      </c>
      <c r="AY160" s="8">
        <v>11.606162250042001</v>
      </c>
      <c r="AZ160" s="15">
        <v>794.39623260498001</v>
      </c>
    </row>
    <row r="161" spans="1:52" x14ac:dyDescent="0.3">
      <c r="A161" t="s">
        <v>75</v>
      </c>
      <c r="B161" t="s">
        <v>56</v>
      </c>
      <c r="C161" s="1">
        <f t="shared" si="7"/>
        <v>686.95841505302849</v>
      </c>
      <c r="D161" s="12">
        <f t="shared" si="8"/>
        <v>686.95841505302849</v>
      </c>
      <c r="E161" s="5">
        <v>0.41124111227691201</v>
      </c>
      <c r="F161" s="5">
        <v>0</v>
      </c>
      <c r="G161" s="5">
        <v>1.6203512325882901</v>
      </c>
      <c r="H161" s="5">
        <v>0.44958467781543698</v>
      </c>
      <c r="I161" s="5">
        <v>26.726494550704999</v>
      </c>
      <c r="J161" s="5">
        <v>3.9107743203640002</v>
      </c>
      <c r="K161" s="5">
        <v>0.71410667151212703</v>
      </c>
      <c r="L161" s="5">
        <v>3.6575116515159598</v>
      </c>
      <c r="M161" s="5">
        <v>3.7261627763509799</v>
      </c>
      <c r="N161" s="5">
        <v>2.1261747330427201</v>
      </c>
      <c r="O161" s="5">
        <v>4.4487326741218602</v>
      </c>
      <c r="P161" s="5">
        <v>0.38112740777432902</v>
      </c>
      <c r="Q161" s="5">
        <v>0.14513271022588001</v>
      </c>
      <c r="R161" s="5">
        <v>3.3857810199260698</v>
      </c>
      <c r="S161" s="5">
        <v>0.527202509343624</v>
      </c>
      <c r="T161" s="5">
        <v>8.6531060338020307</v>
      </c>
      <c r="U161" s="5">
        <v>3.6482340991497</v>
      </c>
      <c r="V161" s="5">
        <v>0</v>
      </c>
      <c r="W161" s="5">
        <v>0.156444390304387</v>
      </c>
      <c r="X161" s="5">
        <v>1.43605486303568</v>
      </c>
      <c r="Y161" s="5">
        <v>2.8464496135711701</v>
      </c>
      <c r="Z161" s="5">
        <v>15.3533669710159</v>
      </c>
      <c r="AA161" s="5">
        <v>6.4593509305268498E-2</v>
      </c>
      <c r="AB161" s="18">
        <f t="shared" si="9"/>
        <v>0</v>
      </c>
      <c r="AC161" s="8">
        <v>6.3250297009944898</v>
      </c>
      <c r="AD161" s="8">
        <v>2.6480305492878</v>
      </c>
      <c r="AE161" s="8">
        <v>2.7443278431892399</v>
      </c>
      <c r="AF161" s="8">
        <v>2.10839845985174</v>
      </c>
      <c r="AG161" s="8">
        <v>54.224076539278002</v>
      </c>
      <c r="AH161" s="8">
        <v>45.765145638666603</v>
      </c>
      <c r="AI161" s="8">
        <v>5.2824578061699903</v>
      </c>
      <c r="AJ161" s="8">
        <v>11.438565313816101</v>
      </c>
      <c r="AK161" s="8">
        <v>12.2054616957903</v>
      </c>
      <c r="AL161" s="8">
        <v>16.2027633339167</v>
      </c>
      <c r="AM161" s="8">
        <v>5.5123257040977496</v>
      </c>
      <c r="AN161" s="8">
        <v>1.7033700924366699</v>
      </c>
      <c r="AO161" s="8">
        <v>0.84852959029376496</v>
      </c>
      <c r="AP161" s="8">
        <v>2.46082082390785</v>
      </c>
      <c r="AQ161" s="8">
        <v>2.5131628289818799</v>
      </c>
      <c r="AR161" s="8">
        <v>2.3635407462716098</v>
      </c>
      <c r="AS161" s="8">
        <v>35.711393296718597</v>
      </c>
      <c r="AT161" s="8">
        <v>0</v>
      </c>
      <c r="AU161" s="8">
        <v>0.90228044427931298</v>
      </c>
      <c r="AV161" s="8">
        <v>5.1868897154927298</v>
      </c>
      <c r="AW161" s="8">
        <v>12.388169959187501</v>
      </c>
      <c r="AX161" s="8">
        <v>10.7783647477627</v>
      </c>
      <c r="AY161" s="8">
        <v>1.0030501466244499</v>
      </c>
      <c r="AZ161" s="15">
        <v>531.03088760375999</v>
      </c>
    </row>
    <row r="162" spans="1:52" x14ac:dyDescent="0.3">
      <c r="A162" t="s">
        <v>75</v>
      </c>
      <c r="B162" t="s">
        <v>57</v>
      </c>
      <c r="C162" s="1">
        <f t="shared" si="7"/>
        <v>50.70070390705952</v>
      </c>
      <c r="D162" s="12">
        <f t="shared" si="8"/>
        <v>50.70070390705952</v>
      </c>
      <c r="E162" s="5">
        <v>5.3731761407107101E-2</v>
      </c>
      <c r="F162" s="5">
        <v>0</v>
      </c>
      <c r="G162" s="5">
        <v>5.6761404499411597E-2</v>
      </c>
      <c r="H162" s="5">
        <v>4.1941192932426902E-2</v>
      </c>
      <c r="I162" s="5">
        <v>0.99778098613023802</v>
      </c>
      <c r="J162" s="5">
        <v>1.4653186798095701</v>
      </c>
      <c r="K162" s="5">
        <v>0.17567317001521601</v>
      </c>
      <c r="L162" s="5">
        <v>0.12345533166080699</v>
      </c>
      <c r="M162" s="5">
        <v>0.31520810164511198</v>
      </c>
      <c r="N162" s="5">
        <v>0.111826886422932</v>
      </c>
      <c r="O162" s="5">
        <v>0.384581563994288</v>
      </c>
      <c r="P162" s="5">
        <v>1.8208275432698401E-2</v>
      </c>
      <c r="Q162" s="5">
        <v>1.7715965746901902E-2</v>
      </c>
      <c r="R162" s="5">
        <v>9.5779416151344804E-2</v>
      </c>
      <c r="S162" s="5">
        <v>3.8434164598584203E-2</v>
      </c>
      <c r="T162" s="5">
        <v>0.32761910557746898</v>
      </c>
      <c r="U162" s="5">
        <v>0.52453738078474998</v>
      </c>
      <c r="V162" s="5">
        <v>0</v>
      </c>
      <c r="W162" s="5">
        <v>3.2991015585139401E-2</v>
      </c>
      <c r="X162" s="5">
        <v>3.5051036160439301E-2</v>
      </c>
      <c r="Y162" s="5">
        <v>0.42001299001276499</v>
      </c>
      <c r="Z162" s="5">
        <v>1.7901526838541</v>
      </c>
      <c r="AA162" s="5">
        <v>4.9727219447959197E-3</v>
      </c>
      <c r="AB162" s="18">
        <f t="shared" si="9"/>
        <v>0</v>
      </c>
      <c r="AC162" s="8">
        <v>0.428406402468681</v>
      </c>
      <c r="AD162" s="8">
        <v>0.11969174770638299</v>
      </c>
      <c r="AE162" s="8">
        <v>0.16029176954179999</v>
      </c>
      <c r="AF162" s="8">
        <v>0.102928090840578</v>
      </c>
      <c r="AG162" s="8">
        <v>2.83234605938196</v>
      </c>
      <c r="AH162" s="8">
        <v>2.1048754551739002</v>
      </c>
      <c r="AI162" s="8">
        <v>0.318797077983618</v>
      </c>
      <c r="AJ162" s="8">
        <v>0.49392376188188802</v>
      </c>
      <c r="AK162" s="8">
        <v>0.60007047466933705</v>
      </c>
      <c r="AL162" s="8">
        <v>0.92027664557099298</v>
      </c>
      <c r="AM162" s="8">
        <v>0.32944175507873302</v>
      </c>
      <c r="AN162" s="8">
        <v>7.9984346404671697E-2</v>
      </c>
      <c r="AO162" s="8">
        <v>4.2593193007633097E-2</v>
      </c>
      <c r="AP162" s="8">
        <v>0.224694200791419</v>
      </c>
      <c r="AQ162" s="8">
        <v>0.115486255846918</v>
      </c>
      <c r="AR162" s="8">
        <v>0.18834567070007299</v>
      </c>
      <c r="AS162" s="8">
        <v>1.7393256947398199</v>
      </c>
      <c r="AT162" s="8">
        <v>0</v>
      </c>
      <c r="AU162" s="8">
        <v>6.4092567656189203E-2</v>
      </c>
      <c r="AV162" s="8">
        <v>0.27424554713070398</v>
      </c>
      <c r="AW162" s="8">
        <v>0.46870943624526301</v>
      </c>
      <c r="AX162" s="8">
        <v>0.61353041976690303</v>
      </c>
      <c r="AY162" s="8">
        <v>5.5886426940560299E-2</v>
      </c>
      <c r="AZ162" s="15">
        <v>45.454514741897597</v>
      </c>
    </row>
    <row r="163" spans="1:52" x14ac:dyDescent="0.3">
      <c r="A163" t="s">
        <v>75</v>
      </c>
      <c r="B163" t="s">
        <v>58</v>
      </c>
      <c r="C163" s="1">
        <f t="shared" si="7"/>
        <v>4055.9785125052981</v>
      </c>
      <c r="D163" s="12">
        <f t="shared" si="8"/>
        <v>4055.9785125052981</v>
      </c>
      <c r="E163" s="5">
        <v>2.2240459918975799</v>
      </c>
      <c r="F163" s="5">
        <v>0</v>
      </c>
      <c r="G163" s="5">
        <v>0.47045218944549599</v>
      </c>
      <c r="H163" s="5">
        <v>1.46469005942345</v>
      </c>
      <c r="I163" s="5">
        <v>51.513206720352201</v>
      </c>
      <c r="J163" s="5">
        <v>11.674708545208</v>
      </c>
      <c r="K163" s="5">
        <v>1.90095663070679</v>
      </c>
      <c r="L163" s="5">
        <v>6.6976791024208104</v>
      </c>
      <c r="M163" s="5">
        <v>12.495526432990999</v>
      </c>
      <c r="N163" s="5">
        <v>7.3666884899139404</v>
      </c>
      <c r="O163" s="5">
        <v>32.052511692047098</v>
      </c>
      <c r="P163" s="5">
        <v>0.41672549769282302</v>
      </c>
      <c r="Q163" s="5">
        <v>0.23421666212379899</v>
      </c>
      <c r="R163" s="5">
        <v>1.9761844798922501</v>
      </c>
      <c r="S163" s="5">
        <v>2.3653905242681499</v>
      </c>
      <c r="T163" s="5">
        <v>18.218316912651101</v>
      </c>
      <c r="U163" s="5">
        <v>8.0700843930244393</v>
      </c>
      <c r="V163" s="5">
        <v>0</v>
      </c>
      <c r="W163" s="5">
        <v>0.336975700221956</v>
      </c>
      <c r="X163" s="5">
        <v>5.00666113942862</v>
      </c>
      <c r="Y163" s="5">
        <v>25.062473535537698</v>
      </c>
      <c r="Z163" s="5">
        <v>217.11310768127399</v>
      </c>
      <c r="AA163" s="5">
        <v>0.26291434187442098</v>
      </c>
      <c r="AB163" s="18">
        <f t="shared" si="9"/>
        <v>0</v>
      </c>
      <c r="AC163" s="8">
        <v>72.510278642177596</v>
      </c>
      <c r="AD163" s="8">
        <v>16.015336647629699</v>
      </c>
      <c r="AE163" s="8">
        <v>24.9998723864555</v>
      </c>
      <c r="AF163" s="8">
        <v>14.203109711408599</v>
      </c>
      <c r="AG163" s="8">
        <v>427.95231199264498</v>
      </c>
      <c r="AH163" s="8">
        <v>298.690081920708</v>
      </c>
      <c r="AI163" s="8">
        <v>52.213610470295002</v>
      </c>
      <c r="AJ163" s="8">
        <v>82.748075902462006</v>
      </c>
      <c r="AK163" s="8">
        <v>78.108844608068495</v>
      </c>
      <c r="AL163" s="8">
        <v>152.38238459825499</v>
      </c>
      <c r="AM163" s="8">
        <v>49.886798530817003</v>
      </c>
      <c r="AN163" s="8">
        <v>10.7592787817121</v>
      </c>
      <c r="AO163" s="8">
        <v>5.7682983875274703</v>
      </c>
      <c r="AP163" s="8">
        <v>37.125565350055702</v>
      </c>
      <c r="AQ163" s="8">
        <v>21.502823501825301</v>
      </c>
      <c r="AR163" s="8">
        <v>29.303346544504201</v>
      </c>
      <c r="AS163" s="8">
        <v>274.50967502594</v>
      </c>
      <c r="AT163" s="8">
        <v>0</v>
      </c>
      <c r="AU163" s="8">
        <v>9.19031770527363</v>
      </c>
      <c r="AV163" s="8">
        <v>51.384664982557297</v>
      </c>
      <c r="AW163" s="8">
        <v>58.4708960056305</v>
      </c>
      <c r="AX163" s="8">
        <v>106.25146472454099</v>
      </c>
      <c r="AY163" s="8">
        <v>8.4698231294751203</v>
      </c>
      <c r="AZ163" s="15">
        <v>2580.4551696777298</v>
      </c>
    </row>
    <row r="164" spans="1:52" x14ac:dyDescent="0.3">
      <c r="A164" t="s">
        <v>76</v>
      </c>
      <c r="B164" t="s">
        <v>49</v>
      </c>
      <c r="C164" s="1">
        <f t="shared" si="7"/>
        <v>338.54531929129706</v>
      </c>
      <c r="D164" s="12">
        <f t="shared" si="8"/>
        <v>338.54531929129706</v>
      </c>
      <c r="E164" s="5">
        <v>9.3191909603774506E-2</v>
      </c>
      <c r="F164" s="5">
        <v>0</v>
      </c>
      <c r="G164" s="5">
        <v>0.166226731613278</v>
      </c>
      <c r="H164" s="5">
        <v>1.07762199640274</v>
      </c>
      <c r="I164" s="5">
        <v>11.1267377138138</v>
      </c>
      <c r="J164" s="5">
        <v>21.090388536453201</v>
      </c>
      <c r="K164" s="5">
        <v>0.90398263931274403</v>
      </c>
      <c r="L164" s="5">
        <v>0.43355366960167901</v>
      </c>
      <c r="M164" s="5">
        <v>1.51965626329184</v>
      </c>
      <c r="N164" s="5">
        <v>0.44804787263274198</v>
      </c>
      <c r="O164" s="5">
        <v>1.1551181450486201</v>
      </c>
      <c r="P164" s="5">
        <v>0.177152829244733</v>
      </c>
      <c r="Q164" s="5">
        <v>0.29308537580072902</v>
      </c>
      <c r="R164" s="5">
        <v>8.1584348678588903</v>
      </c>
      <c r="S164" s="5">
        <v>6.2094307541847202</v>
      </c>
      <c r="T164" s="5">
        <v>3.7255629003047899</v>
      </c>
      <c r="U164" s="5">
        <v>1.74754017591476</v>
      </c>
      <c r="V164" s="5">
        <v>20.098660051822701</v>
      </c>
      <c r="W164" s="5">
        <v>0</v>
      </c>
      <c r="X164" s="5">
        <v>1.0731156244874001</v>
      </c>
      <c r="Y164" s="5">
        <v>22.864756464958202</v>
      </c>
      <c r="Z164" s="5">
        <v>27.692360162735</v>
      </c>
      <c r="AA164" s="5">
        <v>5.51795242354274E-2</v>
      </c>
      <c r="AB164" s="18">
        <f t="shared" si="9"/>
        <v>0</v>
      </c>
      <c r="AC164" s="8">
        <v>0.15275933220982599</v>
      </c>
      <c r="AD164" s="8">
        <v>0.16402561217546499</v>
      </c>
      <c r="AE164" s="8">
        <v>0.204264370724559</v>
      </c>
      <c r="AF164" s="8">
        <v>0.272828714922071</v>
      </c>
      <c r="AG164" s="8">
        <v>1.3025021851062799</v>
      </c>
      <c r="AH164" s="8">
        <v>10.115844504907701</v>
      </c>
      <c r="AI164" s="8">
        <v>0.85565435886383101</v>
      </c>
      <c r="AJ164" s="8">
        <v>0.12643538974225499</v>
      </c>
      <c r="AK164" s="8">
        <v>0.38797664642334001</v>
      </c>
      <c r="AL164" s="8">
        <v>0.30576369725167801</v>
      </c>
      <c r="AM164" s="8">
        <v>0.22620284184813499</v>
      </c>
      <c r="AN164" s="8">
        <v>0.102135099470615</v>
      </c>
      <c r="AO164" s="8">
        <v>0.22617425769567501</v>
      </c>
      <c r="AP164" s="8">
        <v>7.2583699226379403</v>
      </c>
      <c r="AQ164" s="8">
        <v>0.55358614772558201</v>
      </c>
      <c r="AR164" s="8">
        <v>0.12313092499971399</v>
      </c>
      <c r="AS164" s="8">
        <v>1.1047947183251401</v>
      </c>
      <c r="AT164" s="8">
        <v>1.99200795590878</v>
      </c>
      <c r="AU164" s="8">
        <v>0</v>
      </c>
      <c r="AV164" s="8">
        <v>0.59963383898139</v>
      </c>
      <c r="AW164" s="8">
        <v>0.33833987638354301</v>
      </c>
      <c r="AX164" s="8">
        <v>1.4699245914816901</v>
      </c>
      <c r="AY164" s="8">
        <v>5.8050647843629101E-2</v>
      </c>
      <c r="AZ164" s="15">
        <v>440.71471786499001</v>
      </c>
    </row>
    <row r="165" spans="1:52" x14ac:dyDescent="0.3">
      <c r="A165" t="s">
        <v>76</v>
      </c>
      <c r="B165" t="s">
        <v>51</v>
      </c>
      <c r="C165" s="1">
        <f t="shared" si="7"/>
        <v>39.565016692212808</v>
      </c>
      <c r="D165" s="12">
        <f t="shared" si="8"/>
        <v>39.565016692212808</v>
      </c>
      <c r="E165" s="5">
        <v>5.5955054238438599E-2</v>
      </c>
      <c r="F165" s="5">
        <v>0</v>
      </c>
      <c r="G165" s="5">
        <v>8.7867681868374306E-2</v>
      </c>
      <c r="H165" s="5">
        <v>0.40145266056060802</v>
      </c>
      <c r="I165" s="5">
        <v>2.9154045283794399</v>
      </c>
      <c r="J165" s="5">
        <v>14.906537175178499</v>
      </c>
      <c r="K165" s="5">
        <v>0.61685116961598396</v>
      </c>
      <c r="L165" s="5">
        <v>0.27165399119257899</v>
      </c>
      <c r="M165" s="5">
        <v>1.42637923359871</v>
      </c>
      <c r="N165" s="5">
        <v>0.248443873599172</v>
      </c>
      <c r="O165" s="5">
        <v>1.0395128354430201</v>
      </c>
      <c r="P165" s="5">
        <v>6.9982125191017999E-2</v>
      </c>
      <c r="Q165" s="5">
        <v>0.16189384274184701</v>
      </c>
      <c r="R165" s="5">
        <v>2.45075243711472</v>
      </c>
      <c r="S165" s="5">
        <v>2.5315612852573399</v>
      </c>
      <c r="T165" s="5">
        <v>1.1063727736473099</v>
      </c>
      <c r="U165" s="5">
        <v>0.87633180990815196</v>
      </c>
      <c r="V165" s="5">
        <v>12.4196455478668</v>
      </c>
      <c r="W165" s="5">
        <v>0</v>
      </c>
      <c r="X165" s="5">
        <v>1.3239324837923001</v>
      </c>
      <c r="Y165" s="5">
        <v>2.6450524032115901</v>
      </c>
      <c r="Z165" s="5">
        <v>44.946743249893203</v>
      </c>
      <c r="AA165" s="5">
        <v>3.9047330152243397E-2</v>
      </c>
      <c r="AB165" s="18">
        <f t="shared" si="9"/>
        <v>0</v>
      </c>
      <c r="AC165" s="8">
        <v>8.6862054653465706E-2</v>
      </c>
      <c r="AD165" s="8">
        <v>9.4914824701845604E-2</v>
      </c>
      <c r="AE165" s="8">
        <v>0.113860791549087</v>
      </c>
      <c r="AF165" s="8">
        <v>0.12932980526238699</v>
      </c>
      <c r="AG165" s="8">
        <v>0.78975788131356195</v>
      </c>
      <c r="AH165" s="8">
        <v>5.1472409208654399</v>
      </c>
      <c r="AI165" s="8">
        <v>0.45942734554409997</v>
      </c>
      <c r="AJ165" s="8">
        <v>7.4457145296037197E-2</v>
      </c>
      <c r="AK165" s="8">
        <v>0.25570938177406799</v>
      </c>
      <c r="AL165" s="8">
        <v>0.17205910198390501</v>
      </c>
      <c r="AM165" s="8">
        <v>0.119504088535905</v>
      </c>
      <c r="AN165" s="8">
        <v>5.5975826457142802E-2</v>
      </c>
      <c r="AO165" s="8">
        <v>0.13603057805448801</v>
      </c>
      <c r="AP165" s="8">
        <v>3.6847769320011099</v>
      </c>
      <c r="AQ165" s="8">
        <v>0.33527212031185599</v>
      </c>
      <c r="AR165" s="8">
        <v>6.9332478102296605E-2</v>
      </c>
      <c r="AS165" s="8">
        <v>0.64088986814022098</v>
      </c>
      <c r="AT165" s="8">
        <v>1.1355353593826301</v>
      </c>
      <c r="AU165" s="8">
        <v>0</v>
      </c>
      <c r="AV165" s="8">
        <v>0.35499900206923501</v>
      </c>
      <c r="AW165" s="8">
        <v>0.188940979540348</v>
      </c>
      <c r="AX165" s="8">
        <v>0.87038088589906704</v>
      </c>
      <c r="AY165" s="8">
        <v>3.1791954766959001E-2</v>
      </c>
      <c r="AZ165" s="15">
        <v>115.159340858459</v>
      </c>
    </row>
    <row r="166" spans="1:52" x14ac:dyDescent="0.3">
      <c r="A166" t="s">
        <v>76</v>
      </c>
      <c r="B166" t="s">
        <v>52</v>
      </c>
      <c r="C166" s="1">
        <f t="shared" si="7"/>
        <v>2.1042937625975386</v>
      </c>
      <c r="D166" s="12">
        <f t="shared" si="8"/>
        <v>2.1042937625975386</v>
      </c>
      <c r="E166" s="5">
        <v>3.3831700238806699E-4</v>
      </c>
      <c r="F166" s="5">
        <v>0</v>
      </c>
      <c r="G166" s="5">
        <v>8.8805302948458099E-4</v>
      </c>
      <c r="H166" s="5">
        <v>2.7045840688515498E-3</v>
      </c>
      <c r="I166" s="5">
        <v>1.00132890511304E-2</v>
      </c>
      <c r="J166" s="5">
        <v>0.148265504278243</v>
      </c>
      <c r="K166" s="5">
        <v>2.90767438127659E-3</v>
      </c>
      <c r="L166" s="5">
        <v>1.78225389390718E-3</v>
      </c>
      <c r="M166" s="5">
        <v>1.3290363276610201E-3</v>
      </c>
      <c r="N166" s="5">
        <v>9.3398254830390204E-4</v>
      </c>
      <c r="O166" s="5">
        <v>1.9484912336338301E-3</v>
      </c>
      <c r="P166" s="5">
        <v>2.817489021254E-4</v>
      </c>
      <c r="Q166" s="5">
        <v>1.2079220759915201E-3</v>
      </c>
      <c r="R166" s="5">
        <v>3.3892310224473497E-2</v>
      </c>
      <c r="S166" s="5">
        <v>8.0759180418681405E-3</v>
      </c>
      <c r="T166" s="5">
        <v>2.28801360935904E-3</v>
      </c>
      <c r="U166" s="5">
        <v>8.8221653713844699E-3</v>
      </c>
      <c r="V166" s="5">
        <v>1.33384780492634E-2</v>
      </c>
      <c r="W166" s="5">
        <v>0</v>
      </c>
      <c r="X166" s="5">
        <v>2.7806277648778602E-3</v>
      </c>
      <c r="Y166" s="5">
        <v>1.4966312563046799E-2</v>
      </c>
      <c r="Z166" s="5">
        <v>2.2719167056493499E-2</v>
      </c>
      <c r="AA166" s="5">
        <v>9.1988732037862105E-5</v>
      </c>
      <c r="AB166" s="18">
        <f t="shared" si="9"/>
        <v>0</v>
      </c>
      <c r="AC166" s="8">
        <v>1.3306532782735301E-3</v>
      </c>
      <c r="AD166" s="8">
        <v>1.48586241994053E-3</v>
      </c>
      <c r="AE166" s="8">
        <v>1.7930800531758E-3</v>
      </c>
      <c r="AF166" s="8">
        <v>1.9497307366691499E-3</v>
      </c>
      <c r="AG166" s="8">
        <v>1.6030393599066901E-2</v>
      </c>
      <c r="AH166" s="8">
        <v>8.2096466064285806E-2</v>
      </c>
      <c r="AI166" s="8">
        <v>7.1689994365442501E-3</v>
      </c>
      <c r="AJ166" s="8">
        <v>1.2140124090365099E-3</v>
      </c>
      <c r="AK166" s="8">
        <v>3.8251272053457801E-3</v>
      </c>
      <c r="AL166" s="8">
        <v>3.2255618134513502E-3</v>
      </c>
      <c r="AM166" s="8">
        <v>2.7102161984657899E-3</v>
      </c>
      <c r="AN166" s="8">
        <v>8.2599896995816401E-4</v>
      </c>
      <c r="AO166" s="8">
        <v>2.4611973640276102E-3</v>
      </c>
      <c r="AP166" s="8">
        <v>0.142504886258394</v>
      </c>
      <c r="AQ166" s="8">
        <v>6.5410348470322796E-3</v>
      </c>
      <c r="AR166" s="8">
        <v>1.50800647679716E-3</v>
      </c>
      <c r="AS166" s="8">
        <v>1.09339072951116E-2</v>
      </c>
      <c r="AT166" s="8">
        <v>3.4161373274400803E-2</v>
      </c>
      <c r="AU166" s="8">
        <v>0</v>
      </c>
      <c r="AV166" s="8">
        <v>7.7923441131133604E-3</v>
      </c>
      <c r="AW166" s="8">
        <v>3.03068083303515E-3</v>
      </c>
      <c r="AX166" s="8">
        <v>2.0124943170230801E-2</v>
      </c>
      <c r="AY166" s="8">
        <v>6.5431066832388805E-4</v>
      </c>
      <c r="AZ166" s="15">
        <v>2.03050081431866</v>
      </c>
    </row>
    <row r="167" spans="1:52" x14ac:dyDescent="0.3">
      <c r="A167" t="s">
        <v>76</v>
      </c>
      <c r="B167" t="s">
        <v>53</v>
      </c>
      <c r="C167" s="1">
        <f t="shared" si="7"/>
        <v>74.862548942560807</v>
      </c>
      <c r="D167" s="12">
        <f t="shared" si="8"/>
        <v>74.862548942560807</v>
      </c>
      <c r="E167" s="5">
        <v>0.31314160302281402</v>
      </c>
      <c r="F167" s="5">
        <v>0</v>
      </c>
      <c r="G167" s="5">
        <v>0.37932664901018098</v>
      </c>
      <c r="H167" s="5">
        <v>1.0547713860869401</v>
      </c>
      <c r="I167" s="5">
        <v>133.44255924224899</v>
      </c>
      <c r="J167" s="5">
        <v>40.166079521179199</v>
      </c>
      <c r="K167" s="5">
        <v>1.9848840832710299</v>
      </c>
      <c r="L167" s="5">
        <v>2.1051097922027102</v>
      </c>
      <c r="M167" s="5">
        <v>2.7152739763259901</v>
      </c>
      <c r="N167" s="5">
        <v>1.2558086290955499</v>
      </c>
      <c r="O167" s="5">
        <v>3.1898564249277102</v>
      </c>
      <c r="P167" s="5">
        <v>0.29084199853241399</v>
      </c>
      <c r="Q167" s="5">
        <v>1.74446165189147</v>
      </c>
      <c r="R167" s="5">
        <v>13.3498926758766</v>
      </c>
      <c r="S167" s="5">
        <v>3.7917919456958802</v>
      </c>
      <c r="T167" s="5">
        <v>73.281478404998794</v>
      </c>
      <c r="U167" s="5">
        <v>2.5601184070110299</v>
      </c>
      <c r="V167" s="5">
        <v>30.787301778793299</v>
      </c>
      <c r="W167" s="5">
        <v>0</v>
      </c>
      <c r="X167" s="5">
        <v>1.3721021786332099</v>
      </c>
      <c r="Y167" s="5">
        <v>3.6399212777614598</v>
      </c>
      <c r="Z167" s="5">
        <v>28.132509827613799</v>
      </c>
      <c r="AA167" s="5">
        <v>0.14207673724740699</v>
      </c>
      <c r="AB167" s="18">
        <f t="shared" si="9"/>
        <v>0</v>
      </c>
      <c r="AC167" s="8">
        <v>0.41111890971660597</v>
      </c>
      <c r="AD167" s="8">
        <v>0.49042025953531299</v>
      </c>
      <c r="AE167" s="8">
        <v>0.51946931704878796</v>
      </c>
      <c r="AF167" s="8">
        <v>0.61045724153518699</v>
      </c>
      <c r="AG167" s="8">
        <v>3.5934170186519601</v>
      </c>
      <c r="AH167" s="8">
        <v>24.743404739419901</v>
      </c>
      <c r="AI167" s="8">
        <v>2.2042546868324302</v>
      </c>
      <c r="AJ167" s="8">
        <v>0.35896023921668502</v>
      </c>
      <c r="AK167" s="8">
        <v>1.21402676403522</v>
      </c>
      <c r="AL167" s="8">
        <v>0.81163623929023698</v>
      </c>
      <c r="AM167" s="8">
        <v>0.52816233411431301</v>
      </c>
      <c r="AN167" s="8">
        <v>0.26832512021064803</v>
      </c>
      <c r="AO167" s="8">
        <v>0.62850670516490903</v>
      </c>
      <c r="AP167" s="8">
        <v>18.004733979701999</v>
      </c>
      <c r="AQ167" s="8">
        <v>1.48553006350994</v>
      </c>
      <c r="AR167" s="8">
        <v>0.30652718618512198</v>
      </c>
      <c r="AS167" s="8">
        <v>3.1739649474620801</v>
      </c>
      <c r="AT167" s="8">
        <v>5.5748594999313399</v>
      </c>
      <c r="AU167" s="8">
        <v>0</v>
      </c>
      <c r="AV167" s="8">
        <v>1.64645639061928</v>
      </c>
      <c r="AW167" s="8">
        <v>1.0040936768055</v>
      </c>
      <c r="AX167" s="8">
        <v>3.8977207541465799</v>
      </c>
      <c r="AY167" s="8">
        <v>0.15240995306521701</v>
      </c>
      <c r="AZ167" s="15">
        <v>348.93340110778797</v>
      </c>
    </row>
    <row r="168" spans="1:52" x14ac:dyDescent="0.3">
      <c r="A168" t="s">
        <v>76</v>
      </c>
      <c r="B168" t="s">
        <v>54</v>
      </c>
      <c r="C168" s="1">
        <f t="shared" si="7"/>
        <v>0.58687358265137823</v>
      </c>
      <c r="D168" s="12">
        <f t="shared" si="8"/>
        <v>0.58687358265137823</v>
      </c>
      <c r="E168" s="5">
        <v>1.15270396690903E-4</v>
      </c>
      <c r="F168" s="5">
        <v>0</v>
      </c>
      <c r="G168" s="5">
        <v>4.2933803888445298E-4</v>
      </c>
      <c r="H168" s="5">
        <v>1.6082661895779899E-3</v>
      </c>
      <c r="I168" s="5">
        <v>5.0719632708933196E-3</v>
      </c>
      <c r="J168" s="5">
        <v>3.06891247164458E-2</v>
      </c>
      <c r="K168" s="5">
        <v>1.14048495743191E-3</v>
      </c>
      <c r="L168" s="5">
        <v>1.0957486156257801E-3</v>
      </c>
      <c r="M168" s="5">
        <v>1.09616418922087E-3</v>
      </c>
      <c r="N168" s="5">
        <v>4.0096126213029498E-4</v>
      </c>
      <c r="O168" s="5">
        <v>1.31242095812922E-3</v>
      </c>
      <c r="P168" s="5">
        <v>3.4245062670379401E-4</v>
      </c>
      <c r="Q168" s="5">
        <v>1.1536809361132299E-3</v>
      </c>
      <c r="R168" s="5">
        <v>9.1723427758552099E-3</v>
      </c>
      <c r="S168" s="5">
        <v>3.98057012353092E-3</v>
      </c>
      <c r="T168" s="5">
        <v>1.7200841903104399E-3</v>
      </c>
      <c r="U168" s="5">
        <v>2.5383382599102298E-3</v>
      </c>
      <c r="V168" s="5">
        <v>7.67499912763014E-3</v>
      </c>
      <c r="W168" s="5">
        <v>0</v>
      </c>
      <c r="X168" s="5">
        <v>3.2134553184732799E-3</v>
      </c>
      <c r="Y168" s="5">
        <v>3.3048143610358197E-2</v>
      </c>
      <c r="Z168" s="5">
        <v>7.0319074438884898E-3</v>
      </c>
      <c r="AA168" s="5">
        <v>7.9687405332151698E-5</v>
      </c>
      <c r="AB168" s="18">
        <f t="shared" si="9"/>
        <v>0</v>
      </c>
      <c r="AC168" s="8">
        <v>5.5439544303226296E-4</v>
      </c>
      <c r="AD168" s="8">
        <v>5.8367917517898604E-4</v>
      </c>
      <c r="AE168" s="8">
        <v>7.3160948522854596E-4</v>
      </c>
      <c r="AF168" s="8">
        <v>7.4572507219272698E-4</v>
      </c>
      <c r="AG168" s="8">
        <v>4.4152212503831799E-3</v>
      </c>
      <c r="AH168" s="8">
        <v>2.9063469219181601E-2</v>
      </c>
      <c r="AI168" s="8">
        <v>2.6187722542090298E-3</v>
      </c>
      <c r="AJ168" s="8">
        <v>4.6240255323937201E-4</v>
      </c>
      <c r="AK168" s="8">
        <v>1.5715755143901301E-3</v>
      </c>
      <c r="AL168" s="8">
        <v>1.07919466972817E-3</v>
      </c>
      <c r="AM168" s="8">
        <v>7.0158904418349299E-4</v>
      </c>
      <c r="AN168" s="8">
        <v>3.3722179432516003E-4</v>
      </c>
      <c r="AO168" s="8">
        <v>1.0254838052787801E-3</v>
      </c>
      <c r="AP168" s="8">
        <v>2.5501085328869501E-2</v>
      </c>
      <c r="AQ168" s="8">
        <v>2.1462270815391102E-3</v>
      </c>
      <c r="AR168" s="8">
        <v>4.1005263847182499E-4</v>
      </c>
      <c r="AS168" s="8">
        <v>3.71883728075773E-3</v>
      </c>
      <c r="AT168" s="8">
        <v>7.9834950156509894E-3</v>
      </c>
      <c r="AU168" s="8">
        <v>0</v>
      </c>
      <c r="AV168" s="8">
        <v>2.1281360823195402E-3</v>
      </c>
      <c r="AW168" s="8">
        <v>1.0610195313347499E-3</v>
      </c>
      <c r="AX168" s="8">
        <v>5.6071838480420402E-3</v>
      </c>
      <c r="AY168" s="8">
        <v>1.8880959214584401E-4</v>
      </c>
      <c r="AZ168" s="15">
        <v>0.60715379938483205</v>
      </c>
    </row>
    <row r="169" spans="1:52" x14ac:dyDescent="0.3">
      <c r="A169" t="s">
        <v>76</v>
      </c>
      <c r="B169" t="s">
        <v>55</v>
      </c>
      <c r="C169" s="1">
        <f t="shared" si="7"/>
        <v>0.9603755352436778</v>
      </c>
      <c r="D169" s="12">
        <f t="shared" si="8"/>
        <v>0.9603755352436778</v>
      </c>
      <c r="E169" s="5">
        <v>3.7777329562231898E-2</v>
      </c>
      <c r="F169" s="5">
        <v>0</v>
      </c>
      <c r="G169" s="5">
        <v>3.1951050041243399E-2</v>
      </c>
      <c r="H169" s="5">
        <v>0.29734465945512101</v>
      </c>
      <c r="I169" s="5">
        <v>6.8508922308683404</v>
      </c>
      <c r="J169" s="5">
        <v>5.7281395494937897</v>
      </c>
      <c r="K169" s="5">
        <v>0.22425683587789499</v>
      </c>
      <c r="L169" s="5">
        <v>0.89940109848976102</v>
      </c>
      <c r="M169" s="5">
        <v>0.48415959440171702</v>
      </c>
      <c r="N169" s="5">
        <v>0.23356244899332501</v>
      </c>
      <c r="O169" s="5">
        <v>1.0618365481495899</v>
      </c>
      <c r="P169" s="5">
        <v>2.7801899588666901E-2</v>
      </c>
      <c r="Q169" s="5">
        <v>8.4224433405324803E-2</v>
      </c>
      <c r="R169" s="5">
        <v>1.0700307823717601</v>
      </c>
      <c r="S169" s="5">
        <v>13.1317700147629</v>
      </c>
      <c r="T169" s="5">
        <v>2.2323230504989602</v>
      </c>
      <c r="U169" s="5">
        <v>0.33699029870331298</v>
      </c>
      <c r="V169" s="5">
        <v>10.6608016490936</v>
      </c>
      <c r="W169" s="5">
        <v>0</v>
      </c>
      <c r="X169" s="5">
        <v>0.15974359121173601</v>
      </c>
      <c r="Y169" s="5">
        <v>0.38524614088237302</v>
      </c>
      <c r="Z169" s="5">
        <v>0.74412785470485698</v>
      </c>
      <c r="AA169" s="5">
        <v>1.5901922015473201E-2</v>
      </c>
      <c r="AB169" s="18">
        <f t="shared" si="9"/>
        <v>0</v>
      </c>
      <c r="AC169" s="8">
        <v>3.0151911312714198E-2</v>
      </c>
      <c r="AD169" s="8">
        <v>3.2123992452397901E-2</v>
      </c>
      <c r="AE169" s="8">
        <v>4.4050932861864601E-2</v>
      </c>
      <c r="AF169" s="8">
        <v>7.0333382580429302E-2</v>
      </c>
      <c r="AG169" s="8">
        <v>0.25121316686272599</v>
      </c>
      <c r="AH169" s="8">
        <v>2.8449685501982498</v>
      </c>
      <c r="AI169" s="8">
        <v>0.18909333832562</v>
      </c>
      <c r="AJ169" s="8">
        <v>2.3641367675736501E-2</v>
      </c>
      <c r="AK169" s="8">
        <v>7.3151040356606203E-2</v>
      </c>
      <c r="AL169" s="8">
        <v>6.3776555471122306E-2</v>
      </c>
      <c r="AM169" s="8">
        <v>4.7170659061521299E-2</v>
      </c>
      <c r="AN169" s="8">
        <v>2.2263508406467701E-2</v>
      </c>
      <c r="AO169" s="8">
        <v>4.76017149630934E-2</v>
      </c>
      <c r="AP169" s="8">
        <v>1.5459071099758099</v>
      </c>
      <c r="AQ169" s="8">
        <v>0.13918791525065899</v>
      </c>
      <c r="AR169" s="8">
        <v>2.2849833359941799E-2</v>
      </c>
      <c r="AS169" s="8">
        <v>0.25111348554492002</v>
      </c>
      <c r="AT169" s="8">
        <v>0.35811036080122</v>
      </c>
      <c r="AU169" s="8">
        <v>0</v>
      </c>
      <c r="AV169" s="8">
        <v>0.10877729207277299</v>
      </c>
      <c r="AW169" s="8">
        <v>6.9108336698263897E-2</v>
      </c>
      <c r="AX169" s="8">
        <v>0.25937977060675599</v>
      </c>
      <c r="AY169" s="8">
        <v>1.15394565509632E-2</v>
      </c>
      <c r="AZ169" s="15">
        <v>39.153144836425803</v>
      </c>
    </row>
    <row r="170" spans="1:52" x14ac:dyDescent="0.3">
      <c r="A170" t="s">
        <v>76</v>
      </c>
      <c r="B170" t="s">
        <v>56</v>
      </c>
      <c r="C170" s="1">
        <f t="shared" si="7"/>
        <v>21.541550001464209</v>
      </c>
      <c r="D170" s="12">
        <f t="shared" si="8"/>
        <v>21.541550001464209</v>
      </c>
      <c r="E170" s="5">
        <v>5.88059786241502E-3</v>
      </c>
      <c r="F170" s="5">
        <v>0</v>
      </c>
      <c r="G170" s="5">
        <v>7.5536436866968898E-2</v>
      </c>
      <c r="H170" s="5">
        <v>4.6684849075972999E-2</v>
      </c>
      <c r="I170" s="5">
        <v>0.51849585399031595</v>
      </c>
      <c r="J170" s="5">
        <v>1.2012537941336601</v>
      </c>
      <c r="K170" s="5">
        <v>7.9542452935129404E-2</v>
      </c>
      <c r="L170" s="5">
        <v>3.6369163077324601E-2</v>
      </c>
      <c r="M170" s="5">
        <v>0.14046988170593999</v>
      </c>
      <c r="N170" s="5">
        <v>2.6411317521706199E-2</v>
      </c>
      <c r="O170" s="5">
        <v>5.8268658816814402E-2</v>
      </c>
      <c r="P170" s="5">
        <v>2.03018017346039E-2</v>
      </c>
      <c r="Q170" s="5">
        <v>3.2611793605610701E-2</v>
      </c>
      <c r="R170" s="5">
        <v>1.20190999656916</v>
      </c>
      <c r="S170" s="5">
        <v>0.198039948008955</v>
      </c>
      <c r="T170" s="5">
        <v>0.144507658667862</v>
      </c>
      <c r="U170" s="5">
        <v>0.13112149201333501</v>
      </c>
      <c r="V170" s="5">
        <v>0.90228044427931298</v>
      </c>
      <c r="W170" s="5">
        <v>0</v>
      </c>
      <c r="X170" s="5">
        <v>0.32610058039426798</v>
      </c>
      <c r="Y170" s="5">
        <v>0.23116590268909901</v>
      </c>
      <c r="Z170" s="5">
        <v>1.10267277061939</v>
      </c>
      <c r="AA170" s="5">
        <v>3.5762949410127502E-3</v>
      </c>
      <c r="AB170" s="18">
        <f t="shared" si="9"/>
        <v>0</v>
      </c>
      <c r="AC170" s="8">
        <v>1.1948595172725601E-2</v>
      </c>
      <c r="AD170" s="8">
        <v>1.22854028595611E-2</v>
      </c>
      <c r="AE170" s="8">
        <v>1.5665247454308001E-2</v>
      </c>
      <c r="AF170" s="8">
        <v>2.0323575241491199E-2</v>
      </c>
      <c r="AG170" s="8">
        <v>9.1594789642840596E-2</v>
      </c>
      <c r="AH170" s="8">
        <v>0.76958244104753204</v>
      </c>
      <c r="AI170" s="8">
        <v>6.1053602490574101E-2</v>
      </c>
      <c r="AJ170" s="8">
        <v>9.5787595491856302E-3</v>
      </c>
      <c r="AK170" s="8">
        <v>2.9458893463015601E-2</v>
      </c>
      <c r="AL170" s="8">
        <v>2.1826159441843601E-2</v>
      </c>
      <c r="AM170" s="8">
        <v>1.5533767524175301E-2</v>
      </c>
      <c r="AN170" s="8">
        <v>7.8620314016006904E-3</v>
      </c>
      <c r="AO170" s="8">
        <v>1.8931762082502201E-2</v>
      </c>
      <c r="AP170" s="8">
        <v>0.49365073442459101</v>
      </c>
      <c r="AQ170" s="8">
        <v>4.3137226952239899E-2</v>
      </c>
      <c r="AR170" s="8">
        <v>8.4971295436844195E-3</v>
      </c>
      <c r="AS170" s="8">
        <v>8.6026609409600496E-2</v>
      </c>
      <c r="AT170" s="8">
        <v>0.156444390304387</v>
      </c>
      <c r="AU170" s="8">
        <v>0</v>
      </c>
      <c r="AV170" s="8">
        <v>4.2930002324283102E-2</v>
      </c>
      <c r="AW170" s="8">
        <v>2.53334778826684E-2</v>
      </c>
      <c r="AX170" s="8">
        <v>0.10578575450927</v>
      </c>
      <c r="AY170" s="8">
        <v>4.28340726648457E-3</v>
      </c>
      <c r="AZ170" s="15">
        <v>25.973017930984501</v>
      </c>
    </row>
    <row r="171" spans="1:52" x14ac:dyDescent="0.3">
      <c r="A171" t="s">
        <v>76</v>
      </c>
      <c r="B171" t="s">
        <v>57</v>
      </c>
      <c r="C171" s="1">
        <f t="shared" si="7"/>
        <v>6.5777054026730131</v>
      </c>
      <c r="D171" s="12">
        <f t="shared" si="8"/>
        <v>6.5777054026730131</v>
      </c>
      <c r="E171" s="5">
        <v>5.8352150881546495E-4</v>
      </c>
      <c r="F171" s="5">
        <v>0</v>
      </c>
      <c r="G171" s="5">
        <v>3.3590907987672801E-3</v>
      </c>
      <c r="H171" s="5">
        <v>6.4869676716625699E-3</v>
      </c>
      <c r="I171" s="5">
        <v>1.96437991689891E-2</v>
      </c>
      <c r="J171" s="5">
        <v>0.36151627078652399</v>
      </c>
      <c r="K171" s="5">
        <v>1.9337652949616299E-2</v>
      </c>
      <c r="L171" s="5">
        <v>3.4493685816414702E-3</v>
      </c>
      <c r="M171" s="5">
        <v>1.00093582295813E-2</v>
      </c>
      <c r="N171" s="5">
        <v>1.35281676193699E-3</v>
      </c>
      <c r="O171" s="5">
        <v>6.8103294470347499E-3</v>
      </c>
      <c r="P171" s="5">
        <v>1.0641830085660301E-3</v>
      </c>
      <c r="Q171" s="5">
        <v>6.4858765108510904E-3</v>
      </c>
      <c r="R171" s="5">
        <v>3.9632509695365997E-2</v>
      </c>
      <c r="S171" s="5">
        <v>1.19543300825171E-2</v>
      </c>
      <c r="T171" s="5">
        <v>6.3107511377893397E-3</v>
      </c>
      <c r="U171" s="5">
        <v>1.2842791038565299E-2</v>
      </c>
      <c r="V171" s="5">
        <v>6.4092567656189203E-2</v>
      </c>
      <c r="W171" s="5">
        <v>0</v>
      </c>
      <c r="X171" s="5">
        <v>6.0927474987693096E-3</v>
      </c>
      <c r="Y171" s="5">
        <v>4.2402740102261298E-2</v>
      </c>
      <c r="Z171" s="5">
        <v>0.116436626762152</v>
      </c>
      <c r="AA171" s="5">
        <v>3.1680773645348398E-4</v>
      </c>
      <c r="AB171" s="18">
        <f t="shared" si="9"/>
        <v>0</v>
      </c>
      <c r="AC171" s="8">
        <v>2.3520652175648099E-3</v>
      </c>
      <c r="AD171" s="8">
        <v>2.5034379941644099E-3</v>
      </c>
      <c r="AE171" s="8">
        <v>3.1111666321521599E-3</v>
      </c>
      <c r="AF171" s="8">
        <v>3.2656110561220001E-3</v>
      </c>
      <c r="AG171" s="8">
        <v>1.8195894197560802E-2</v>
      </c>
      <c r="AH171" s="8">
        <v>0.12855258872696099</v>
      </c>
      <c r="AI171" s="8">
        <v>1.20019289897755E-2</v>
      </c>
      <c r="AJ171" s="8">
        <v>1.94943997485097E-3</v>
      </c>
      <c r="AK171" s="8">
        <v>7.3488323832862096E-3</v>
      </c>
      <c r="AL171" s="8">
        <v>4.5405090786516701E-3</v>
      </c>
      <c r="AM171" s="8">
        <v>2.89527881250251E-3</v>
      </c>
      <c r="AN171" s="8">
        <v>1.4459260710282299E-3</v>
      </c>
      <c r="AO171" s="8">
        <v>4.2024539143312696E-3</v>
      </c>
      <c r="AP171" s="8">
        <v>0.10510547598823899</v>
      </c>
      <c r="AQ171" s="8">
        <v>9.4485674635507201E-3</v>
      </c>
      <c r="AR171" s="8">
        <v>1.7188683559652401E-3</v>
      </c>
      <c r="AS171" s="8">
        <v>1.5996404865291001E-2</v>
      </c>
      <c r="AT171" s="8">
        <v>3.2991015585139401E-2</v>
      </c>
      <c r="AU171" s="8">
        <v>0</v>
      </c>
      <c r="AV171" s="8">
        <v>8.9500949834473396E-3</v>
      </c>
      <c r="AW171" s="8">
        <v>4.6855081454850699E-3</v>
      </c>
      <c r="AX171" s="8">
        <v>2.31487397104502E-2</v>
      </c>
      <c r="AY171" s="8">
        <v>8.0818502465262998E-4</v>
      </c>
      <c r="AZ171" s="15">
        <v>6.9226685166358903</v>
      </c>
    </row>
    <row r="172" spans="1:52" x14ac:dyDescent="0.3">
      <c r="A172" t="s">
        <v>76</v>
      </c>
      <c r="B172" t="s">
        <v>58</v>
      </c>
      <c r="C172" s="1">
        <f t="shared" si="7"/>
        <v>2.2358651301910371</v>
      </c>
      <c r="D172" s="12">
        <f t="shared" si="8"/>
        <v>2.2358651301910371</v>
      </c>
      <c r="E172" s="5">
        <v>2.6246929424814901E-2</v>
      </c>
      <c r="F172" s="5">
        <v>0</v>
      </c>
      <c r="G172" s="5">
        <v>3.01124900579453E-2</v>
      </c>
      <c r="H172" s="5">
        <v>0.17702287808060599</v>
      </c>
      <c r="I172" s="5">
        <v>1.09826891496778</v>
      </c>
      <c r="J172" s="5">
        <v>3.6523060798645002</v>
      </c>
      <c r="K172" s="5">
        <v>0.22829545754939301</v>
      </c>
      <c r="L172" s="5">
        <v>8.5815713740885299E-2</v>
      </c>
      <c r="M172" s="5">
        <v>0.474591385573149</v>
      </c>
      <c r="N172" s="5">
        <v>9.5391181064769598E-2</v>
      </c>
      <c r="O172" s="5">
        <v>0.32323369197547402</v>
      </c>
      <c r="P172" s="5">
        <v>2.00360275339335E-2</v>
      </c>
      <c r="Q172" s="5">
        <v>6.4304914791136994E-2</v>
      </c>
      <c r="R172" s="5">
        <v>0.98045445233583495</v>
      </c>
      <c r="S172" s="5">
        <v>0.73297785967588402</v>
      </c>
      <c r="T172" s="5">
        <v>0.40678931400179902</v>
      </c>
      <c r="U172" s="5">
        <v>0.30875709094107201</v>
      </c>
      <c r="V172" s="5">
        <v>9.19031770527363</v>
      </c>
      <c r="W172" s="5">
        <v>0</v>
      </c>
      <c r="X172" s="5">
        <v>0.80556562729179904</v>
      </c>
      <c r="Y172" s="5">
        <v>1.4911233913153401</v>
      </c>
      <c r="Z172" s="5">
        <v>14.202596187591601</v>
      </c>
      <c r="AA172" s="5">
        <v>1.31282667862251E-2</v>
      </c>
      <c r="AB172" s="18">
        <f t="shared" si="9"/>
        <v>0</v>
      </c>
      <c r="AC172" s="8">
        <v>2.68153951037675E-2</v>
      </c>
      <c r="AD172" s="8">
        <v>2.93137970147654E-2</v>
      </c>
      <c r="AE172" s="8">
        <v>3.3680154010653503E-2</v>
      </c>
      <c r="AF172" s="8">
        <v>4.0302657522261101E-2</v>
      </c>
      <c r="AG172" s="8">
        <v>0.26463740691542598</v>
      </c>
      <c r="AH172" s="8">
        <v>1.5705277411470899</v>
      </c>
      <c r="AI172" s="8">
        <v>0.14115221239626399</v>
      </c>
      <c r="AJ172" s="8">
        <v>2.2950390120968198E-2</v>
      </c>
      <c r="AK172" s="8">
        <v>7.5066294055432095E-2</v>
      </c>
      <c r="AL172" s="8">
        <v>5.3291307529434603E-2</v>
      </c>
      <c r="AM172" s="8">
        <v>3.7550587439909598E-2</v>
      </c>
      <c r="AN172" s="8">
        <v>1.70451217563823E-2</v>
      </c>
      <c r="AO172" s="8">
        <v>3.6679191049188403E-2</v>
      </c>
      <c r="AP172" s="8">
        <v>1.0744022578001</v>
      </c>
      <c r="AQ172" s="8">
        <v>0.10038425633683799</v>
      </c>
      <c r="AR172" s="8">
        <v>2.3099202197045102E-2</v>
      </c>
      <c r="AS172" s="8">
        <v>0.19854273274540901</v>
      </c>
      <c r="AT172" s="8">
        <v>0.336975700221956</v>
      </c>
      <c r="AU172" s="8">
        <v>0</v>
      </c>
      <c r="AV172" s="8">
        <v>0.118635921273381</v>
      </c>
      <c r="AW172" s="8">
        <v>6.1622223816811997E-2</v>
      </c>
      <c r="AX172" s="8">
        <v>0.27899461425840899</v>
      </c>
      <c r="AY172" s="8">
        <v>1.0082503024023E-2</v>
      </c>
      <c r="AZ172" s="15">
        <v>32.091449022293098</v>
      </c>
    </row>
    <row r="173" spans="1:52" x14ac:dyDescent="0.3">
      <c r="A173" t="s">
        <v>77</v>
      </c>
      <c r="B173" t="s">
        <v>49</v>
      </c>
      <c r="C173" s="1">
        <f t="shared" si="7"/>
        <v>2585.6184479901581</v>
      </c>
      <c r="D173" s="12">
        <f t="shared" si="8"/>
        <v>2585.6184479901581</v>
      </c>
      <c r="E173" s="5">
        <v>0.59892745688557603</v>
      </c>
      <c r="F173" s="5">
        <v>0</v>
      </c>
      <c r="G173" s="5">
        <v>0.69751074910163902</v>
      </c>
      <c r="H173" s="5">
        <v>2.2661940604448301</v>
      </c>
      <c r="I173" s="5">
        <v>73.644553184509306</v>
      </c>
      <c r="J173" s="5">
        <v>60.457601547241197</v>
      </c>
      <c r="K173" s="5">
        <v>3.1794583499431601</v>
      </c>
      <c r="L173" s="5">
        <v>4.0559089779853803</v>
      </c>
      <c r="M173" s="5">
        <v>19.151697635650599</v>
      </c>
      <c r="N173" s="5">
        <v>2.4838675558566998</v>
      </c>
      <c r="O173" s="5">
        <v>7.2775726318359402</v>
      </c>
      <c r="P173" s="5">
        <v>0.79399785399436995</v>
      </c>
      <c r="Q173" s="5">
        <v>0.61382953450083699</v>
      </c>
      <c r="R173" s="5">
        <v>2.2119912058115001</v>
      </c>
      <c r="S173" s="5">
        <v>16.047234058380099</v>
      </c>
      <c r="T173" s="5">
        <v>36.667833089828498</v>
      </c>
      <c r="U173" s="5">
        <v>8.5981128215789795</v>
      </c>
      <c r="V173" s="5">
        <v>114.635416030884</v>
      </c>
      <c r="W173" s="5">
        <v>0.59963383898139</v>
      </c>
      <c r="X173" s="5">
        <v>0</v>
      </c>
      <c r="Y173" s="5">
        <v>82.210683584213299</v>
      </c>
      <c r="Z173" s="5">
        <v>242.30299568176301</v>
      </c>
      <c r="AA173" s="5">
        <v>4.3375272452831304</v>
      </c>
      <c r="AB173" s="18">
        <f t="shared" si="9"/>
        <v>0</v>
      </c>
      <c r="AC173" s="8">
        <v>1.5485682114958801</v>
      </c>
      <c r="AD173" s="8">
        <v>5.5817972123622903</v>
      </c>
      <c r="AE173" s="8">
        <v>2.23855397850275</v>
      </c>
      <c r="AF173" s="8">
        <v>1.4761531427502601</v>
      </c>
      <c r="AG173" s="8">
        <v>9.6960717439651507</v>
      </c>
      <c r="AH173" s="8">
        <v>56.952305191196501</v>
      </c>
      <c r="AI173" s="8">
        <v>5.4940741360187504</v>
      </c>
      <c r="AJ173" s="8">
        <v>1.39864081516862</v>
      </c>
      <c r="AK173" s="8">
        <v>15.1300594210625</v>
      </c>
      <c r="AL173" s="8">
        <v>3.0976852998137501</v>
      </c>
      <c r="AM173" s="8">
        <v>1.7454236894846</v>
      </c>
      <c r="AN173" s="8">
        <v>1.0245468541979801</v>
      </c>
      <c r="AO173" s="8">
        <v>0.71933688223362002</v>
      </c>
      <c r="AP173" s="8">
        <v>1.9379761368036299</v>
      </c>
      <c r="AQ173" s="8">
        <v>2.7770487666130101</v>
      </c>
      <c r="AR173" s="8">
        <v>0.729097500443459</v>
      </c>
      <c r="AS173" s="8">
        <v>17.4506530761719</v>
      </c>
      <c r="AT173" s="8">
        <v>11.418080866336799</v>
      </c>
      <c r="AU173" s="8">
        <v>1.0731156244874001</v>
      </c>
      <c r="AV173" s="8">
        <v>0</v>
      </c>
      <c r="AW173" s="8">
        <v>3.2539848834276199</v>
      </c>
      <c r="AX173" s="8">
        <v>11.082066655159</v>
      </c>
      <c r="AY173" s="8">
        <v>2.0519940108060801</v>
      </c>
      <c r="AZ173" s="15">
        <v>3110.5737609863299</v>
      </c>
    </row>
    <row r="174" spans="1:52" x14ac:dyDescent="0.3">
      <c r="A174" t="s">
        <v>77</v>
      </c>
      <c r="B174" t="s">
        <v>51</v>
      </c>
      <c r="C174" s="1">
        <f t="shared" si="7"/>
        <v>1317.087840406225</v>
      </c>
      <c r="D174" s="12">
        <f t="shared" si="8"/>
        <v>1317.087840406225</v>
      </c>
      <c r="E174" s="5">
        <v>0.328512713313103</v>
      </c>
      <c r="F174" s="5">
        <v>0</v>
      </c>
      <c r="G174" s="5">
        <v>0.34125659056007901</v>
      </c>
      <c r="H174" s="5">
        <v>0.93927541375160195</v>
      </c>
      <c r="I174" s="5">
        <v>20.170538067817699</v>
      </c>
      <c r="J174" s="5">
        <v>55.849204063415499</v>
      </c>
      <c r="K174" s="5">
        <v>2.19228754937649</v>
      </c>
      <c r="L174" s="5">
        <v>2.6162745803594598</v>
      </c>
      <c r="M174" s="5">
        <v>17.716818094253501</v>
      </c>
      <c r="N174" s="5">
        <v>1.3257345780730201</v>
      </c>
      <c r="O174" s="5">
        <v>6.0093019604682896</v>
      </c>
      <c r="P174" s="5">
        <v>0.31607300974428698</v>
      </c>
      <c r="Q174" s="5">
        <v>0.29659013636410198</v>
      </c>
      <c r="R174" s="5">
        <v>0.68894679099321399</v>
      </c>
      <c r="S174" s="5">
        <v>6.0007259547710401</v>
      </c>
      <c r="T174" s="5">
        <v>8.0804877877235395</v>
      </c>
      <c r="U174" s="5">
        <v>4.4124381244182604</v>
      </c>
      <c r="V174" s="5">
        <v>67.964295864105196</v>
      </c>
      <c r="W174" s="5">
        <v>0.35499900206923501</v>
      </c>
      <c r="X174" s="5">
        <v>0</v>
      </c>
      <c r="Y174" s="5">
        <v>30.340416431426998</v>
      </c>
      <c r="Z174" s="5">
        <v>441.94866561889597</v>
      </c>
      <c r="AA174" s="5">
        <v>2.7945080548524901</v>
      </c>
      <c r="AB174" s="18">
        <f t="shared" si="9"/>
        <v>0</v>
      </c>
      <c r="AC174" s="8">
        <v>1.85271117836237</v>
      </c>
      <c r="AD174" s="8">
        <v>4.3729569166898701</v>
      </c>
      <c r="AE174" s="8">
        <v>3.1333666741848001</v>
      </c>
      <c r="AF174" s="8">
        <v>1.8954401835799199</v>
      </c>
      <c r="AG174" s="8">
        <v>12.517657101154301</v>
      </c>
      <c r="AH174" s="8">
        <v>67.900785341858906</v>
      </c>
      <c r="AI174" s="8">
        <v>6.9784566164016697</v>
      </c>
      <c r="AJ174" s="8">
        <v>1.34096456691623</v>
      </c>
      <c r="AK174" s="8">
        <v>10.3809510469437</v>
      </c>
      <c r="AL174" s="8">
        <v>3.3737355917692202</v>
      </c>
      <c r="AM174" s="8">
        <v>2.0522316396236402</v>
      </c>
      <c r="AN174" s="8">
        <v>1.21162220090628</v>
      </c>
      <c r="AO174" s="8">
        <v>0.92509383708238602</v>
      </c>
      <c r="AP174" s="8">
        <v>2.4559415578842199</v>
      </c>
      <c r="AQ174" s="8">
        <v>2.52980080246925</v>
      </c>
      <c r="AR174" s="8">
        <v>1.06596909090877</v>
      </c>
      <c r="AS174" s="8">
        <v>17.929666042327899</v>
      </c>
      <c r="AT174" s="8">
        <v>9.5094878971576708</v>
      </c>
      <c r="AU174" s="8">
        <v>1.3239324837923001</v>
      </c>
      <c r="AV174" s="8">
        <v>0</v>
      </c>
      <c r="AW174" s="8">
        <v>3.4070043414831201</v>
      </c>
      <c r="AX174" s="8">
        <v>12.669762194156601</v>
      </c>
      <c r="AY174" s="8">
        <v>2.2345950156450298</v>
      </c>
      <c r="AZ174" s="15">
        <v>1816.7130584716799</v>
      </c>
    </row>
    <row r="175" spans="1:52" x14ac:dyDescent="0.3">
      <c r="A175" t="s">
        <v>77</v>
      </c>
      <c r="B175" t="s">
        <v>52</v>
      </c>
      <c r="C175" s="1">
        <f t="shared" si="7"/>
        <v>4.1771771296298592</v>
      </c>
      <c r="D175" s="12">
        <f t="shared" si="8"/>
        <v>4.1771771296298592</v>
      </c>
      <c r="E175" s="5">
        <v>1.61834468599409E-3</v>
      </c>
      <c r="F175" s="5">
        <v>0</v>
      </c>
      <c r="G175" s="5">
        <v>3.6971194203943001E-3</v>
      </c>
      <c r="H175" s="5">
        <v>7.46755505679175E-3</v>
      </c>
      <c r="I175" s="5">
        <v>7.7976764179766206E-2</v>
      </c>
      <c r="J175" s="5">
        <v>0.30690138787031201</v>
      </c>
      <c r="K175" s="5">
        <v>8.8747263653203793E-3</v>
      </c>
      <c r="L175" s="5">
        <v>1.9091085763648201E-2</v>
      </c>
      <c r="M175" s="5">
        <v>1.72602325910702E-2</v>
      </c>
      <c r="N175" s="5">
        <v>4.5709178375545898E-3</v>
      </c>
      <c r="O175" s="5">
        <v>1.03626367636025E-2</v>
      </c>
      <c r="P175" s="5">
        <v>1.2502929894253601E-3</v>
      </c>
      <c r="Q175" s="5">
        <v>1.3983341123093901E-3</v>
      </c>
      <c r="R175" s="5">
        <v>3.09838904649951E-3</v>
      </c>
      <c r="S175" s="5">
        <v>4.4145340099930798E-2</v>
      </c>
      <c r="T175" s="5">
        <v>1.9388210261240602E-2</v>
      </c>
      <c r="U175" s="5">
        <v>4.53930171206594E-2</v>
      </c>
      <c r="V175" s="5">
        <v>5.9389512520283502E-2</v>
      </c>
      <c r="W175" s="5">
        <v>7.7923441131133604E-3</v>
      </c>
      <c r="X175" s="5">
        <v>0</v>
      </c>
      <c r="Y175" s="5">
        <v>8.0533997621387202E-2</v>
      </c>
      <c r="Z175" s="5">
        <v>0.26212255656719202</v>
      </c>
      <c r="AA175" s="5">
        <v>5.58999885106459E-3</v>
      </c>
      <c r="AB175" s="18">
        <f t="shared" si="9"/>
        <v>0</v>
      </c>
      <c r="AC175" s="8">
        <v>3.4953664580825699E-3</v>
      </c>
      <c r="AD175" s="8">
        <v>9.6890766290016507E-3</v>
      </c>
      <c r="AE175" s="8">
        <v>6.3741272024344696E-3</v>
      </c>
      <c r="AF175" s="8">
        <v>3.6824299313593699E-3</v>
      </c>
      <c r="AG175" s="8">
        <v>2.1125230123288902E-2</v>
      </c>
      <c r="AH175" s="8">
        <v>0.134511246960756</v>
      </c>
      <c r="AI175" s="8">
        <v>1.4125294750556299E-2</v>
      </c>
      <c r="AJ175" s="8">
        <v>2.9663906170753801E-3</v>
      </c>
      <c r="AK175" s="8">
        <v>2.5329085532575801E-2</v>
      </c>
      <c r="AL175" s="8">
        <v>6.9974374200683096E-3</v>
      </c>
      <c r="AM175" s="8">
        <v>4.1187868046108599E-3</v>
      </c>
      <c r="AN175" s="8">
        <v>2.2852447873447099E-3</v>
      </c>
      <c r="AO175" s="8">
        <v>1.78180580405751E-3</v>
      </c>
      <c r="AP175" s="8">
        <v>5.3816311701666598E-3</v>
      </c>
      <c r="AQ175" s="8">
        <v>5.7520656555425402E-3</v>
      </c>
      <c r="AR175" s="8">
        <v>1.7093868009396801E-3</v>
      </c>
      <c r="AS175" s="8">
        <v>3.6200125934556099E-2</v>
      </c>
      <c r="AT175" s="8">
        <v>2.3859434411860999E-2</v>
      </c>
      <c r="AU175" s="8">
        <v>2.7806277648778602E-3</v>
      </c>
      <c r="AV175" s="8">
        <v>0</v>
      </c>
      <c r="AW175" s="8">
        <v>7.6766029815189497E-3</v>
      </c>
      <c r="AX175" s="8">
        <v>2.43598947999999E-2</v>
      </c>
      <c r="AY175" s="8">
        <v>4.1334415582241499E-3</v>
      </c>
      <c r="AZ175" s="15">
        <v>4.8167651593685203</v>
      </c>
    </row>
    <row r="176" spans="1:52" x14ac:dyDescent="0.3">
      <c r="A176" t="s">
        <v>77</v>
      </c>
      <c r="B176" t="s">
        <v>53</v>
      </c>
      <c r="C176" s="1">
        <f t="shared" si="7"/>
        <v>386.83234853716749</v>
      </c>
      <c r="D176" s="12">
        <f t="shared" si="8"/>
        <v>386.83234853716749</v>
      </c>
      <c r="E176" s="5">
        <v>1.7270247787237201</v>
      </c>
      <c r="F176" s="5">
        <v>0</v>
      </c>
      <c r="G176" s="5">
        <v>1.4711479544639601</v>
      </c>
      <c r="H176" s="5">
        <v>2.43907131254673</v>
      </c>
      <c r="I176" s="5">
        <v>901.82099914550804</v>
      </c>
      <c r="J176" s="5">
        <v>82.3825426101685</v>
      </c>
      <c r="K176" s="5">
        <v>7.1943404078483599</v>
      </c>
      <c r="L176" s="5">
        <v>19.577865600585898</v>
      </c>
      <c r="M176" s="5">
        <v>37.140080928802497</v>
      </c>
      <c r="N176" s="5">
        <v>7.1543552875518799</v>
      </c>
      <c r="O176" s="5">
        <v>18.9074302911758</v>
      </c>
      <c r="P176" s="5">
        <v>1.07794515043497</v>
      </c>
      <c r="Q176" s="5">
        <v>2.8421737551689099</v>
      </c>
      <c r="R176" s="5">
        <v>3.3641933500766799</v>
      </c>
      <c r="S176" s="5">
        <v>10.1043211221695</v>
      </c>
      <c r="T176" s="5">
        <v>912.61749267578102</v>
      </c>
      <c r="U176" s="5">
        <v>13.882609128952</v>
      </c>
      <c r="V176" s="5">
        <v>152.94380474090599</v>
      </c>
      <c r="W176" s="5">
        <v>1.64645639061928</v>
      </c>
      <c r="X176" s="5">
        <v>0</v>
      </c>
      <c r="Y176" s="5">
        <v>21.6935472488403</v>
      </c>
      <c r="Z176" s="5">
        <v>301.21583557128901</v>
      </c>
      <c r="AA176" s="5">
        <v>8.9352904856205004</v>
      </c>
      <c r="AB176" s="18">
        <f t="shared" si="9"/>
        <v>0</v>
      </c>
      <c r="AC176" s="8">
        <v>1.9125216975808099</v>
      </c>
      <c r="AD176" s="8">
        <v>3.17171534895897</v>
      </c>
      <c r="AE176" s="8">
        <v>2.5827241390943501</v>
      </c>
      <c r="AF176" s="8">
        <v>1.90207420289516</v>
      </c>
      <c r="AG176" s="8">
        <v>12.9128720760345</v>
      </c>
      <c r="AH176" s="8">
        <v>66.221702881623102</v>
      </c>
      <c r="AI176" s="8">
        <v>6.9533993005752599</v>
      </c>
      <c r="AJ176" s="8">
        <v>1.1863993406295801</v>
      </c>
      <c r="AK176" s="8">
        <v>7.0580537915229797</v>
      </c>
      <c r="AL176" s="8">
        <v>3.08905053138733</v>
      </c>
      <c r="AM176" s="8">
        <v>1.82617904245853</v>
      </c>
      <c r="AN176" s="8">
        <v>1.02593621611595</v>
      </c>
      <c r="AO176" s="8">
        <v>0.92860237136483204</v>
      </c>
      <c r="AP176" s="8">
        <v>2.4402242302894601</v>
      </c>
      <c r="AQ176" s="8">
        <v>2.4366866797208799</v>
      </c>
      <c r="AR176" s="8">
        <v>0.99243970215320598</v>
      </c>
      <c r="AS176" s="8">
        <v>15.9188536405563</v>
      </c>
      <c r="AT176" s="8">
        <v>8.3433135151863098</v>
      </c>
      <c r="AU176" s="8">
        <v>1.3721021786332099</v>
      </c>
      <c r="AV176" s="8">
        <v>0</v>
      </c>
      <c r="AW176" s="8">
        <v>3.0507069379091298</v>
      </c>
      <c r="AX176" s="8">
        <v>8.7170473933219892</v>
      </c>
      <c r="AY176" s="8">
        <v>2.2314633950591101</v>
      </c>
      <c r="AZ176" s="15">
        <v>2740.6968078613299</v>
      </c>
    </row>
    <row r="177" spans="1:52" x14ac:dyDescent="0.3">
      <c r="A177" t="s">
        <v>77</v>
      </c>
      <c r="B177" t="s">
        <v>54</v>
      </c>
      <c r="C177" s="1">
        <f t="shared" si="7"/>
        <v>10.071223008068008</v>
      </c>
      <c r="D177" s="12">
        <f t="shared" si="8"/>
        <v>10.071223008068008</v>
      </c>
      <c r="E177" s="5">
        <v>5.4223480765358502E-4</v>
      </c>
      <c r="F177" s="5">
        <v>0</v>
      </c>
      <c r="G177" s="5">
        <v>1.60287470498588E-3</v>
      </c>
      <c r="H177" s="5">
        <v>3.5675038816407301E-3</v>
      </c>
      <c r="I177" s="5">
        <v>3.5937675740569802E-2</v>
      </c>
      <c r="J177" s="5">
        <v>8.1690089311450706E-2</v>
      </c>
      <c r="K177" s="5">
        <v>3.89873018139042E-3</v>
      </c>
      <c r="L177" s="5">
        <v>1.03272581472993E-2</v>
      </c>
      <c r="M177" s="5">
        <v>1.4670022763311899E-2</v>
      </c>
      <c r="N177" s="5">
        <v>2.10598901321646E-3</v>
      </c>
      <c r="O177" s="5">
        <v>7.5100733665749396E-3</v>
      </c>
      <c r="P177" s="5">
        <v>1.29145018581767E-3</v>
      </c>
      <c r="Q177" s="5">
        <v>1.1791577999247199E-3</v>
      </c>
      <c r="R177" s="5">
        <v>2.4492573138559198E-3</v>
      </c>
      <c r="S177" s="5">
        <v>2.3533996194601101E-2</v>
      </c>
      <c r="T177" s="5">
        <v>1.4351421850733501E-2</v>
      </c>
      <c r="U177" s="5">
        <v>1.3202667236328101E-2</v>
      </c>
      <c r="V177" s="5">
        <v>3.8715678267180899E-2</v>
      </c>
      <c r="W177" s="5">
        <v>2.1281360823195402E-3</v>
      </c>
      <c r="X177" s="5">
        <v>0</v>
      </c>
      <c r="Y177" s="5">
        <v>0.18484621774405199</v>
      </c>
      <c r="Z177" s="5">
        <v>9.0735566802322906E-2</v>
      </c>
      <c r="AA177" s="5">
        <v>6.0087757738074296E-3</v>
      </c>
      <c r="AB177" s="18">
        <f t="shared" si="9"/>
        <v>0</v>
      </c>
      <c r="AC177" s="8">
        <v>5.9216073423158403E-3</v>
      </c>
      <c r="AD177" s="8">
        <v>1.20345108443871E-2</v>
      </c>
      <c r="AE177" s="8">
        <v>7.9022833087947202E-3</v>
      </c>
      <c r="AF177" s="8">
        <v>4.4154789356980499E-3</v>
      </c>
      <c r="AG177" s="8">
        <v>1.9645439926534902E-2</v>
      </c>
      <c r="AH177" s="8">
        <v>0.12866017711712599</v>
      </c>
      <c r="AI177" s="8">
        <v>1.4588115620426801E-2</v>
      </c>
      <c r="AJ177" s="8">
        <v>2.6927783037535799E-3</v>
      </c>
      <c r="AK177" s="8">
        <v>3.0395438196137499E-2</v>
      </c>
      <c r="AL177" s="8">
        <v>7.8549546306021494E-3</v>
      </c>
      <c r="AM177" s="8">
        <v>4.9613577139098197E-3</v>
      </c>
      <c r="AN177" s="8">
        <v>2.9188017797423501E-3</v>
      </c>
      <c r="AO177" s="8">
        <v>2.7077582417405202E-3</v>
      </c>
      <c r="AP177" s="8">
        <v>7.4253302300348904E-3</v>
      </c>
      <c r="AQ177" s="8">
        <v>5.4835947521496599E-3</v>
      </c>
      <c r="AR177" s="8">
        <v>1.25038917030906E-3</v>
      </c>
      <c r="AS177" s="8">
        <v>3.34808788029477E-2</v>
      </c>
      <c r="AT177" s="8">
        <v>2.36886240891181E-2</v>
      </c>
      <c r="AU177" s="8">
        <v>3.2134553184732799E-3</v>
      </c>
      <c r="AV177" s="8">
        <v>0</v>
      </c>
      <c r="AW177" s="8">
        <v>6.7828323226422097E-3</v>
      </c>
      <c r="AX177" s="8">
        <v>2.24047412630171E-2</v>
      </c>
      <c r="AY177" s="8">
        <v>4.3433881946839401E-3</v>
      </c>
      <c r="AZ177" s="15">
        <v>10.258745849132501</v>
      </c>
    </row>
    <row r="178" spans="1:52" x14ac:dyDescent="0.3">
      <c r="A178" t="s">
        <v>77</v>
      </c>
      <c r="B178" t="s">
        <v>55</v>
      </c>
      <c r="C178" s="1">
        <f t="shared" si="7"/>
        <v>72.216276824328901</v>
      </c>
      <c r="D178" s="12">
        <f t="shared" si="8"/>
        <v>72.216276824328901</v>
      </c>
      <c r="E178" s="5">
        <v>0.22444582730531701</v>
      </c>
      <c r="F178" s="5">
        <v>0</v>
      </c>
      <c r="G178" s="5">
        <v>0.15663375705480601</v>
      </c>
      <c r="H178" s="5">
        <v>0.67003158479929004</v>
      </c>
      <c r="I178" s="5">
        <v>57.247564077377298</v>
      </c>
      <c r="J178" s="5">
        <v>14.3645935058594</v>
      </c>
      <c r="K178" s="5">
        <v>0.81099946796894096</v>
      </c>
      <c r="L178" s="5">
        <v>7.4838522076606804</v>
      </c>
      <c r="M178" s="5">
        <v>6.19896176457405</v>
      </c>
      <c r="N178" s="5">
        <v>1.4157749414444001</v>
      </c>
      <c r="O178" s="5">
        <v>7.1371750235557601</v>
      </c>
      <c r="P178" s="5">
        <v>0.106538688763976</v>
      </c>
      <c r="Q178" s="5">
        <v>0.19499493576586199</v>
      </c>
      <c r="R178" s="5">
        <v>0.23960429430007901</v>
      </c>
      <c r="S178" s="5">
        <v>20.4574986696243</v>
      </c>
      <c r="T178" s="5">
        <v>18.734433293342601</v>
      </c>
      <c r="U178" s="5">
        <v>1.6299706101417499</v>
      </c>
      <c r="V178" s="5">
        <v>61.118159294128397</v>
      </c>
      <c r="W178" s="5">
        <v>0.10877729207277299</v>
      </c>
      <c r="X178" s="5">
        <v>0</v>
      </c>
      <c r="Y178" s="5">
        <v>1.5744213610887501</v>
      </c>
      <c r="Z178" s="5">
        <v>10.1798664927483</v>
      </c>
      <c r="AA178" s="5">
        <v>0.88525886088609695</v>
      </c>
      <c r="AB178" s="18">
        <f t="shared" si="9"/>
        <v>0</v>
      </c>
      <c r="AC178" s="8">
        <v>0.19222688768058999</v>
      </c>
      <c r="AD178" s="8">
        <v>0.60249624587595496</v>
      </c>
      <c r="AE178" s="8">
        <v>0.27232205122709302</v>
      </c>
      <c r="AF178" s="8">
        <v>0.27604167908430099</v>
      </c>
      <c r="AG178" s="8">
        <v>1.2857186645269401</v>
      </c>
      <c r="AH178" s="8">
        <v>10.1298937516694</v>
      </c>
      <c r="AI178" s="8">
        <v>0.96877995878458001</v>
      </c>
      <c r="AJ178" s="8">
        <v>0.179337871260941</v>
      </c>
      <c r="AK178" s="8">
        <v>1.75071374326944</v>
      </c>
      <c r="AL178" s="8">
        <v>0.39178046770393798</v>
      </c>
      <c r="AM178" s="8">
        <v>0.22764250356703999</v>
      </c>
      <c r="AN178" s="8">
        <v>0.14609053265303401</v>
      </c>
      <c r="AO178" s="8">
        <v>0.106408579740673</v>
      </c>
      <c r="AP178" s="8">
        <v>0.30438725277781498</v>
      </c>
      <c r="AQ178" s="8">
        <v>0.394491842016578</v>
      </c>
      <c r="AR178" s="8">
        <v>9.6218095626682001E-2</v>
      </c>
      <c r="AS178" s="8">
        <v>2.4405129551887499</v>
      </c>
      <c r="AT178" s="8">
        <v>1.5389346927404399</v>
      </c>
      <c r="AU178" s="8">
        <v>0.15974359121173601</v>
      </c>
      <c r="AV178" s="8">
        <v>0</v>
      </c>
      <c r="AW178" s="8">
        <v>0.42007855698466301</v>
      </c>
      <c r="AX178" s="8">
        <v>1.40289282798767</v>
      </c>
      <c r="AY178" s="8">
        <v>0.35183753725141298</v>
      </c>
      <c r="AZ178" s="15">
        <v>259.51728248596203</v>
      </c>
    </row>
    <row r="179" spans="1:52" x14ac:dyDescent="0.3">
      <c r="A179" t="s">
        <v>77</v>
      </c>
      <c r="B179" t="s">
        <v>56</v>
      </c>
      <c r="C179" s="1">
        <f t="shared" si="7"/>
        <v>821.33895944815583</v>
      </c>
      <c r="D179" s="12">
        <f t="shared" si="8"/>
        <v>821.33895944815583</v>
      </c>
      <c r="E179" s="5">
        <v>3.1589017715305097E-2</v>
      </c>
      <c r="F179" s="5">
        <v>0</v>
      </c>
      <c r="G179" s="5">
        <v>0.33872845955192998</v>
      </c>
      <c r="H179" s="5">
        <v>0.114731252193451</v>
      </c>
      <c r="I179" s="5">
        <v>4.0834572017192796</v>
      </c>
      <c r="J179" s="5">
        <v>3.19732773303986</v>
      </c>
      <c r="K179" s="5">
        <v>0.27306501194834698</v>
      </c>
      <c r="L179" s="5">
        <v>0.36248222365975402</v>
      </c>
      <c r="M179" s="5">
        <v>1.7597863599657999</v>
      </c>
      <c r="N179" s="5">
        <v>0.15203414577990801</v>
      </c>
      <c r="O179" s="5">
        <v>0.384748104959726</v>
      </c>
      <c r="P179" s="5">
        <v>7.8213330358266803E-2</v>
      </c>
      <c r="Q179" s="5">
        <v>7.5958071742206798E-2</v>
      </c>
      <c r="R179" s="5">
        <v>0.21287724003195799</v>
      </c>
      <c r="S179" s="5">
        <v>0.49077559262514098</v>
      </c>
      <c r="T179" s="5">
        <v>1.2705371156334899</v>
      </c>
      <c r="U179" s="5">
        <v>0.64928748458623897</v>
      </c>
      <c r="V179" s="5">
        <v>5.1868897154927298</v>
      </c>
      <c r="W179" s="5">
        <v>4.2930002324283102E-2</v>
      </c>
      <c r="X179" s="5">
        <v>0</v>
      </c>
      <c r="Y179" s="5">
        <v>1.0657323524355899</v>
      </c>
      <c r="Z179" s="5">
        <v>18.638615131378199</v>
      </c>
      <c r="AA179" s="5">
        <v>0.224915334023535</v>
      </c>
      <c r="AB179" s="18">
        <f t="shared" si="9"/>
        <v>0</v>
      </c>
      <c r="AC179" s="8">
        <v>0.54898972064256701</v>
      </c>
      <c r="AD179" s="8">
        <v>0.70661750063300099</v>
      </c>
      <c r="AE179" s="8">
        <v>0.71053276397287801</v>
      </c>
      <c r="AF179" s="8">
        <v>0.39095759391784701</v>
      </c>
      <c r="AG179" s="8">
        <v>1.6562322825193401</v>
      </c>
      <c r="AH179" s="8">
        <v>12.156177614000599</v>
      </c>
      <c r="AI179" s="8">
        <v>1.5316937789320899</v>
      </c>
      <c r="AJ179" s="8">
        <v>0.184717927128077</v>
      </c>
      <c r="AK179" s="8">
        <v>1.33357505500317</v>
      </c>
      <c r="AL179" s="8">
        <v>0.70893918722867999</v>
      </c>
      <c r="AM179" s="8">
        <v>0.42836292833089801</v>
      </c>
      <c r="AN179" s="8">
        <v>0.26815026625990901</v>
      </c>
      <c r="AO179" s="8">
        <v>0.26922292076051202</v>
      </c>
      <c r="AP179" s="8">
        <v>0.79138138145208403</v>
      </c>
      <c r="AQ179" s="8">
        <v>0.380484588444233</v>
      </c>
      <c r="AR179" s="8">
        <v>0.107950496487319</v>
      </c>
      <c r="AS179" s="8">
        <v>2.7478357404470399</v>
      </c>
      <c r="AT179" s="8">
        <v>1.43605486303568</v>
      </c>
      <c r="AU179" s="8">
        <v>0.32610058039426798</v>
      </c>
      <c r="AV179" s="8">
        <v>0</v>
      </c>
      <c r="AW179" s="8">
        <v>0.52943086996674504</v>
      </c>
      <c r="AX179" s="8">
        <v>1.7181381136178999</v>
      </c>
      <c r="AY179" s="8">
        <v>0.369227334856987</v>
      </c>
      <c r="AZ179" s="15">
        <v>830.67286682128895</v>
      </c>
    </row>
    <row r="180" spans="1:52" x14ac:dyDescent="0.3">
      <c r="A180" t="s">
        <v>77</v>
      </c>
      <c r="B180" t="s">
        <v>57</v>
      </c>
      <c r="C180" s="1">
        <f t="shared" si="7"/>
        <v>12.672708594538577</v>
      </c>
      <c r="D180" s="12">
        <f t="shared" si="8"/>
        <v>12.672708594538577</v>
      </c>
      <c r="E180" s="5">
        <v>2.8145517862867599E-3</v>
      </c>
      <c r="F180" s="5">
        <v>0</v>
      </c>
      <c r="G180" s="5">
        <v>1.7099529621191299E-2</v>
      </c>
      <c r="H180" s="5">
        <v>1.3821128406561901E-2</v>
      </c>
      <c r="I180" s="5">
        <v>0.143794300034642</v>
      </c>
      <c r="J180" s="5">
        <v>1.26784837990999</v>
      </c>
      <c r="K180" s="5">
        <v>6.7860875278711305E-2</v>
      </c>
      <c r="L180" s="5">
        <v>3.2609133515506997E-2</v>
      </c>
      <c r="M180" s="5">
        <v>0.12586287735030099</v>
      </c>
      <c r="N180" s="5">
        <v>7.5008235871791796E-3</v>
      </c>
      <c r="O180" s="5">
        <v>3.61460691783577E-2</v>
      </c>
      <c r="P180" s="5">
        <v>4.1186332528013701E-3</v>
      </c>
      <c r="Q180" s="5">
        <v>7.0031543727964198E-3</v>
      </c>
      <c r="R180" s="5">
        <v>1.0574661428108799E-2</v>
      </c>
      <c r="S180" s="5">
        <v>4.1433437261730398E-2</v>
      </c>
      <c r="T180" s="5">
        <v>5.2045859862119001E-2</v>
      </c>
      <c r="U180" s="5">
        <v>7.6658485457301098E-2</v>
      </c>
      <c r="V180" s="5">
        <v>0.27424554713070398</v>
      </c>
      <c r="W180" s="5">
        <v>8.9500949834473396E-3</v>
      </c>
      <c r="X180" s="5">
        <v>0</v>
      </c>
      <c r="Y180" s="5">
        <v>0.153873148374259</v>
      </c>
      <c r="Z180" s="5">
        <v>1.0148763805627801</v>
      </c>
      <c r="AA180" s="5">
        <v>1.9987458712421399E-2</v>
      </c>
      <c r="AB180" s="18">
        <f t="shared" si="9"/>
        <v>0</v>
      </c>
      <c r="AC180" s="8">
        <v>1.09956920496188E-2</v>
      </c>
      <c r="AD180" s="8">
        <v>1.8138774525141298E-2</v>
      </c>
      <c r="AE180" s="8">
        <v>1.51485900278203E-2</v>
      </c>
      <c r="AF180" s="8">
        <v>8.8102814625017293E-3</v>
      </c>
      <c r="AG180" s="8">
        <v>4.4869710225611897E-2</v>
      </c>
      <c r="AH180" s="8">
        <v>0.25776109206344699</v>
      </c>
      <c r="AI180" s="8">
        <v>2.9384699417278198E-2</v>
      </c>
      <c r="AJ180" s="8">
        <v>5.2725949790328698E-3</v>
      </c>
      <c r="AK180" s="8">
        <v>4.1037373710423701E-2</v>
      </c>
      <c r="AL180" s="8">
        <v>1.5385254053399E-2</v>
      </c>
      <c r="AM180" s="8">
        <v>9.90351208020002E-3</v>
      </c>
      <c r="AN180" s="8">
        <v>5.2340945112519001E-3</v>
      </c>
      <c r="AO180" s="8">
        <v>4.9488410440972101E-3</v>
      </c>
      <c r="AP180" s="8">
        <v>1.3517040002625399E-2</v>
      </c>
      <c r="AQ180" s="8">
        <v>9.1735303867608291E-3</v>
      </c>
      <c r="AR180" s="8">
        <v>3.3218919124919899E-3</v>
      </c>
      <c r="AS180" s="8">
        <v>6.5801314078271403E-2</v>
      </c>
      <c r="AT180" s="8">
        <v>3.5051036160439301E-2</v>
      </c>
      <c r="AU180" s="8">
        <v>6.0927474987693096E-3</v>
      </c>
      <c r="AV180" s="8">
        <v>0</v>
      </c>
      <c r="AW180" s="8">
        <v>1.2987127411179199E-2</v>
      </c>
      <c r="AX180" s="8">
        <v>3.5805825144052499E-2</v>
      </c>
      <c r="AY180" s="8">
        <v>7.9545368207618594E-3</v>
      </c>
      <c r="AZ180" s="15">
        <v>15.395237565040601</v>
      </c>
    </row>
    <row r="181" spans="1:52" x14ac:dyDescent="0.3">
      <c r="A181" t="s">
        <v>77</v>
      </c>
      <c r="B181" t="s">
        <v>58</v>
      </c>
      <c r="C181" s="1">
        <f t="shared" si="7"/>
        <v>495.77858646615675</v>
      </c>
      <c r="D181" s="12">
        <f t="shared" si="8"/>
        <v>495.77858646615675</v>
      </c>
      <c r="E181" s="5">
        <v>0.15936371916905001</v>
      </c>
      <c r="F181" s="5">
        <v>0</v>
      </c>
      <c r="G181" s="5">
        <v>0.11590055283159</v>
      </c>
      <c r="H181" s="5">
        <v>0.40294188447296603</v>
      </c>
      <c r="I181" s="5">
        <v>7.1930927038192696</v>
      </c>
      <c r="J181" s="5">
        <v>9.5081483721733093</v>
      </c>
      <c r="K181" s="5">
        <v>0.81079414114355997</v>
      </c>
      <c r="L181" s="5">
        <v>0.76112717390060403</v>
      </c>
      <c r="M181" s="5">
        <v>5.7601259648799896</v>
      </c>
      <c r="N181" s="5">
        <v>0.500117732211947</v>
      </c>
      <c r="O181" s="5">
        <v>2.07923745363951</v>
      </c>
      <c r="P181" s="5">
        <v>8.3046155981719494E-2</v>
      </c>
      <c r="Q181" s="5">
        <v>0.109595094807446</v>
      </c>
      <c r="R181" s="5">
        <v>0.37167133763432503</v>
      </c>
      <c r="S181" s="5">
        <v>1.9149082750082</v>
      </c>
      <c r="T181" s="5">
        <v>2.6927796453237498</v>
      </c>
      <c r="U181" s="5">
        <v>1.4182061851024601</v>
      </c>
      <c r="V181" s="5">
        <v>51.384664982557297</v>
      </c>
      <c r="W181" s="5">
        <v>0.118635921273381</v>
      </c>
      <c r="X181" s="5">
        <v>0</v>
      </c>
      <c r="Y181" s="5">
        <v>21.973869442939801</v>
      </c>
      <c r="Z181" s="5">
        <v>120.96585953235601</v>
      </c>
      <c r="AA181" s="5">
        <v>0.91500991955399502</v>
      </c>
      <c r="AB181" s="18">
        <f t="shared" si="9"/>
        <v>0</v>
      </c>
      <c r="AC181" s="8">
        <v>1.0052361218258701</v>
      </c>
      <c r="AD181" s="8">
        <v>2.0940084513276802</v>
      </c>
      <c r="AE181" s="8">
        <v>1.5048214616254001</v>
      </c>
      <c r="AF181" s="8">
        <v>1.1041410528123401</v>
      </c>
      <c r="AG181" s="8">
        <v>8.2121481224894506</v>
      </c>
      <c r="AH181" s="8">
        <v>32.532184673298602</v>
      </c>
      <c r="AI181" s="8">
        <v>3.6219211444258699</v>
      </c>
      <c r="AJ181" s="8">
        <v>0.78407853143289696</v>
      </c>
      <c r="AK181" s="8">
        <v>4.3899192921817303</v>
      </c>
      <c r="AL181" s="8">
        <v>1.9214596617966899</v>
      </c>
      <c r="AM181" s="8">
        <v>1.011190706864</v>
      </c>
      <c r="AN181" s="8">
        <v>0.61583765130490098</v>
      </c>
      <c r="AO181" s="8">
        <v>0.49651127168908699</v>
      </c>
      <c r="AP181" s="8">
        <v>1.37211639154702</v>
      </c>
      <c r="AQ181" s="8">
        <v>1.26762926764786</v>
      </c>
      <c r="AR181" s="8">
        <v>0.68876316072419297</v>
      </c>
      <c r="AS181" s="8">
        <v>9.7644588276743907</v>
      </c>
      <c r="AT181" s="8">
        <v>5.00666113942862</v>
      </c>
      <c r="AU181" s="8">
        <v>0.80556562729179904</v>
      </c>
      <c r="AV181" s="8">
        <v>0</v>
      </c>
      <c r="AW181" s="8">
        <v>1.9690264854580199</v>
      </c>
      <c r="AX181" s="8">
        <v>5.9132904857397097</v>
      </c>
      <c r="AY181" s="8">
        <v>1.3293007900938401</v>
      </c>
      <c r="AZ181" s="15">
        <v>637.60741233825695</v>
      </c>
    </row>
    <row r="182" spans="1:52" x14ac:dyDescent="0.3">
      <c r="A182" t="s">
        <v>78</v>
      </c>
      <c r="B182" t="s">
        <v>49</v>
      </c>
      <c r="C182" s="1">
        <f t="shared" si="7"/>
        <v>19244.322989763725</v>
      </c>
      <c r="D182" s="12">
        <f t="shared" si="8"/>
        <v>19244.322989763725</v>
      </c>
      <c r="E182" s="5">
        <v>0.64149766415357601</v>
      </c>
      <c r="F182" s="5">
        <v>0</v>
      </c>
      <c r="G182" s="5">
        <v>2.59456947445869</v>
      </c>
      <c r="H182" s="5">
        <v>3.26433101296425</v>
      </c>
      <c r="I182" s="5">
        <v>106.498721122742</v>
      </c>
      <c r="J182" s="5">
        <v>40.148928642272899</v>
      </c>
      <c r="K182" s="5">
        <v>3.2281465530395499</v>
      </c>
      <c r="L182" s="5">
        <v>3.3093368858099002</v>
      </c>
      <c r="M182" s="5">
        <v>11.551097154617301</v>
      </c>
      <c r="N182" s="5">
        <v>4.7591810822486904</v>
      </c>
      <c r="O182" s="5">
        <v>12.530096411704999</v>
      </c>
      <c r="P182" s="5">
        <v>25.9914792776108</v>
      </c>
      <c r="Q182" s="5">
        <v>0.50915962457656905</v>
      </c>
      <c r="R182" s="5">
        <v>1.9607213884592101</v>
      </c>
      <c r="S182" s="5">
        <v>5.4987982958555204</v>
      </c>
      <c r="T182" s="5">
        <v>34.744029283523602</v>
      </c>
      <c r="U182" s="5">
        <v>67.386970996856704</v>
      </c>
      <c r="V182" s="5">
        <v>252.60840702056899</v>
      </c>
      <c r="W182" s="5">
        <v>0.33833987638354301</v>
      </c>
      <c r="X182" s="5">
        <v>3.2539848834276199</v>
      </c>
      <c r="Y182" s="5">
        <v>0</v>
      </c>
      <c r="Z182" s="5">
        <v>60.1145372390747</v>
      </c>
      <c r="AA182" s="5">
        <v>0.290310023352504</v>
      </c>
      <c r="AB182" s="18">
        <f t="shared" si="9"/>
        <v>0</v>
      </c>
      <c r="AC182" s="8">
        <v>38.143537402153001</v>
      </c>
      <c r="AD182" s="8">
        <v>596.44983291625999</v>
      </c>
      <c r="AE182" s="8">
        <v>75.522297859191895</v>
      </c>
      <c r="AF182" s="8">
        <v>13.8912595510483</v>
      </c>
      <c r="AG182" s="8">
        <v>330.01725006103499</v>
      </c>
      <c r="AH182" s="8">
        <v>723.81309846416104</v>
      </c>
      <c r="AI182" s="8">
        <v>86.964102029800401</v>
      </c>
      <c r="AJ182" s="8">
        <v>17.183690369129199</v>
      </c>
      <c r="AK182" s="8">
        <v>56.267862081527703</v>
      </c>
      <c r="AL182" s="8">
        <v>139.97120809555099</v>
      </c>
      <c r="AM182" s="8">
        <v>54.965478181839003</v>
      </c>
      <c r="AN182" s="8">
        <v>134.76666831970201</v>
      </c>
      <c r="AO182" s="8">
        <v>12.6258782446384</v>
      </c>
      <c r="AP182" s="8">
        <v>155.533136606216</v>
      </c>
      <c r="AQ182" s="8">
        <v>24.965058684349099</v>
      </c>
      <c r="AR182" s="8">
        <v>27.762694239616401</v>
      </c>
      <c r="AS182" s="8">
        <v>1469.0100479125999</v>
      </c>
      <c r="AT182" s="8">
        <v>219.10759258270301</v>
      </c>
      <c r="AU182" s="8">
        <v>22.864756464958202</v>
      </c>
      <c r="AV182" s="8">
        <v>82.210683584213299</v>
      </c>
      <c r="AW182" s="8">
        <v>0</v>
      </c>
      <c r="AX182" s="8">
        <v>142.225692272186</v>
      </c>
      <c r="AY182" s="8">
        <v>14.9437808990479</v>
      </c>
      <c r="AZ182" s="15">
        <v>15446.3400268555</v>
      </c>
    </row>
    <row r="183" spans="1:52" x14ac:dyDescent="0.3">
      <c r="A183" t="s">
        <v>78</v>
      </c>
      <c r="B183" t="s">
        <v>51</v>
      </c>
      <c r="C183" s="1">
        <f t="shared" si="7"/>
        <v>3369.9356949552903</v>
      </c>
      <c r="D183" s="12">
        <f t="shared" si="8"/>
        <v>3369.9356949552903</v>
      </c>
      <c r="E183" s="5">
        <v>0.35615827143192302</v>
      </c>
      <c r="F183" s="5">
        <v>0</v>
      </c>
      <c r="G183" s="5">
        <v>1.3365044593811</v>
      </c>
      <c r="H183" s="5">
        <v>1.4356704950332599</v>
      </c>
      <c r="I183" s="5">
        <v>31.019130945205699</v>
      </c>
      <c r="J183" s="5">
        <v>30.482342004776001</v>
      </c>
      <c r="K183" s="5">
        <v>2.18756395578384</v>
      </c>
      <c r="L183" s="5">
        <v>1.73033666610718</v>
      </c>
      <c r="M183" s="5">
        <v>10.910376906394999</v>
      </c>
      <c r="N183" s="5">
        <v>2.5598623305559198</v>
      </c>
      <c r="O183" s="5">
        <v>10.3696331381798</v>
      </c>
      <c r="P183" s="5">
        <v>10.8703811764717</v>
      </c>
      <c r="Q183" s="5">
        <v>0.249108126387</v>
      </c>
      <c r="R183" s="5">
        <v>0.58152490854263295</v>
      </c>
      <c r="S183" s="5">
        <v>1.62306356430054</v>
      </c>
      <c r="T183" s="5">
        <v>12.0627682209015</v>
      </c>
      <c r="U183" s="5">
        <v>34.428773164749103</v>
      </c>
      <c r="V183" s="5">
        <v>119.062435150146</v>
      </c>
      <c r="W183" s="5">
        <v>0.188940979540348</v>
      </c>
      <c r="X183" s="5">
        <v>3.4070043414831201</v>
      </c>
      <c r="Y183" s="5">
        <v>0</v>
      </c>
      <c r="Z183" s="5">
        <v>107.22182464599599</v>
      </c>
      <c r="AA183" s="5">
        <v>0.21676311269402501</v>
      </c>
      <c r="AB183" s="18">
        <f t="shared" si="9"/>
        <v>0</v>
      </c>
      <c r="AC183" s="8">
        <v>5.35308989882469</v>
      </c>
      <c r="AD183" s="8">
        <v>63.902032852172901</v>
      </c>
      <c r="AE183" s="8">
        <v>11.3074431419373</v>
      </c>
      <c r="AF183" s="8">
        <v>2.2449118196964299</v>
      </c>
      <c r="AG183" s="8">
        <v>62.324673652648897</v>
      </c>
      <c r="AH183" s="8">
        <v>100.73514148034199</v>
      </c>
      <c r="AI183" s="8">
        <v>14.2004451155663</v>
      </c>
      <c r="AJ183" s="8">
        <v>4.6466262340545699</v>
      </c>
      <c r="AK183" s="8">
        <v>10.9977118372917</v>
      </c>
      <c r="AL183" s="8">
        <v>24.214268207549999</v>
      </c>
      <c r="AM183" s="8">
        <v>13.243895173072801</v>
      </c>
      <c r="AN183" s="8">
        <v>17.2961699962616</v>
      </c>
      <c r="AO183" s="8">
        <v>2.0850837081670801</v>
      </c>
      <c r="AP183" s="8">
        <v>20.918727397918701</v>
      </c>
      <c r="AQ183" s="8">
        <v>5.7258968055248296</v>
      </c>
      <c r="AR183" s="8">
        <v>5.9738533794879896</v>
      </c>
      <c r="AS183" s="8">
        <v>165.79217529296901</v>
      </c>
      <c r="AT183" s="8">
        <v>42.3689801692963</v>
      </c>
      <c r="AU183" s="8">
        <v>2.6450524032115901</v>
      </c>
      <c r="AV183" s="8">
        <v>30.340416431426998</v>
      </c>
      <c r="AW183" s="8">
        <v>0</v>
      </c>
      <c r="AX183" s="8">
        <v>36.1552541255951</v>
      </c>
      <c r="AY183" s="8">
        <v>2.6808519959449799</v>
      </c>
      <c r="AZ183" s="15">
        <v>3107.0831604003902</v>
      </c>
    </row>
    <row r="184" spans="1:52" x14ac:dyDescent="0.3">
      <c r="A184" t="s">
        <v>78</v>
      </c>
      <c r="B184" t="s">
        <v>52</v>
      </c>
      <c r="C184" s="1">
        <f t="shared" si="7"/>
        <v>23.785015742079811</v>
      </c>
      <c r="D184" s="12">
        <f t="shared" si="8"/>
        <v>23.785015742079811</v>
      </c>
      <c r="E184" s="5">
        <v>1.7772848077584099E-3</v>
      </c>
      <c r="F184" s="5">
        <v>0</v>
      </c>
      <c r="G184" s="5">
        <v>1.26108939293772E-2</v>
      </c>
      <c r="H184" s="5">
        <v>4.34489781036973E-3</v>
      </c>
      <c r="I184" s="5">
        <v>0.105404102243483</v>
      </c>
      <c r="J184" s="5">
        <v>0.16441779024899</v>
      </c>
      <c r="K184" s="5">
        <v>9.4835196505300701E-3</v>
      </c>
      <c r="L184" s="5">
        <v>1.02189090102911E-2</v>
      </c>
      <c r="M184" s="5">
        <v>9.3876132741570507E-3</v>
      </c>
      <c r="N184" s="5">
        <v>8.4344352362677507E-3</v>
      </c>
      <c r="O184" s="5">
        <v>1.7260723863728299E-2</v>
      </c>
      <c r="P184" s="5">
        <v>4.1482686996460003E-2</v>
      </c>
      <c r="Q184" s="5">
        <v>1.18943444977049E-3</v>
      </c>
      <c r="R184" s="5">
        <v>2.38058147078846E-3</v>
      </c>
      <c r="S184" s="5">
        <v>8.6135455057956296E-3</v>
      </c>
      <c r="T184" s="5">
        <v>2.1763930562883602E-2</v>
      </c>
      <c r="U184" s="5">
        <v>0.38364726305007901</v>
      </c>
      <c r="V184" s="5">
        <v>0.114282836206257</v>
      </c>
      <c r="W184" s="5">
        <v>3.03068083303515E-3</v>
      </c>
      <c r="X184" s="5">
        <v>7.6766029815189497E-3</v>
      </c>
      <c r="Y184" s="5">
        <v>0</v>
      </c>
      <c r="Z184" s="5">
        <v>5.0553222652524703E-2</v>
      </c>
      <c r="AA184" s="5">
        <v>3.9214828575495598E-4</v>
      </c>
      <c r="AB184" s="18">
        <f t="shared" si="9"/>
        <v>0</v>
      </c>
      <c r="AC184" s="8">
        <v>2.7839148184284599E-2</v>
      </c>
      <c r="AD184" s="8">
        <v>0.34738069400191302</v>
      </c>
      <c r="AE184" s="8">
        <v>7.3726053349673706E-2</v>
      </c>
      <c r="AF184" s="8">
        <v>1.5948259853757901E-2</v>
      </c>
      <c r="AG184" s="8">
        <v>0.40450194105505899</v>
      </c>
      <c r="AH184" s="8">
        <v>0.59853295474386004</v>
      </c>
      <c r="AI184" s="8">
        <v>6.7979770712554496E-2</v>
      </c>
      <c r="AJ184" s="8">
        <v>1.6019717440940402E-2</v>
      </c>
      <c r="AK184" s="8">
        <v>5.65224434249103E-2</v>
      </c>
      <c r="AL184" s="8">
        <v>0.12639829609543099</v>
      </c>
      <c r="AM184" s="8">
        <v>5.7050898671150201E-2</v>
      </c>
      <c r="AN184" s="8">
        <v>9.8786513321101693E-2</v>
      </c>
      <c r="AO184" s="8">
        <v>1.20092497672886E-2</v>
      </c>
      <c r="AP184" s="8">
        <v>0.11367975827306501</v>
      </c>
      <c r="AQ184" s="8">
        <v>3.2614746247418197E-2</v>
      </c>
      <c r="AR184" s="8">
        <v>3.4771030070260202E-2</v>
      </c>
      <c r="AS184" s="8">
        <v>1.0592745468020399</v>
      </c>
      <c r="AT184" s="8">
        <v>0.196999382227659</v>
      </c>
      <c r="AU184" s="8">
        <v>1.4966312563046799E-2</v>
      </c>
      <c r="AV184" s="8">
        <v>8.0533997621387202E-2</v>
      </c>
      <c r="AW184" s="8">
        <v>0</v>
      </c>
      <c r="AX184" s="8">
        <v>0.14728439692407799</v>
      </c>
      <c r="AY184" s="8">
        <v>1.2207335559651301E-2</v>
      </c>
      <c r="AZ184" s="15">
        <v>21.1683413982391</v>
      </c>
    </row>
    <row r="185" spans="1:52" x14ac:dyDescent="0.3">
      <c r="A185" t="s">
        <v>78</v>
      </c>
      <c r="B185" t="s">
        <v>53</v>
      </c>
      <c r="C185" s="1">
        <f t="shared" si="7"/>
        <v>2686.8606158625321</v>
      </c>
      <c r="D185" s="12">
        <f t="shared" si="8"/>
        <v>2686.8606158625321</v>
      </c>
      <c r="E185" s="5">
        <v>1.8830955177545501</v>
      </c>
      <c r="F185" s="5">
        <v>0</v>
      </c>
      <c r="G185" s="5">
        <v>4.99504178762436</v>
      </c>
      <c r="H185" s="5">
        <v>3.3418152034282702</v>
      </c>
      <c r="I185" s="5">
        <v>1327.8407897949201</v>
      </c>
      <c r="J185" s="5">
        <v>57.8456101417542</v>
      </c>
      <c r="K185" s="5">
        <v>7.1951941251754796</v>
      </c>
      <c r="L185" s="5">
        <v>7.6024290621280697</v>
      </c>
      <c r="M185" s="5">
        <v>20.1089541912079</v>
      </c>
      <c r="N185" s="5">
        <v>14.953140735626199</v>
      </c>
      <c r="O185" s="5">
        <v>33.557867288589499</v>
      </c>
      <c r="P185" s="5">
        <v>26.797881364822398</v>
      </c>
      <c r="Q185" s="5">
        <v>2.4770466201007402</v>
      </c>
      <c r="R185" s="5">
        <v>2.9238043427467302</v>
      </c>
      <c r="S185" s="5">
        <v>2.8540508449077602</v>
      </c>
      <c r="T185" s="5">
        <v>486.96414566039999</v>
      </c>
      <c r="U185" s="5">
        <v>91.530699729919405</v>
      </c>
      <c r="V185" s="5">
        <v>286.97980308532698</v>
      </c>
      <c r="W185" s="5">
        <v>1.0040936768055</v>
      </c>
      <c r="X185" s="5">
        <v>3.0507069379091298</v>
      </c>
      <c r="Y185" s="5">
        <v>0</v>
      </c>
      <c r="Z185" s="5">
        <v>71.608287334442096</v>
      </c>
      <c r="AA185" s="5">
        <v>0.71810854598879803</v>
      </c>
      <c r="AB185" s="18">
        <f t="shared" si="9"/>
        <v>0</v>
      </c>
      <c r="AC185" s="8">
        <v>7.5944844484329197</v>
      </c>
      <c r="AD185" s="8">
        <v>91.569954395294204</v>
      </c>
      <c r="AE185" s="8">
        <v>14.528253316879301</v>
      </c>
      <c r="AF185" s="8">
        <v>2.8690006136894199</v>
      </c>
      <c r="AG185" s="8">
        <v>80.285647869110093</v>
      </c>
      <c r="AH185" s="8">
        <v>124.815442120656</v>
      </c>
      <c r="AI185" s="8">
        <v>16.127745628356902</v>
      </c>
      <c r="AJ185" s="8">
        <v>4.7954581677913701</v>
      </c>
      <c r="AK185" s="8">
        <v>23.643187284469601</v>
      </c>
      <c r="AL185" s="8">
        <v>22.898158550262501</v>
      </c>
      <c r="AM185" s="8">
        <v>11.9875145554543</v>
      </c>
      <c r="AN185" s="8">
        <v>24.5275492668152</v>
      </c>
      <c r="AO185" s="8">
        <v>2.3866440802812598</v>
      </c>
      <c r="AP185" s="8">
        <v>17.552152395248399</v>
      </c>
      <c r="AQ185" s="8">
        <v>6.8101605772972098</v>
      </c>
      <c r="AR185" s="8">
        <v>6.2995092272758502</v>
      </c>
      <c r="AS185" s="8">
        <v>218.62983512878401</v>
      </c>
      <c r="AT185" s="8">
        <v>48.009282350540197</v>
      </c>
      <c r="AU185" s="8">
        <v>3.6399212777614598</v>
      </c>
      <c r="AV185" s="8">
        <v>21.6935472488403</v>
      </c>
      <c r="AW185" s="8">
        <v>0</v>
      </c>
      <c r="AX185" s="8">
        <v>36.847586631774902</v>
      </c>
      <c r="AY185" s="8">
        <v>3.4988642483949701</v>
      </c>
      <c r="AZ185" s="15">
        <v>4352.0832824707004</v>
      </c>
    </row>
    <row r="186" spans="1:52" x14ac:dyDescent="0.3">
      <c r="A186" t="s">
        <v>78</v>
      </c>
      <c r="B186" t="s">
        <v>54</v>
      </c>
      <c r="C186" s="1">
        <f t="shared" si="7"/>
        <v>64.668716266125543</v>
      </c>
      <c r="D186" s="12">
        <f t="shared" si="8"/>
        <v>64.668716266125543</v>
      </c>
      <c r="E186" s="5">
        <v>5.8594482834450901E-4</v>
      </c>
      <c r="F186" s="5">
        <v>0</v>
      </c>
      <c r="G186" s="5">
        <v>6.3344653462991101E-3</v>
      </c>
      <c r="H186" s="5">
        <v>4.96274212491699E-3</v>
      </c>
      <c r="I186" s="5">
        <v>5.1616759039461599E-2</v>
      </c>
      <c r="J186" s="5">
        <v>5.4007760714739603E-2</v>
      </c>
      <c r="K186" s="5">
        <v>4.3135185842402297E-3</v>
      </c>
      <c r="L186" s="5">
        <v>3.6896684468956699E-3</v>
      </c>
      <c r="M186" s="5">
        <v>7.2378037730231898E-3</v>
      </c>
      <c r="N186" s="5">
        <v>3.8126608415041102E-3</v>
      </c>
      <c r="O186" s="5">
        <v>1.1858935467898801E-2</v>
      </c>
      <c r="P186" s="5">
        <v>3.83257139474154E-2</v>
      </c>
      <c r="Q186" s="5">
        <v>9.8298038210486993E-4</v>
      </c>
      <c r="R186" s="5">
        <v>1.50034994294401E-3</v>
      </c>
      <c r="S186" s="5">
        <v>4.5596938944072497E-3</v>
      </c>
      <c r="T186" s="5">
        <v>2.1370616275817201E-2</v>
      </c>
      <c r="U186" s="5">
        <v>0.101333005353808</v>
      </c>
      <c r="V186" s="5">
        <v>8.8590956642292398E-2</v>
      </c>
      <c r="W186" s="5">
        <v>1.0610195313347499E-3</v>
      </c>
      <c r="X186" s="5">
        <v>6.7828323226422097E-3</v>
      </c>
      <c r="Y186" s="5">
        <v>0</v>
      </c>
      <c r="Z186" s="5">
        <v>1.33959177182987E-2</v>
      </c>
      <c r="AA186" s="5">
        <v>3.50375230482314E-4</v>
      </c>
      <c r="AB186" s="18">
        <f t="shared" si="9"/>
        <v>0</v>
      </c>
      <c r="AC186" s="8">
        <v>5.7302623987197897E-2</v>
      </c>
      <c r="AD186" s="8">
        <v>1.2881981730461101</v>
      </c>
      <c r="AE186" s="8">
        <v>0.153589457273483</v>
      </c>
      <c r="AF186" s="8">
        <v>2.3647250724025098E-2</v>
      </c>
      <c r="AG186" s="8">
        <v>0.68693773075938203</v>
      </c>
      <c r="AH186" s="8">
        <v>1.43378151150682</v>
      </c>
      <c r="AI186" s="8">
        <v>0.157583286054432</v>
      </c>
      <c r="AJ186" s="8">
        <v>2.6481194654479599E-2</v>
      </c>
      <c r="AK186" s="8">
        <v>0.102140074595809</v>
      </c>
      <c r="AL186" s="8">
        <v>0.25059122778475301</v>
      </c>
      <c r="AM186" s="8">
        <v>0.139731015544385</v>
      </c>
      <c r="AN186" s="8">
        <v>0.321348471567035</v>
      </c>
      <c r="AO186" s="8">
        <v>2.0478488993831E-2</v>
      </c>
      <c r="AP186" s="8">
        <v>0.17450565006583901</v>
      </c>
      <c r="AQ186" s="8">
        <v>5.1269083516672302E-2</v>
      </c>
      <c r="AR186" s="8">
        <v>4.1114909807220101E-2</v>
      </c>
      <c r="AS186" s="8">
        <v>2.1721554100513498</v>
      </c>
      <c r="AT186" s="8">
        <v>0.38837246969342198</v>
      </c>
      <c r="AU186" s="8">
        <v>3.3048143610358197E-2</v>
      </c>
      <c r="AV186" s="8">
        <v>0.18484621774405199</v>
      </c>
      <c r="AW186" s="8">
        <v>0</v>
      </c>
      <c r="AX186" s="8">
        <v>0.46444966085255102</v>
      </c>
      <c r="AY186" s="8">
        <v>3.3523859689012198E-2</v>
      </c>
      <c r="AZ186" s="15">
        <v>56.8902940750122</v>
      </c>
    </row>
    <row r="187" spans="1:52" x14ac:dyDescent="0.3">
      <c r="A187" t="s">
        <v>78</v>
      </c>
      <c r="B187" t="s">
        <v>55</v>
      </c>
      <c r="C187" s="1">
        <f t="shared" si="7"/>
        <v>294.87872099666924</v>
      </c>
      <c r="D187" s="12">
        <f t="shared" si="8"/>
        <v>294.87872099666924</v>
      </c>
      <c r="E187" s="5">
        <v>0.26106022298336001</v>
      </c>
      <c r="F187" s="5">
        <v>0</v>
      </c>
      <c r="G187" s="5">
        <v>0.53436028584837902</v>
      </c>
      <c r="H187" s="5">
        <v>1.0795041844248801</v>
      </c>
      <c r="I187" s="5">
        <v>72.225831747055096</v>
      </c>
      <c r="J187" s="5">
        <v>9.1360123753547704</v>
      </c>
      <c r="K187" s="5">
        <v>0.77579947561025597</v>
      </c>
      <c r="L187" s="5">
        <v>10.1947005391121</v>
      </c>
      <c r="M187" s="5">
        <v>3.9219803884625399</v>
      </c>
      <c r="N187" s="5">
        <v>2.4163300395011902</v>
      </c>
      <c r="O187" s="5">
        <v>14.441250681877101</v>
      </c>
      <c r="P187" s="5">
        <v>3.2132698893547098</v>
      </c>
      <c r="Q187" s="5">
        <v>0.155876473058015</v>
      </c>
      <c r="R187" s="5">
        <v>0.228118350729346</v>
      </c>
      <c r="S187" s="5">
        <v>4.0369214490056002</v>
      </c>
      <c r="T187" s="5">
        <v>21.271956205367999</v>
      </c>
      <c r="U187" s="5">
        <v>12.7302367687225</v>
      </c>
      <c r="V187" s="5">
        <v>142.32212829589801</v>
      </c>
      <c r="W187" s="5">
        <v>6.9108336698263897E-2</v>
      </c>
      <c r="X187" s="5">
        <v>0.42007855698466301</v>
      </c>
      <c r="Y187" s="5">
        <v>0</v>
      </c>
      <c r="Z187" s="5">
        <v>1.82491518557072</v>
      </c>
      <c r="AA187" s="5">
        <v>7.7438057865947499E-2</v>
      </c>
      <c r="AB187" s="18">
        <f t="shared" si="9"/>
        <v>0</v>
      </c>
      <c r="AC187" s="8">
        <v>0.70345018059015296</v>
      </c>
      <c r="AD187" s="8">
        <v>9.7789243459701503</v>
      </c>
      <c r="AE187" s="8">
        <v>1.8509670495986901</v>
      </c>
      <c r="AF187" s="8">
        <v>0.313638770952821</v>
      </c>
      <c r="AG187" s="8">
        <v>7.6226056814193699</v>
      </c>
      <c r="AH187" s="8">
        <v>12.6156635817606</v>
      </c>
      <c r="AI187" s="8">
        <v>1.7044449299573901</v>
      </c>
      <c r="AJ187" s="8">
        <v>0.375496026128531</v>
      </c>
      <c r="AK187" s="8">
        <v>1.39410948753357</v>
      </c>
      <c r="AL187" s="8">
        <v>2.47282890975475</v>
      </c>
      <c r="AM187" s="8">
        <v>1.16292109340429</v>
      </c>
      <c r="AN187" s="8">
        <v>2.95890909433365</v>
      </c>
      <c r="AO187" s="8">
        <v>0.28322734311223002</v>
      </c>
      <c r="AP187" s="8">
        <v>1.5429098159074801</v>
      </c>
      <c r="AQ187" s="8">
        <v>0.57648515701293901</v>
      </c>
      <c r="AR187" s="8">
        <v>0.59649355337023702</v>
      </c>
      <c r="AS187" s="8">
        <v>37.591354608535802</v>
      </c>
      <c r="AT187" s="8">
        <v>4.4560338556766501</v>
      </c>
      <c r="AU187" s="8">
        <v>0.38524614088237302</v>
      </c>
      <c r="AV187" s="8">
        <v>1.5744213610887501</v>
      </c>
      <c r="AW187" s="8">
        <v>0</v>
      </c>
      <c r="AX187" s="8">
        <v>2.50794249773026</v>
      </c>
      <c r="AY187" s="8">
        <v>0.28371886909007998</v>
      </c>
      <c r="AZ187" s="15">
        <v>503.46380615234398</v>
      </c>
    </row>
    <row r="188" spans="1:52" x14ac:dyDescent="0.3">
      <c r="A188" t="s">
        <v>78</v>
      </c>
      <c r="B188" t="s">
        <v>56</v>
      </c>
      <c r="C188" s="1">
        <f t="shared" si="7"/>
        <v>545.56051539460918</v>
      </c>
      <c r="D188" s="12">
        <f t="shared" si="8"/>
        <v>545.56051539460918</v>
      </c>
      <c r="E188" s="5">
        <v>3.6881435196846703E-2</v>
      </c>
      <c r="F188" s="5">
        <v>0</v>
      </c>
      <c r="G188" s="5">
        <v>1.2573899179696999</v>
      </c>
      <c r="H188" s="5">
        <v>0.17652658186852899</v>
      </c>
      <c r="I188" s="5">
        <v>5.6284437775611904</v>
      </c>
      <c r="J188" s="5">
        <v>2.2272913902998002</v>
      </c>
      <c r="K188" s="5">
        <v>0.28477897681295899</v>
      </c>
      <c r="L188" s="5">
        <v>0.23500694520771501</v>
      </c>
      <c r="M188" s="5">
        <v>0.91526549682021097</v>
      </c>
      <c r="N188" s="5">
        <v>0.29170018807053599</v>
      </c>
      <c r="O188" s="5">
        <v>0.65637470781803098</v>
      </c>
      <c r="P188" s="5">
        <v>2.3879175335168799</v>
      </c>
      <c r="Q188" s="5">
        <v>6.1022775713354301E-2</v>
      </c>
      <c r="R188" s="5">
        <v>0.12026287522166999</v>
      </c>
      <c r="S188" s="5">
        <v>0.12987083941698099</v>
      </c>
      <c r="T188" s="5">
        <v>1.36797473579645</v>
      </c>
      <c r="U188" s="5">
        <v>4.7698726356029502</v>
      </c>
      <c r="V188" s="5">
        <v>12.388169959187501</v>
      </c>
      <c r="W188" s="5">
        <v>2.53334778826684E-2</v>
      </c>
      <c r="X188" s="5">
        <v>0.52943086996674504</v>
      </c>
      <c r="Y188" s="5">
        <v>0</v>
      </c>
      <c r="Z188" s="5">
        <v>1.7318450510501899</v>
      </c>
      <c r="AA188" s="5">
        <v>1.8867743667215098E-2</v>
      </c>
      <c r="AB188" s="18">
        <f t="shared" si="9"/>
        <v>0</v>
      </c>
      <c r="AC188" s="8">
        <v>0.44547978602349803</v>
      </c>
      <c r="AD188" s="8">
        <v>7.0913128554820997</v>
      </c>
      <c r="AE188" s="8">
        <v>1.02389655262232</v>
      </c>
      <c r="AF188" s="8">
        <v>0.19072581268847</v>
      </c>
      <c r="AG188" s="8">
        <v>5.4860234856605503</v>
      </c>
      <c r="AH188" s="8">
        <v>8.0417892676196097</v>
      </c>
      <c r="AI188" s="8">
        <v>1.01852584630251</v>
      </c>
      <c r="AJ188" s="8">
        <v>0.22439124248921899</v>
      </c>
      <c r="AK188" s="8">
        <v>0.90020643174648296</v>
      </c>
      <c r="AL188" s="8">
        <v>1.50145748257637</v>
      </c>
      <c r="AM188" s="8">
        <v>0.80227115377783798</v>
      </c>
      <c r="AN188" s="8">
        <v>1.64751408994198</v>
      </c>
      <c r="AO188" s="8">
        <v>0.14672723226249201</v>
      </c>
      <c r="AP188" s="8">
        <v>1.08280118554831</v>
      </c>
      <c r="AQ188" s="8">
        <v>0.36167337186634502</v>
      </c>
      <c r="AR188" s="8">
        <v>0.38627319596707799</v>
      </c>
      <c r="AS188" s="8">
        <v>16.403995871543898</v>
      </c>
      <c r="AT188" s="8">
        <v>2.8464496135711701</v>
      </c>
      <c r="AU188" s="8">
        <v>0.23116590268909901</v>
      </c>
      <c r="AV188" s="8">
        <v>1.0657323524355899</v>
      </c>
      <c r="AW188" s="8">
        <v>0</v>
      </c>
      <c r="AX188" s="8">
        <v>1.5374836474657101</v>
      </c>
      <c r="AY188" s="8">
        <v>0.20394681300967901</v>
      </c>
      <c r="AZ188" s="15">
        <v>528.16090011596702</v>
      </c>
    </row>
    <row r="189" spans="1:52" x14ac:dyDescent="0.3">
      <c r="A189" t="s">
        <v>78</v>
      </c>
      <c r="B189" t="s">
        <v>57</v>
      </c>
      <c r="C189" s="1">
        <f t="shared" si="7"/>
        <v>117.28547249574376</v>
      </c>
      <c r="D189" s="12">
        <f t="shared" si="8"/>
        <v>117.28547249574376</v>
      </c>
      <c r="E189" s="5">
        <v>2.9296536813490101E-3</v>
      </c>
      <c r="F189" s="5">
        <v>0</v>
      </c>
      <c r="G189" s="5">
        <v>4.4916561804711798E-2</v>
      </c>
      <c r="H189" s="5">
        <v>1.7092432011850199E-2</v>
      </c>
      <c r="I189" s="5">
        <v>0.214212415739894</v>
      </c>
      <c r="J189" s="5">
        <v>0.72041077166795697</v>
      </c>
      <c r="K189" s="5">
        <v>7.7224816195666804E-2</v>
      </c>
      <c r="L189" s="5">
        <v>1.3287314504850699E-2</v>
      </c>
      <c r="M189" s="5">
        <v>5.9503297321498401E-2</v>
      </c>
      <c r="N189" s="5">
        <v>1.4125636662356601E-2</v>
      </c>
      <c r="O189" s="5">
        <v>6.15390655584633E-2</v>
      </c>
      <c r="P189" s="5">
        <v>0.14652750361710801</v>
      </c>
      <c r="Q189" s="5">
        <v>6.1960608873050703E-3</v>
      </c>
      <c r="R189" s="5">
        <v>7.0857375976629599E-3</v>
      </c>
      <c r="S189" s="5">
        <v>1.1109375220257799E-2</v>
      </c>
      <c r="T189" s="5">
        <v>7.2756595443934202E-2</v>
      </c>
      <c r="U189" s="5">
        <v>0.632552180439234</v>
      </c>
      <c r="V189" s="5">
        <v>0.46870943624526301</v>
      </c>
      <c r="W189" s="5">
        <v>4.6855081454850699E-3</v>
      </c>
      <c r="X189" s="5">
        <v>1.2987127411179199E-2</v>
      </c>
      <c r="Y189" s="5">
        <v>0</v>
      </c>
      <c r="Z189" s="5">
        <v>0.25750092230737198</v>
      </c>
      <c r="AA189" s="5">
        <v>1.47298794763628E-3</v>
      </c>
      <c r="AB189" s="18">
        <f t="shared" si="9"/>
        <v>0</v>
      </c>
      <c r="AC189" s="8">
        <v>5.7971472851932E-2</v>
      </c>
      <c r="AD189" s="8">
        <v>0.84240279719233502</v>
      </c>
      <c r="AE189" s="8">
        <v>0.158723092637956</v>
      </c>
      <c r="AF189" s="8">
        <v>2.74212232325226E-2</v>
      </c>
      <c r="AG189" s="8">
        <v>0.79060963168740295</v>
      </c>
      <c r="AH189" s="8">
        <v>1.3322368284716499</v>
      </c>
      <c r="AI189" s="8">
        <v>0.193699516355991</v>
      </c>
      <c r="AJ189" s="8">
        <v>3.2605720683932297E-2</v>
      </c>
      <c r="AK189" s="8">
        <v>0.132814411073923</v>
      </c>
      <c r="AL189" s="8">
        <v>0.23728862963616801</v>
      </c>
      <c r="AM189" s="8">
        <v>0.12542019970714999</v>
      </c>
      <c r="AN189" s="8">
        <v>0.219435680657625</v>
      </c>
      <c r="AO189" s="8">
        <v>2.6751675410196199E-2</v>
      </c>
      <c r="AP189" s="8">
        <v>0.19379359111189801</v>
      </c>
      <c r="AQ189" s="8">
        <v>5.6240786798298401E-2</v>
      </c>
      <c r="AR189" s="8">
        <v>6.2711622100323397E-2</v>
      </c>
      <c r="AS189" s="8">
        <v>2.1654468178749098</v>
      </c>
      <c r="AT189" s="8">
        <v>0.42001299001276499</v>
      </c>
      <c r="AU189" s="8">
        <v>4.2402740102261298E-2</v>
      </c>
      <c r="AV189" s="8">
        <v>0.153873148374259</v>
      </c>
      <c r="AW189" s="8">
        <v>0</v>
      </c>
      <c r="AX189" s="8">
        <v>0.24785440228879499</v>
      </c>
      <c r="AY189" s="8">
        <v>2.84954534145072E-2</v>
      </c>
      <c r="AZ189" s="15">
        <v>112.58408546447799</v>
      </c>
    </row>
    <row r="190" spans="1:52" x14ac:dyDescent="0.3">
      <c r="A190" t="s">
        <v>78</v>
      </c>
      <c r="B190" t="s">
        <v>58</v>
      </c>
      <c r="C190" s="1">
        <f t="shared" si="7"/>
        <v>2381.178414307305</v>
      </c>
      <c r="D190" s="12">
        <f t="shared" si="8"/>
        <v>2381.178414307305</v>
      </c>
      <c r="E190" s="5">
        <v>0.159761602059007</v>
      </c>
      <c r="F190" s="5">
        <v>0</v>
      </c>
      <c r="G190" s="5">
        <v>0.42514635249972299</v>
      </c>
      <c r="H190" s="5">
        <v>0.58566386625170697</v>
      </c>
      <c r="I190" s="5">
        <v>10.932187855243701</v>
      </c>
      <c r="J190" s="5">
        <v>6.4569310545921299</v>
      </c>
      <c r="K190" s="5">
        <v>0.79087291657924697</v>
      </c>
      <c r="L190" s="5">
        <v>0.57746830210089695</v>
      </c>
      <c r="M190" s="5">
        <v>3.6299575120210599</v>
      </c>
      <c r="N190" s="5">
        <v>0.89274536818265904</v>
      </c>
      <c r="O190" s="5">
        <v>3.52628301084042</v>
      </c>
      <c r="P190" s="5">
        <v>2.29169012606144</v>
      </c>
      <c r="Q190" s="5">
        <v>7.8680159058421906E-2</v>
      </c>
      <c r="R190" s="5">
        <v>0.22343255952000601</v>
      </c>
      <c r="S190" s="5">
        <v>0.517537476494908</v>
      </c>
      <c r="T190" s="5">
        <v>4.0033784210681898</v>
      </c>
      <c r="U190" s="5">
        <v>10.8670805692673</v>
      </c>
      <c r="V190" s="5">
        <v>58.4708960056305</v>
      </c>
      <c r="W190" s="5">
        <v>6.1622223816811997E-2</v>
      </c>
      <c r="X190" s="5">
        <v>1.9690264854580199</v>
      </c>
      <c r="Y190" s="5">
        <v>0</v>
      </c>
      <c r="Z190" s="5">
        <v>31.798410952091199</v>
      </c>
      <c r="AA190" s="5">
        <v>7.6761856442317394E-2</v>
      </c>
      <c r="AB190" s="18">
        <f t="shared" si="9"/>
        <v>0</v>
      </c>
      <c r="AC190" s="8">
        <v>3.7401131801307201</v>
      </c>
      <c r="AD190" s="8">
        <v>80.531389474868803</v>
      </c>
      <c r="AE190" s="8">
        <v>7.3455622792244002</v>
      </c>
      <c r="AF190" s="8">
        <v>1.3277624100446701</v>
      </c>
      <c r="AG190" s="8">
        <v>28.5661042928696</v>
      </c>
      <c r="AH190" s="8">
        <v>62.250432768836603</v>
      </c>
      <c r="AI190" s="8">
        <v>10.0313382968307</v>
      </c>
      <c r="AJ190" s="8">
        <v>4.90713424235582</v>
      </c>
      <c r="AK190" s="8">
        <v>6.2690952271223104</v>
      </c>
      <c r="AL190" s="8">
        <v>12.254081517457999</v>
      </c>
      <c r="AM190" s="8">
        <v>6.2427614480256999</v>
      </c>
      <c r="AN190" s="8">
        <v>10.417620420455901</v>
      </c>
      <c r="AO190" s="8">
        <v>1.5819042753428201</v>
      </c>
      <c r="AP190" s="8">
        <v>10.2980183064938</v>
      </c>
      <c r="AQ190" s="8">
        <v>2.6157689727842799</v>
      </c>
      <c r="AR190" s="8">
        <v>3.1069051958620499</v>
      </c>
      <c r="AS190" s="8">
        <v>89.406612038612394</v>
      </c>
      <c r="AT190" s="8">
        <v>25.062473535537698</v>
      </c>
      <c r="AU190" s="8">
        <v>1.4911233913153401</v>
      </c>
      <c r="AV190" s="8">
        <v>21.973869442939801</v>
      </c>
      <c r="AW190" s="8">
        <v>0</v>
      </c>
      <c r="AX190" s="8">
        <v>18.063133791089101</v>
      </c>
      <c r="AY190" s="8">
        <v>2.6045550517737901</v>
      </c>
      <c r="AZ190" s="15">
        <v>2109.4261894226102</v>
      </c>
    </row>
    <row r="191" spans="1:52" x14ac:dyDescent="0.3">
      <c r="A191" t="s">
        <v>79</v>
      </c>
      <c r="B191" t="s">
        <v>49</v>
      </c>
      <c r="C191" s="1">
        <f t="shared" si="7"/>
        <v>29496.665716312851</v>
      </c>
      <c r="D191" s="12">
        <f t="shared" si="8"/>
        <v>29496.665716312851</v>
      </c>
      <c r="E191" s="5">
        <v>1.7095460742712001</v>
      </c>
      <c r="F191" s="5">
        <v>0</v>
      </c>
      <c r="G191" s="5">
        <v>1.7142508774995799</v>
      </c>
      <c r="H191" s="5">
        <v>6.8575369715690604</v>
      </c>
      <c r="I191" s="5">
        <v>141.019801139832</v>
      </c>
      <c r="J191" s="5">
        <v>83.322572708129897</v>
      </c>
      <c r="K191" s="5">
        <v>8.6187282204628008</v>
      </c>
      <c r="L191" s="5">
        <v>9.1133388280868495</v>
      </c>
      <c r="M191" s="5">
        <v>36.4837515354156</v>
      </c>
      <c r="N191" s="5">
        <v>9.1125494837760908</v>
      </c>
      <c r="O191" s="5">
        <v>22.528544902801499</v>
      </c>
      <c r="P191" s="5">
        <v>2.51613925397396</v>
      </c>
      <c r="Q191" s="5">
        <v>0.88179939985275302</v>
      </c>
      <c r="R191" s="5">
        <v>5.1513535976409903</v>
      </c>
      <c r="S191" s="5">
        <v>74.403173923492403</v>
      </c>
      <c r="T191" s="5">
        <v>43.683223724365199</v>
      </c>
      <c r="U191" s="5">
        <v>29.281069040298501</v>
      </c>
      <c r="V191" s="5">
        <v>237.18141078949</v>
      </c>
      <c r="W191" s="5">
        <v>1.4699245914816901</v>
      </c>
      <c r="X191" s="5">
        <v>11.082066655159</v>
      </c>
      <c r="Y191" s="5">
        <v>142.225692272186</v>
      </c>
      <c r="Z191" s="5">
        <v>0</v>
      </c>
      <c r="AA191" s="5">
        <v>0.95322917401790597</v>
      </c>
      <c r="AB191" s="18">
        <f t="shared" si="9"/>
        <v>0</v>
      </c>
      <c r="AC191" s="8">
        <v>34.976544618606603</v>
      </c>
      <c r="AD191" s="8">
        <v>45.726509571075397</v>
      </c>
      <c r="AE191" s="8">
        <v>34.1151187419891</v>
      </c>
      <c r="AF191" s="8">
        <v>21.843774437904401</v>
      </c>
      <c r="AG191" s="8">
        <v>404.653270721436</v>
      </c>
      <c r="AH191" s="8">
        <v>569.48255731165398</v>
      </c>
      <c r="AI191" s="8">
        <v>99.545660972595201</v>
      </c>
      <c r="AJ191" s="8">
        <v>36.2476966381073</v>
      </c>
      <c r="AK191" s="8">
        <v>208.74277114868201</v>
      </c>
      <c r="AL191" s="8">
        <v>84.653563976287799</v>
      </c>
      <c r="AM191" s="8">
        <v>54.774937152862499</v>
      </c>
      <c r="AN191" s="8">
        <v>19.661051511764501</v>
      </c>
      <c r="AO191" s="8">
        <v>9.5254542231559807</v>
      </c>
      <c r="AP191" s="8">
        <v>87.999126195907607</v>
      </c>
      <c r="AQ191" s="8">
        <v>69.483772754669204</v>
      </c>
      <c r="AR191" s="8">
        <v>21.7065960168839</v>
      </c>
      <c r="AS191" s="8">
        <v>419.51044654846203</v>
      </c>
      <c r="AT191" s="8">
        <v>392.55772399902298</v>
      </c>
      <c r="AU191" s="8">
        <v>27.692360162735</v>
      </c>
      <c r="AV191" s="8">
        <v>242.30299568176301</v>
      </c>
      <c r="AW191" s="8">
        <v>60.1145372390747</v>
      </c>
      <c r="AX191" s="8">
        <v>0</v>
      </c>
      <c r="AY191" s="8">
        <v>25.4394674301147</v>
      </c>
      <c r="AZ191" s="15">
        <v>27395.2194824219</v>
      </c>
    </row>
    <row r="192" spans="1:52" x14ac:dyDescent="0.3">
      <c r="A192" t="s">
        <v>79</v>
      </c>
      <c r="B192" t="s">
        <v>51</v>
      </c>
      <c r="C192" s="1">
        <f t="shared" si="7"/>
        <v>9453.3448938801866</v>
      </c>
      <c r="D192" s="12">
        <f t="shared" si="8"/>
        <v>9453.3448938801866</v>
      </c>
      <c r="E192" s="5">
        <v>0.97479644417762801</v>
      </c>
      <c r="F192" s="5">
        <v>0</v>
      </c>
      <c r="G192" s="5">
        <v>0.86527790874242805</v>
      </c>
      <c r="H192" s="5">
        <v>3.10702100396156</v>
      </c>
      <c r="I192" s="5">
        <v>40.088707208633402</v>
      </c>
      <c r="J192" s="5">
        <v>61.188585042953498</v>
      </c>
      <c r="K192" s="5">
        <v>5.8367330133914903</v>
      </c>
      <c r="L192" s="5">
        <v>5.3308793008327502</v>
      </c>
      <c r="M192" s="5">
        <v>33.831005334854098</v>
      </c>
      <c r="N192" s="5">
        <v>4.9436909258365596</v>
      </c>
      <c r="O192" s="5">
        <v>20.203616857528701</v>
      </c>
      <c r="P192" s="5">
        <v>0.942187160253525</v>
      </c>
      <c r="Q192" s="5">
        <v>0.45086155831813801</v>
      </c>
      <c r="R192" s="5">
        <v>1.5606851279735601</v>
      </c>
      <c r="S192" s="5">
        <v>20.045078635215798</v>
      </c>
      <c r="T192" s="5">
        <v>14.5859509706497</v>
      </c>
      <c r="U192" s="5">
        <v>15.1787158846855</v>
      </c>
      <c r="V192" s="5">
        <v>155.54539346694901</v>
      </c>
      <c r="W192" s="5">
        <v>0.87038088589906704</v>
      </c>
      <c r="X192" s="5">
        <v>12.669762194156601</v>
      </c>
      <c r="Y192" s="5">
        <v>36.1552541255951</v>
      </c>
      <c r="Z192" s="5">
        <v>0</v>
      </c>
      <c r="AA192" s="5">
        <v>0.62542403489351295</v>
      </c>
      <c r="AB192" s="18">
        <f t="shared" si="9"/>
        <v>0</v>
      </c>
      <c r="AC192" s="8">
        <v>53.653799533844001</v>
      </c>
      <c r="AD192" s="8">
        <v>69.342969894409194</v>
      </c>
      <c r="AE192" s="8">
        <v>53.078269958496101</v>
      </c>
      <c r="AF192" s="8">
        <v>23.261603593826301</v>
      </c>
      <c r="AG192" s="8">
        <v>816.66234588623001</v>
      </c>
      <c r="AH192" s="8">
        <v>857.71117848157905</v>
      </c>
      <c r="AI192" s="8">
        <v>157.72657966613801</v>
      </c>
      <c r="AJ192" s="8">
        <v>67.788477420806899</v>
      </c>
      <c r="AK192" s="8">
        <v>371.87544250488298</v>
      </c>
      <c r="AL192" s="8">
        <v>138.139904022217</v>
      </c>
      <c r="AM192" s="8">
        <v>88.321295738220201</v>
      </c>
      <c r="AN192" s="8">
        <v>30.9003329277039</v>
      </c>
      <c r="AO192" s="8">
        <v>9.4696051478385908</v>
      </c>
      <c r="AP192" s="8">
        <v>69.541836261749296</v>
      </c>
      <c r="AQ192" s="8">
        <v>132.945055961609</v>
      </c>
      <c r="AR192" s="8">
        <v>38.932486534118702</v>
      </c>
      <c r="AS192" s="8">
        <v>817.93151855468795</v>
      </c>
      <c r="AT192" s="8">
        <v>763.04916381835903</v>
      </c>
      <c r="AU192" s="8">
        <v>44.946743249893203</v>
      </c>
      <c r="AV192" s="8">
        <v>441.94866561889597</v>
      </c>
      <c r="AW192" s="8">
        <v>107.22182464599599</v>
      </c>
      <c r="AX192" s="8">
        <v>0</v>
      </c>
      <c r="AY192" s="8">
        <v>41.769519805908203</v>
      </c>
      <c r="AZ192" s="15">
        <v>4692.1262817382803</v>
      </c>
    </row>
    <row r="193" spans="1:52" x14ac:dyDescent="0.3">
      <c r="A193" t="s">
        <v>79</v>
      </c>
      <c r="B193" t="s">
        <v>52</v>
      </c>
      <c r="C193" s="1">
        <f t="shared" si="7"/>
        <v>12.988311465000148</v>
      </c>
      <c r="D193" s="12">
        <f t="shared" si="8"/>
        <v>12.988311465000148</v>
      </c>
      <c r="E193" s="5">
        <v>6.06835639337078E-3</v>
      </c>
      <c r="F193" s="5">
        <v>0</v>
      </c>
      <c r="G193" s="5">
        <v>8.7989161838777398E-3</v>
      </c>
      <c r="H193" s="5">
        <v>2.8674022527411601E-2</v>
      </c>
      <c r="I193" s="5">
        <v>0.15022261627018499</v>
      </c>
      <c r="J193" s="5">
        <v>0.55081889405846596</v>
      </c>
      <c r="K193" s="5">
        <v>2.35691838897765E-2</v>
      </c>
      <c r="L193" s="5">
        <v>3.3022963209077702E-2</v>
      </c>
      <c r="M193" s="5">
        <v>3.6752420244738501E-2</v>
      </c>
      <c r="N193" s="5">
        <v>1.5894710435531999E-2</v>
      </c>
      <c r="O193" s="5">
        <v>4.0403118822723599E-2</v>
      </c>
      <c r="P193" s="5">
        <v>4.1782775952015098E-3</v>
      </c>
      <c r="Q193" s="5">
        <v>2.4494543904438602E-3</v>
      </c>
      <c r="R193" s="5">
        <v>2.0339188398793302E-2</v>
      </c>
      <c r="S193" s="5">
        <v>0.164286568760872</v>
      </c>
      <c r="T193" s="5">
        <v>3.01404888741672E-2</v>
      </c>
      <c r="U193" s="5">
        <v>0.167292321100831</v>
      </c>
      <c r="V193" s="5">
        <v>0.13801602087914899</v>
      </c>
      <c r="W193" s="5">
        <v>2.0124943170230801E-2</v>
      </c>
      <c r="X193" s="5">
        <v>2.43598947999999E-2</v>
      </c>
      <c r="Y193" s="5">
        <v>0.14728439692407799</v>
      </c>
      <c r="Z193" s="5">
        <v>0</v>
      </c>
      <c r="AA193" s="5">
        <v>1.2636071332963201E-3</v>
      </c>
      <c r="AB193" s="18">
        <f t="shared" si="9"/>
        <v>0</v>
      </c>
      <c r="AC193" s="8">
        <v>2.7472186833620099E-2</v>
      </c>
      <c r="AD193" s="8">
        <v>3.2183784758672097E-2</v>
      </c>
      <c r="AE193" s="8">
        <v>2.70168874412775E-2</v>
      </c>
      <c r="AF193" s="8">
        <v>1.48524505784735E-2</v>
      </c>
      <c r="AG193" s="8">
        <v>0.33223243802785901</v>
      </c>
      <c r="AH193" s="8">
        <v>0.44714444849523699</v>
      </c>
      <c r="AI193" s="8">
        <v>8.0561100039631101E-2</v>
      </c>
      <c r="AJ193" s="8">
        <v>3.0271578812971701E-2</v>
      </c>
      <c r="AK193" s="8">
        <v>0.162887593731284</v>
      </c>
      <c r="AL193" s="8">
        <v>7.16709960252047E-2</v>
      </c>
      <c r="AM193" s="8">
        <v>4.2638830142095699E-2</v>
      </c>
      <c r="AN193" s="8">
        <v>1.57508619595319E-2</v>
      </c>
      <c r="AO193" s="8">
        <v>6.1850711354054502E-3</v>
      </c>
      <c r="AP193" s="8">
        <v>5.0875861663371297E-2</v>
      </c>
      <c r="AQ193" s="8">
        <v>6.2124177347868702E-2</v>
      </c>
      <c r="AR193" s="8">
        <v>1.7797747161239399E-2</v>
      </c>
      <c r="AS193" s="8">
        <v>0.36573523469269298</v>
      </c>
      <c r="AT193" s="8">
        <v>0.35797316581010802</v>
      </c>
      <c r="AU193" s="8">
        <v>2.2719167056493499E-2</v>
      </c>
      <c r="AV193" s="8">
        <v>0.26212255656719202</v>
      </c>
      <c r="AW193" s="8">
        <v>5.0553222652524703E-2</v>
      </c>
      <c r="AX193" s="8">
        <v>0</v>
      </c>
      <c r="AY193" s="8">
        <v>1.9861289998516399E-2</v>
      </c>
      <c r="AZ193" s="15">
        <v>12.1016411781311</v>
      </c>
    </row>
    <row r="194" spans="1:52" x14ac:dyDescent="0.3">
      <c r="A194" t="s">
        <v>79</v>
      </c>
      <c r="B194" t="s">
        <v>53</v>
      </c>
      <c r="C194" s="1">
        <f t="shared" si="7"/>
        <v>6031.110500603917</v>
      </c>
      <c r="D194" s="12">
        <f t="shared" si="8"/>
        <v>6031.110500603917</v>
      </c>
      <c r="E194" s="5">
        <v>5.6567760705947903</v>
      </c>
      <c r="F194" s="5">
        <v>0</v>
      </c>
      <c r="G194" s="5">
        <v>3.6986499726772299</v>
      </c>
      <c r="H194" s="5">
        <v>7.8311458826065099</v>
      </c>
      <c r="I194" s="5">
        <v>1647.2359313964801</v>
      </c>
      <c r="J194" s="5">
        <v>130.28451919555701</v>
      </c>
      <c r="K194" s="5">
        <v>21.040337562561</v>
      </c>
      <c r="L194" s="5">
        <v>27.3090337514877</v>
      </c>
      <c r="M194" s="5">
        <v>79.415124416351304</v>
      </c>
      <c r="N194" s="5">
        <v>29.8548471927643</v>
      </c>
      <c r="O194" s="5">
        <v>60.764545917511001</v>
      </c>
      <c r="P194" s="5">
        <v>4.88521856069565</v>
      </c>
      <c r="Q194" s="5">
        <v>4.3182627707719803</v>
      </c>
      <c r="R194" s="5">
        <v>7.7930499315261796</v>
      </c>
      <c r="S194" s="5">
        <v>33.881597518920898</v>
      </c>
      <c r="T194" s="5">
        <v>659.76278686523403</v>
      </c>
      <c r="U194" s="5">
        <v>50.615964412689202</v>
      </c>
      <c r="V194" s="5">
        <v>331.51889038085898</v>
      </c>
      <c r="W194" s="5">
        <v>3.8977207541465799</v>
      </c>
      <c r="X194" s="5">
        <v>8.7170473933219892</v>
      </c>
      <c r="Y194" s="5">
        <v>36.847586631774902</v>
      </c>
      <c r="Z194" s="5">
        <v>0</v>
      </c>
      <c r="AA194" s="5">
        <v>2.0171963572502101</v>
      </c>
      <c r="AB194" s="18">
        <f t="shared" si="9"/>
        <v>0</v>
      </c>
      <c r="AC194" s="8">
        <v>37.726085424423196</v>
      </c>
      <c r="AD194" s="8">
        <v>45.204226016998298</v>
      </c>
      <c r="AE194" s="8">
        <v>36.791459560394301</v>
      </c>
      <c r="AF194" s="8">
        <v>16.9324067831039</v>
      </c>
      <c r="AG194" s="8">
        <v>519.03599166870094</v>
      </c>
      <c r="AH194" s="8">
        <v>576.52989669144199</v>
      </c>
      <c r="AI194" s="8">
        <v>100.81716728210399</v>
      </c>
      <c r="AJ194" s="8">
        <v>41.186647415161097</v>
      </c>
      <c r="AK194" s="8">
        <v>248.40537452697799</v>
      </c>
      <c r="AL194" s="8">
        <v>92.420111179351807</v>
      </c>
      <c r="AM194" s="8">
        <v>58.449487686157198</v>
      </c>
      <c r="AN194" s="8">
        <v>21.535050988197298</v>
      </c>
      <c r="AO194" s="8">
        <v>7.1040318012237504</v>
      </c>
      <c r="AP194" s="8">
        <v>48.3407144546509</v>
      </c>
      <c r="AQ194" s="8">
        <v>83.222562313079806</v>
      </c>
      <c r="AR194" s="8">
        <v>25.894803762435899</v>
      </c>
      <c r="AS194" s="8">
        <v>525.80851745605503</v>
      </c>
      <c r="AT194" s="8">
        <v>493.20787239074701</v>
      </c>
      <c r="AU194" s="8">
        <v>28.132509827613799</v>
      </c>
      <c r="AV194" s="8">
        <v>301.21583557128901</v>
      </c>
      <c r="AW194" s="8">
        <v>71.608287334442096</v>
      </c>
      <c r="AX194" s="8">
        <v>0</v>
      </c>
      <c r="AY194" s="8">
        <v>27.107297897338899</v>
      </c>
      <c r="AZ194" s="15">
        <v>5781.7803955078098</v>
      </c>
    </row>
    <row r="195" spans="1:52" x14ac:dyDescent="0.3">
      <c r="A195" t="s">
        <v>79</v>
      </c>
      <c r="B195" t="s">
        <v>54</v>
      </c>
      <c r="C195" s="1">
        <f t="shared" ref="C195:C208" si="10">SUM(AC195:AY195)+AZ195-SUM(E195:AA195)</f>
        <v>9.1323330721825169</v>
      </c>
      <c r="D195" s="12">
        <f t="shared" ref="D195:D208" si="11">IF(C195&lt;0,0,ABS(C195))</f>
        <v>9.1323330721825169</v>
      </c>
      <c r="E195" s="5">
        <v>1.6745121247367901E-3</v>
      </c>
      <c r="F195" s="5">
        <v>0</v>
      </c>
      <c r="G195" s="5">
        <v>3.9404687413480098E-3</v>
      </c>
      <c r="H195" s="5">
        <v>1.1566321365535299E-2</v>
      </c>
      <c r="I195" s="5">
        <v>6.8970789667218896E-2</v>
      </c>
      <c r="J195" s="5">
        <v>0.117267943918705</v>
      </c>
      <c r="K195" s="5">
        <v>1.0610365250613501E-2</v>
      </c>
      <c r="L195" s="5">
        <v>1.3986119010951399E-2</v>
      </c>
      <c r="M195" s="5">
        <v>3.1579111935570801E-2</v>
      </c>
      <c r="N195" s="5">
        <v>7.56659195758402E-3</v>
      </c>
      <c r="O195" s="5">
        <v>2.1527865668758701E-2</v>
      </c>
      <c r="P195" s="5">
        <v>4.0151930006686598E-3</v>
      </c>
      <c r="Q195" s="5">
        <v>2.3512435145676101E-3</v>
      </c>
      <c r="R195" s="5">
        <v>5.9280685381963797E-3</v>
      </c>
      <c r="S195" s="5">
        <v>8.2410436472855494E-2</v>
      </c>
      <c r="T195" s="5">
        <v>2.62208441272378E-2</v>
      </c>
      <c r="U195" s="5">
        <v>4.4712329283356701E-2</v>
      </c>
      <c r="V195" s="5">
        <v>8.1252402858808595E-2</v>
      </c>
      <c r="W195" s="5">
        <v>5.6071838480420402E-3</v>
      </c>
      <c r="X195" s="5">
        <v>2.24047412630171E-2</v>
      </c>
      <c r="Y195" s="5">
        <v>0.46444966085255102</v>
      </c>
      <c r="Z195" s="5">
        <v>0</v>
      </c>
      <c r="AA195" s="5">
        <v>1.1752833270293199E-3</v>
      </c>
      <c r="AB195" s="18">
        <f t="shared" ref="AB195:AB208" si="12">IF(C195&gt;0,0,ABS(C195))</f>
        <v>0</v>
      </c>
      <c r="AC195" s="8">
        <v>1.0094603872858E-2</v>
      </c>
      <c r="AD195" s="8">
        <v>9.9882840877398796E-3</v>
      </c>
      <c r="AE195" s="8">
        <v>9.7570619545876997E-3</v>
      </c>
      <c r="AF195" s="8">
        <v>5.8589774416759602E-3</v>
      </c>
      <c r="AG195" s="8">
        <v>7.2874457109719501E-2</v>
      </c>
      <c r="AH195" s="8">
        <v>0.152198191390198</v>
      </c>
      <c r="AI195" s="8">
        <v>2.4030762724578401E-2</v>
      </c>
      <c r="AJ195" s="8">
        <v>7.5987660675309598E-3</v>
      </c>
      <c r="AK195" s="8">
        <v>4.1282417252659798E-2</v>
      </c>
      <c r="AL195" s="8">
        <v>2.17349722515792E-2</v>
      </c>
      <c r="AM195" s="8">
        <v>1.24840743374079E-2</v>
      </c>
      <c r="AN195" s="8">
        <v>4.8589695943519499E-3</v>
      </c>
      <c r="AO195" s="8">
        <v>3.1292417697841302E-3</v>
      </c>
      <c r="AP195" s="8">
        <v>2.5734606781043098E-2</v>
      </c>
      <c r="AQ195" s="8">
        <v>1.6179363010451201E-2</v>
      </c>
      <c r="AR195" s="8">
        <v>4.6534074645023802E-3</v>
      </c>
      <c r="AS195" s="8">
        <v>9.0707520954310894E-2</v>
      </c>
      <c r="AT195" s="8">
        <v>9.6281437203288106E-2</v>
      </c>
      <c r="AU195" s="8">
        <v>7.0319074438884898E-3</v>
      </c>
      <c r="AV195" s="8">
        <v>9.0735566802322906E-2</v>
      </c>
      <c r="AW195" s="8">
        <v>1.33959177182987E-2</v>
      </c>
      <c r="AX195" s="8">
        <v>0</v>
      </c>
      <c r="AY195" s="8">
        <v>6.4337445655837698E-3</v>
      </c>
      <c r="AZ195" s="15">
        <v>9.4345062971115095</v>
      </c>
    </row>
    <row r="196" spans="1:52" x14ac:dyDescent="0.3">
      <c r="A196" t="s">
        <v>79</v>
      </c>
      <c r="B196" t="s">
        <v>55</v>
      </c>
      <c r="C196" s="1">
        <f t="shared" si="10"/>
        <v>238.72763169603411</v>
      </c>
      <c r="D196" s="12">
        <f t="shared" si="11"/>
        <v>238.72763169603411</v>
      </c>
      <c r="E196" s="5">
        <v>0.72069296240806602</v>
      </c>
      <c r="F196" s="5">
        <v>0</v>
      </c>
      <c r="G196" s="5">
        <v>0.37348978593945498</v>
      </c>
      <c r="H196" s="5">
        <v>2.2656626701354998</v>
      </c>
      <c r="I196" s="5">
        <v>105.05481815338101</v>
      </c>
      <c r="J196" s="5">
        <v>18.889035940170299</v>
      </c>
      <c r="K196" s="5">
        <v>2.2996594905853298</v>
      </c>
      <c r="L196" s="5">
        <v>26.219997167587302</v>
      </c>
      <c r="M196" s="5">
        <v>11.4402421414852</v>
      </c>
      <c r="N196" s="5">
        <v>5.36534559726715</v>
      </c>
      <c r="O196" s="5">
        <v>24.443896412849401</v>
      </c>
      <c r="P196" s="5">
        <v>0.41955223307013501</v>
      </c>
      <c r="Q196" s="5">
        <v>0.26896190922707303</v>
      </c>
      <c r="R196" s="5">
        <v>0.57730137929320302</v>
      </c>
      <c r="S196" s="5">
        <v>54.942695498466499</v>
      </c>
      <c r="T196" s="5">
        <v>27.459505438804602</v>
      </c>
      <c r="U196" s="5">
        <v>6.1016233563423201</v>
      </c>
      <c r="V196" s="5">
        <v>124.758444786072</v>
      </c>
      <c r="W196" s="5">
        <v>0.25937977060675599</v>
      </c>
      <c r="X196" s="5">
        <v>1.40289282798767</v>
      </c>
      <c r="Y196" s="5">
        <v>2.50794249773026</v>
      </c>
      <c r="Z196" s="5">
        <v>0</v>
      </c>
      <c r="AA196" s="5">
        <v>0.22272128332406299</v>
      </c>
      <c r="AB196" s="18">
        <f t="shared" si="12"/>
        <v>0</v>
      </c>
      <c r="AC196" s="8">
        <v>1.1395779848098799</v>
      </c>
      <c r="AD196" s="8">
        <v>1.04509638994932</v>
      </c>
      <c r="AE196" s="8">
        <v>1.53967102617025</v>
      </c>
      <c r="AF196" s="8">
        <v>0.82397522777318999</v>
      </c>
      <c r="AG196" s="8">
        <v>9.2792162895202601</v>
      </c>
      <c r="AH196" s="8">
        <v>19.2855278239585</v>
      </c>
      <c r="AI196" s="8">
        <v>4.0205510556697801</v>
      </c>
      <c r="AJ196" s="8">
        <v>0.89376922696828798</v>
      </c>
      <c r="AK196" s="8">
        <v>5.0461940765380904</v>
      </c>
      <c r="AL196" s="8">
        <v>2.5102503597736399</v>
      </c>
      <c r="AM196" s="8">
        <v>1.4172481894493101</v>
      </c>
      <c r="AN196" s="8">
        <v>0.66709967330098197</v>
      </c>
      <c r="AO196" s="8">
        <v>0.28700369037687801</v>
      </c>
      <c r="AP196" s="8">
        <v>1.95206263661385</v>
      </c>
      <c r="AQ196" s="8">
        <v>3.2687395215034498</v>
      </c>
      <c r="AR196" s="8">
        <v>0.59002565219998404</v>
      </c>
      <c r="AS196" s="8">
        <v>21.652534723281899</v>
      </c>
      <c r="AT196" s="8">
        <v>11.5501314401627</v>
      </c>
      <c r="AU196" s="8">
        <v>0.74412785470485698</v>
      </c>
      <c r="AV196" s="8">
        <v>10.1798664927483</v>
      </c>
      <c r="AW196" s="8">
        <v>1.82491518557072</v>
      </c>
      <c r="AX196" s="8">
        <v>0</v>
      </c>
      <c r="AY196" s="8">
        <v>0.69760736078023899</v>
      </c>
      <c r="AZ196" s="15">
        <v>554.30630111694302</v>
      </c>
    </row>
    <row r="197" spans="1:52" x14ac:dyDescent="0.3">
      <c r="A197" t="s">
        <v>79</v>
      </c>
      <c r="B197" t="s">
        <v>56</v>
      </c>
      <c r="C197" s="1">
        <f t="shared" si="10"/>
        <v>1177.6186432335508</v>
      </c>
      <c r="D197" s="12">
        <f t="shared" si="11"/>
        <v>1177.6186432335508</v>
      </c>
      <c r="E197" s="5">
        <v>9.5709560438990607E-2</v>
      </c>
      <c r="F197" s="5">
        <v>0</v>
      </c>
      <c r="G197" s="5">
        <v>0.78301782160997402</v>
      </c>
      <c r="H197" s="5">
        <v>0.41767604276537901</v>
      </c>
      <c r="I197" s="5">
        <v>7.4120189547538802</v>
      </c>
      <c r="J197" s="5">
        <v>4.5668057203292802</v>
      </c>
      <c r="K197" s="5">
        <v>0.77772424370050397</v>
      </c>
      <c r="L197" s="5">
        <v>0.80057740211486805</v>
      </c>
      <c r="M197" s="5">
        <v>3.3688138276338599</v>
      </c>
      <c r="N197" s="5">
        <v>0.56529191508889198</v>
      </c>
      <c r="O197" s="5">
        <v>1.1599622294306799</v>
      </c>
      <c r="P197" s="5">
        <v>0.258232427760959</v>
      </c>
      <c r="Q197" s="5">
        <v>0.114964675158262</v>
      </c>
      <c r="R197" s="5">
        <v>0.49502581357955899</v>
      </c>
      <c r="S197" s="5">
        <v>1.55811655521393</v>
      </c>
      <c r="T197" s="5">
        <v>1.7689613699913</v>
      </c>
      <c r="U197" s="5">
        <v>2.2870798259973499</v>
      </c>
      <c r="V197" s="5">
        <v>10.7783647477627</v>
      </c>
      <c r="W197" s="5">
        <v>0.10578575450927</v>
      </c>
      <c r="X197" s="5">
        <v>1.7181381136178999</v>
      </c>
      <c r="Y197" s="5">
        <v>1.5374836474657101</v>
      </c>
      <c r="Z197" s="5">
        <v>0</v>
      </c>
      <c r="AA197" s="5">
        <v>5.2829532418400001E-2</v>
      </c>
      <c r="AB197" s="18">
        <f t="shared" si="12"/>
        <v>0</v>
      </c>
      <c r="AC197" s="8">
        <v>1.5441183000803</v>
      </c>
      <c r="AD197" s="8">
        <v>1.3226426467299499</v>
      </c>
      <c r="AE197" s="8">
        <v>1.5157802402973199</v>
      </c>
      <c r="AF197" s="8">
        <v>0.80993886291980699</v>
      </c>
      <c r="AG197" s="8">
        <v>9.12941271066666</v>
      </c>
      <c r="AH197" s="8">
        <v>23.379151721950599</v>
      </c>
      <c r="AI197" s="8">
        <v>3.4227498173713702</v>
      </c>
      <c r="AJ197" s="8">
        <v>0.99051034450530995</v>
      </c>
      <c r="AK197" s="8">
        <v>5.3705624043941498</v>
      </c>
      <c r="AL197" s="8">
        <v>3.30827501416206</v>
      </c>
      <c r="AM197" s="8">
        <v>1.6995327174663499</v>
      </c>
      <c r="AN197" s="8">
        <v>0.62832032889127698</v>
      </c>
      <c r="AO197" s="8">
        <v>0.446129780262709</v>
      </c>
      <c r="AP197" s="8">
        <v>4.1962843388318998</v>
      </c>
      <c r="AQ197" s="8">
        <v>2.4947653710842101</v>
      </c>
      <c r="AR197" s="8">
        <v>0.623743306845427</v>
      </c>
      <c r="AS197" s="8">
        <v>12.604359090328201</v>
      </c>
      <c r="AT197" s="8">
        <v>15.3533669710159</v>
      </c>
      <c r="AU197" s="8">
        <v>1.10267277061939</v>
      </c>
      <c r="AV197" s="8">
        <v>18.638615131378199</v>
      </c>
      <c r="AW197" s="8">
        <v>1.7318450510501899</v>
      </c>
      <c r="AX197" s="8">
        <v>0</v>
      </c>
      <c r="AY197" s="8">
        <v>1.00944777578115</v>
      </c>
      <c r="AZ197" s="15">
        <v>1106.9189987182599</v>
      </c>
    </row>
    <row r="198" spans="1:52" x14ac:dyDescent="0.3">
      <c r="A198" t="s">
        <v>79</v>
      </c>
      <c r="B198" t="s">
        <v>57</v>
      </c>
      <c r="C198" s="1">
        <f t="shared" si="10"/>
        <v>45.453597746818595</v>
      </c>
      <c r="D198" s="12">
        <f t="shared" si="11"/>
        <v>45.453597746818595</v>
      </c>
      <c r="E198" s="5">
        <v>9.4648228841833805E-3</v>
      </c>
      <c r="F198" s="5">
        <v>0</v>
      </c>
      <c r="G198" s="5">
        <v>3.09292720630765E-2</v>
      </c>
      <c r="H198" s="5">
        <v>4.6265238430350998E-2</v>
      </c>
      <c r="I198" s="5">
        <v>0.28001396916806698</v>
      </c>
      <c r="J198" s="5">
        <v>1.5337643250823001</v>
      </c>
      <c r="K198" s="5">
        <v>0.189514697529376</v>
      </c>
      <c r="L198" s="5">
        <v>4.8104991437867298E-2</v>
      </c>
      <c r="M198" s="5">
        <v>0.27567793428897902</v>
      </c>
      <c r="N198" s="5">
        <v>2.7566252276301401E-2</v>
      </c>
      <c r="O198" s="5">
        <v>0.10654040612280399</v>
      </c>
      <c r="P198" s="5">
        <v>1.19514439138584E-2</v>
      </c>
      <c r="Q198" s="5">
        <v>1.3153651845641399E-2</v>
      </c>
      <c r="R198" s="5">
        <v>2.6213821489363898E-2</v>
      </c>
      <c r="S198" s="5">
        <v>0.140881773084402</v>
      </c>
      <c r="T198" s="5">
        <v>9.13283741101623E-2</v>
      </c>
      <c r="U198" s="5">
        <v>0.284678895026445</v>
      </c>
      <c r="V198" s="5">
        <v>0.61353041976690303</v>
      </c>
      <c r="W198" s="5">
        <v>2.31487397104502E-2</v>
      </c>
      <c r="X198" s="5">
        <v>3.5805825144052499E-2</v>
      </c>
      <c r="Y198" s="5">
        <v>0.24785440228879499</v>
      </c>
      <c r="Z198" s="5">
        <v>0</v>
      </c>
      <c r="AA198" s="5">
        <v>4.2918427498079802E-3</v>
      </c>
      <c r="AB198" s="18">
        <f t="shared" si="12"/>
        <v>0</v>
      </c>
      <c r="AC198" s="8">
        <v>0.13437807280570299</v>
      </c>
      <c r="AD198" s="8">
        <v>0.15983492415398401</v>
      </c>
      <c r="AE198" s="8">
        <v>0.12954886816441999</v>
      </c>
      <c r="AF198" s="8">
        <v>6.2853957992047099E-2</v>
      </c>
      <c r="AG198" s="8">
        <v>1.8337108343839601</v>
      </c>
      <c r="AH198" s="8">
        <v>2.1505050003470401</v>
      </c>
      <c r="AI198" s="8">
        <v>0.39141092821955698</v>
      </c>
      <c r="AJ198" s="8">
        <v>0.16445992514491101</v>
      </c>
      <c r="AK198" s="8">
        <v>0.87382788211107298</v>
      </c>
      <c r="AL198" s="8">
        <v>0.32700118049979199</v>
      </c>
      <c r="AM198" s="8">
        <v>0.21297979913651899</v>
      </c>
      <c r="AN198" s="8">
        <v>7.6460427604615702E-2</v>
      </c>
      <c r="AO198" s="8">
        <v>2.8898411197587799E-2</v>
      </c>
      <c r="AP198" s="8">
        <v>0.246009321883321</v>
      </c>
      <c r="AQ198" s="8">
        <v>0.32257040217518801</v>
      </c>
      <c r="AR198" s="8">
        <v>9.0857336297631305E-2</v>
      </c>
      <c r="AS198" s="8">
        <v>1.9354564100503899</v>
      </c>
      <c r="AT198" s="8">
        <v>1.7901526838541</v>
      </c>
      <c r="AU198" s="8">
        <v>0.116436626762152</v>
      </c>
      <c r="AV198" s="8">
        <v>1.0148763805627801</v>
      </c>
      <c r="AW198" s="8">
        <v>0.25750092230737198</v>
      </c>
      <c r="AX198" s="8">
        <v>0</v>
      </c>
      <c r="AY198" s="8">
        <v>9.7536487504839897E-2</v>
      </c>
      <c r="AZ198" s="15">
        <v>37.077012062072797</v>
      </c>
    </row>
    <row r="199" spans="1:52" x14ac:dyDescent="0.3">
      <c r="A199" t="s">
        <v>79</v>
      </c>
      <c r="B199" t="s">
        <v>58</v>
      </c>
      <c r="C199" s="1">
        <f t="shared" si="10"/>
        <v>2334.4500640863585</v>
      </c>
      <c r="D199" s="12">
        <f t="shared" si="11"/>
        <v>2334.4500640863585</v>
      </c>
      <c r="E199" s="5">
        <v>0.473025742918253</v>
      </c>
      <c r="F199" s="5">
        <v>0</v>
      </c>
      <c r="G199" s="5">
        <v>0.28458865545690099</v>
      </c>
      <c r="H199" s="5">
        <v>1.3236246705055199</v>
      </c>
      <c r="I199" s="5">
        <v>14.512229263782499</v>
      </c>
      <c r="J199" s="5">
        <v>13.7017108201981</v>
      </c>
      <c r="K199" s="5">
        <v>2.0663914531469301</v>
      </c>
      <c r="L199" s="5">
        <v>1.7025141566991799</v>
      </c>
      <c r="M199" s="5">
        <v>11.3791526556015</v>
      </c>
      <c r="N199" s="5">
        <v>1.80155661702156</v>
      </c>
      <c r="O199" s="5">
        <v>7.3567560613155401</v>
      </c>
      <c r="P199" s="5">
        <v>0.27851390838623002</v>
      </c>
      <c r="Q199" s="5">
        <v>0.15595213510096101</v>
      </c>
      <c r="R199" s="5">
        <v>0.725796367973089</v>
      </c>
      <c r="S199" s="5">
        <v>6.47306993603706</v>
      </c>
      <c r="T199" s="5">
        <v>5.0165762007236498</v>
      </c>
      <c r="U199" s="5">
        <v>4.8499608039856001</v>
      </c>
      <c r="V199" s="5">
        <v>106.25146472454099</v>
      </c>
      <c r="W199" s="5">
        <v>0.27899461425840899</v>
      </c>
      <c r="X199" s="5">
        <v>5.9132904857397097</v>
      </c>
      <c r="Y199" s="5">
        <v>18.063133791089101</v>
      </c>
      <c r="Z199" s="5">
        <v>0</v>
      </c>
      <c r="AA199" s="5">
        <v>0.20828860346227901</v>
      </c>
      <c r="AB199" s="18">
        <f t="shared" si="12"/>
        <v>0</v>
      </c>
      <c r="AC199" s="8">
        <v>16.388422340154602</v>
      </c>
      <c r="AD199" s="8">
        <v>17.193627446889899</v>
      </c>
      <c r="AE199" s="8">
        <v>14.6375571638346</v>
      </c>
      <c r="AF199" s="8">
        <v>6.7891560047864896</v>
      </c>
      <c r="AG199" s="8">
        <v>205.065148115158</v>
      </c>
      <c r="AH199" s="8">
        <v>244.724134227261</v>
      </c>
      <c r="AI199" s="8">
        <v>48.293139040470102</v>
      </c>
      <c r="AJ199" s="8">
        <v>23.235029876232101</v>
      </c>
      <c r="AK199" s="8">
        <v>99.035783767700195</v>
      </c>
      <c r="AL199" s="8">
        <v>38.468801766634002</v>
      </c>
      <c r="AM199" s="8">
        <v>26.453439116477998</v>
      </c>
      <c r="AN199" s="8">
        <v>9.4531516656279599</v>
      </c>
      <c r="AO199" s="8">
        <v>2.99120561592281</v>
      </c>
      <c r="AP199" s="8">
        <v>21.0612574517727</v>
      </c>
      <c r="AQ199" s="8">
        <v>41.720716536045103</v>
      </c>
      <c r="AR199" s="8">
        <v>11.468381702899901</v>
      </c>
      <c r="AS199" s="8">
        <v>238.67747640609701</v>
      </c>
      <c r="AT199" s="8">
        <v>217.11310768127399</v>
      </c>
      <c r="AU199" s="8">
        <v>14.202596187591601</v>
      </c>
      <c r="AV199" s="8">
        <v>120.96585953235601</v>
      </c>
      <c r="AW199" s="8">
        <v>31.798410952091199</v>
      </c>
      <c r="AX199" s="8">
        <v>0</v>
      </c>
      <c r="AY199" s="8">
        <v>11.4847247451544</v>
      </c>
      <c r="AZ199" s="15">
        <v>1076.04552841187</v>
      </c>
    </row>
    <row r="200" spans="1:52" x14ac:dyDescent="0.3">
      <c r="A200" t="s">
        <v>80</v>
      </c>
      <c r="B200" t="s">
        <v>49</v>
      </c>
      <c r="C200" s="1">
        <f t="shared" si="10"/>
        <v>88.08367935722319</v>
      </c>
      <c r="D200" s="12">
        <f t="shared" si="11"/>
        <v>88.08367935722319</v>
      </c>
      <c r="E200" s="5">
        <v>0.13557356502860801</v>
      </c>
      <c r="F200" s="5">
        <v>0</v>
      </c>
      <c r="G200" s="5">
        <v>0.118375924415886</v>
      </c>
      <c r="H200" s="5">
        <v>0.60509619489312205</v>
      </c>
      <c r="I200" s="5">
        <v>7.3237711191177404</v>
      </c>
      <c r="J200" s="5">
        <v>5.27044150233269</v>
      </c>
      <c r="K200" s="5">
        <v>0.62773886322975203</v>
      </c>
      <c r="L200" s="5">
        <v>0.27771166618913401</v>
      </c>
      <c r="M200" s="5">
        <v>2.1859001293778402</v>
      </c>
      <c r="N200" s="5">
        <v>0.31235723942518201</v>
      </c>
      <c r="O200" s="5">
        <v>0.65708135068416595</v>
      </c>
      <c r="P200" s="5">
        <v>0.13328152755275399</v>
      </c>
      <c r="Q200" s="5">
        <v>7.5807956047356101E-2</v>
      </c>
      <c r="R200" s="5">
        <v>0.29657032527029498</v>
      </c>
      <c r="S200" s="5">
        <v>0.97428587637841702</v>
      </c>
      <c r="T200" s="5">
        <v>3.0954238921403898</v>
      </c>
      <c r="U200" s="5">
        <v>1.2323465347289999</v>
      </c>
      <c r="V200" s="5">
        <v>21.510232746601101</v>
      </c>
      <c r="W200" s="5">
        <v>5.8050647843629101E-2</v>
      </c>
      <c r="X200" s="5">
        <v>2.0519940108060801</v>
      </c>
      <c r="Y200" s="5">
        <v>14.9437808990479</v>
      </c>
      <c r="Z200" s="5">
        <v>25.4394674301147</v>
      </c>
      <c r="AA200" s="5">
        <v>0</v>
      </c>
      <c r="AB200" s="18">
        <f t="shared" si="12"/>
        <v>0</v>
      </c>
      <c r="AC200" s="8">
        <v>0.228086482733488</v>
      </c>
      <c r="AD200" s="8">
        <v>0.138742397539318</v>
      </c>
      <c r="AE200" s="8">
        <v>0.14659525081515301</v>
      </c>
      <c r="AF200" s="8">
        <v>8.9847453869879204E-2</v>
      </c>
      <c r="AG200" s="8">
        <v>1.1650401875376699</v>
      </c>
      <c r="AH200" s="8">
        <v>2.766388399672</v>
      </c>
      <c r="AI200" s="8">
        <v>0.75253038480877898</v>
      </c>
      <c r="AJ200" s="8">
        <v>7.9607247840613099E-2</v>
      </c>
      <c r="AK200" s="8">
        <v>0.57239722087979295</v>
      </c>
      <c r="AL200" s="8">
        <v>0.60657441988587402</v>
      </c>
      <c r="AM200" s="8">
        <v>0.163296441547573</v>
      </c>
      <c r="AN200" s="8">
        <v>8.1785984337329906E-2</v>
      </c>
      <c r="AO200" s="8">
        <v>0.12035266542807201</v>
      </c>
      <c r="AP200" s="8">
        <v>0.14901004172861601</v>
      </c>
      <c r="AQ200" s="8">
        <v>0.12838193029165301</v>
      </c>
      <c r="AR200" s="8">
        <v>9.3081167433410897E-2</v>
      </c>
      <c r="AS200" s="8">
        <v>1.43678329885006</v>
      </c>
      <c r="AT200" s="8">
        <v>1.0238873437047</v>
      </c>
      <c r="AU200" s="8">
        <v>5.51795242354274E-2</v>
      </c>
      <c r="AV200" s="8">
        <v>4.3375272452831304</v>
      </c>
      <c r="AW200" s="8">
        <v>0.290310023352504</v>
      </c>
      <c r="AX200" s="8">
        <v>0.95322917401790597</v>
      </c>
      <c r="AY200" s="8">
        <v>0</v>
      </c>
      <c r="AZ200" s="15">
        <v>160.03033447265599</v>
      </c>
    </row>
    <row r="201" spans="1:52" x14ac:dyDescent="0.3">
      <c r="A201" t="s">
        <v>80</v>
      </c>
      <c r="B201" t="s">
        <v>51</v>
      </c>
      <c r="C201" s="1">
        <f t="shared" si="10"/>
        <v>22.245790672372138</v>
      </c>
      <c r="D201" s="12">
        <f t="shared" si="11"/>
        <v>22.245790672372138</v>
      </c>
      <c r="E201" s="5">
        <v>7.7164289075881201E-2</v>
      </c>
      <c r="F201" s="5">
        <v>0</v>
      </c>
      <c r="G201" s="5">
        <v>6.0069307219237103E-2</v>
      </c>
      <c r="H201" s="5">
        <v>0.20112068951129899</v>
      </c>
      <c r="I201" s="5">
        <v>1.95676887780428</v>
      </c>
      <c r="J201" s="5">
        <v>3.8820102661848099</v>
      </c>
      <c r="K201" s="5">
        <v>0.43232215754687803</v>
      </c>
      <c r="L201" s="5">
        <v>0.16115679126232901</v>
      </c>
      <c r="M201" s="5">
        <v>2.0579271093010898</v>
      </c>
      <c r="N201" s="5">
        <v>0.166617699898779</v>
      </c>
      <c r="O201" s="5">
        <v>0.61033585481345698</v>
      </c>
      <c r="P201" s="5">
        <v>6.2027178239077302E-2</v>
      </c>
      <c r="Q201" s="5">
        <v>3.8976589450612699E-2</v>
      </c>
      <c r="R201" s="5">
        <v>6.7614701576530906E-2</v>
      </c>
      <c r="S201" s="5">
        <v>0.249011502601206</v>
      </c>
      <c r="T201" s="5">
        <v>0.82130159437656403</v>
      </c>
      <c r="U201" s="5">
        <v>0.65303320623934302</v>
      </c>
      <c r="V201" s="5">
        <v>12.335907459258999</v>
      </c>
      <c r="W201" s="5">
        <v>3.1791954766959001E-2</v>
      </c>
      <c r="X201" s="5">
        <v>2.2345950156450298</v>
      </c>
      <c r="Y201" s="5">
        <v>2.6808519959449799</v>
      </c>
      <c r="Z201" s="5">
        <v>41.769519805908203</v>
      </c>
      <c r="AA201" s="5">
        <v>0</v>
      </c>
      <c r="AB201" s="18">
        <f t="shared" si="12"/>
        <v>0</v>
      </c>
      <c r="AC201" s="8">
        <v>0.16747099533677101</v>
      </c>
      <c r="AD201" s="8">
        <v>0.105124763678759</v>
      </c>
      <c r="AE201" s="8">
        <v>0.11310361046344</v>
      </c>
      <c r="AF201" s="8">
        <v>6.2067774124443503E-2</v>
      </c>
      <c r="AG201" s="8">
        <v>0.88153986260294903</v>
      </c>
      <c r="AH201" s="8">
        <v>1.94585465535056</v>
      </c>
      <c r="AI201" s="8">
        <v>0.50906845182180405</v>
      </c>
      <c r="AJ201" s="8">
        <v>6.1592143960297101E-2</v>
      </c>
      <c r="AK201" s="8">
        <v>0.43727709539234599</v>
      </c>
      <c r="AL201" s="8">
        <v>0.45765655860304799</v>
      </c>
      <c r="AM201" s="8">
        <v>0.120859547983855</v>
      </c>
      <c r="AN201" s="8">
        <v>5.8485682355240001E-2</v>
      </c>
      <c r="AO201" s="8">
        <v>5.2950330544263097E-2</v>
      </c>
      <c r="AP201" s="8">
        <v>0.11155719729140399</v>
      </c>
      <c r="AQ201" s="8">
        <v>9.04362420551479E-2</v>
      </c>
      <c r="AR201" s="8">
        <v>7.0896238088607802E-2</v>
      </c>
      <c r="AS201" s="8">
        <v>1.04624463617802</v>
      </c>
      <c r="AT201" s="8">
        <v>0.77857415005564701</v>
      </c>
      <c r="AU201" s="8">
        <v>3.9047330152243397E-2</v>
      </c>
      <c r="AV201" s="8">
        <v>2.7945080548524901</v>
      </c>
      <c r="AW201" s="8">
        <v>0.21676311269402501</v>
      </c>
      <c r="AX201" s="8">
        <v>0.62542403489351295</v>
      </c>
      <c r="AY201" s="8">
        <v>0</v>
      </c>
      <c r="AZ201" s="15">
        <v>82.049412250518799</v>
      </c>
    </row>
    <row r="202" spans="1:52" x14ac:dyDescent="0.3">
      <c r="A202" t="s">
        <v>80</v>
      </c>
      <c r="B202" t="s">
        <v>52</v>
      </c>
      <c r="C202" s="1">
        <f t="shared" si="10"/>
        <v>0.27015460615019976</v>
      </c>
      <c r="D202" s="12">
        <f t="shared" si="11"/>
        <v>0.27015460615019976</v>
      </c>
      <c r="E202" s="5">
        <v>4.5979635979165301E-4</v>
      </c>
      <c r="F202" s="5">
        <v>0</v>
      </c>
      <c r="G202" s="5">
        <v>5.8334728964837301E-4</v>
      </c>
      <c r="H202" s="5">
        <v>2.8144702373538201E-3</v>
      </c>
      <c r="I202" s="5">
        <v>6.4552733092568797E-3</v>
      </c>
      <c r="J202" s="5">
        <v>2.5015471503138501E-2</v>
      </c>
      <c r="K202" s="5">
        <v>2.0527154410956401E-3</v>
      </c>
      <c r="L202" s="5">
        <v>1.19752035243437E-3</v>
      </c>
      <c r="M202" s="5">
        <v>1.8675700994208501E-3</v>
      </c>
      <c r="N202" s="5">
        <v>5.5350444745272398E-4</v>
      </c>
      <c r="O202" s="5">
        <v>9.6407819728483403E-4</v>
      </c>
      <c r="P202" s="5">
        <v>2.2021576296538101E-4</v>
      </c>
      <c r="Q202" s="5">
        <v>2.9684422224818301E-4</v>
      </c>
      <c r="R202" s="5">
        <v>3.3488891676825E-4</v>
      </c>
      <c r="S202" s="5">
        <v>1.18264375487342E-3</v>
      </c>
      <c r="T202" s="5">
        <v>1.6708692564861799E-3</v>
      </c>
      <c r="U202" s="5">
        <v>5.9036210295744197E-3</v>
      </c>
      <c r="V202" s="5">
        <v>1.25227709067985E-2</v>
      </c>
      <c r="W202" s="5">
        <v>6.5431066832388805E-4</v>
      </c>
      <c r="X202" s="5">
        <v>4.1334415582241499E-3</v>
      </c>
      <c r="Y202" s="5">
        <v>1.2207335559651301E-2</v>
      </c>
      <c r="Z202" s="5">
        <v>1.9861289998516399E-2</v>
      </c>
      <c r="AA202" s="5">
        <v>0</v>
      </c>
      <c r="AB202" s="18">
        <f t="shared" si="12"/>
        <v>0</v>
      </c>
      <c r="AC202" s="8">
        <v>2.9869129139115103E-4</v>
      </c>
      <c r="AD202" s="8">
        <v>1.80959827048355E-4</v>
      </c>
      <c r="AE202" s="8">
        <v>2.0795529417228E-4</v>
      </c>
      <c r="AF202" s="8">
        <v>1.14358859718777E-4</v>
      </c>
      <c r="AG202" s="8">
        <v>1.4531179549521799E-3</v>
      </c>
      <c r="AH202" s="8">
        <v>3.7070047800540399E-3</v>
      </c>
      <c r="AI202" s="8">
        <v>1.0607263029669401E-3</v>
      </c>
      <c r="AJ202" s="8">
        <v>1.07143749119132E-4</v>
      </c>
      <c r="AK202" s="8">
        <v>7.2771922350511897E-4</v>
      </c>
      <c r="AL202" s="8">
        <v>8.80393163242843E-4</v>
      </c>
      <c r="AM202" s="8">
        <v>2.1666585962520899E-4</v>
      </c>
      <c r="AN202" s="8">
        <v>1.0938016202999301E-4</v>
      </c>
      <c r="AO202" s="8">
        <v>1.14405765089032E-4</v>
      </c>
      <c r="AP202" s="8">
        <v>1.9930315374949701E-4</v>
      </c>
      <c r="AQ202" s="8">
        <v>1.71259522176115E-4</v>
      </c>
      <c r="AR202" s="8">
        <v>1.19323139188054E-4</v>
      </c>
      <c r="AS202" s="8">
        <v>1.90042168833315E-3</v>
      </c>
      <c r="AT202" s="8">
        <v>1.3587079956778299E-3</v>
      </c>
      <c r="AU202" s="8">
        <v>9.1988732037862105E-5</v>
      </c>
      <c r="AV202" s="8">
        <v>5.58999885106459E-3</v>
      </c>
      <c r="AW202" s="8">
        <v>3.9214828575495598E-4</v>
      </c>
      <c r="AX202" s="8">
        <v>1.2636071332963201E-3</v>
      </c>
      <c r="AY202" s="8">
        <v>0</v>
      </c>
      <c r="AZ202" s="15">
        <v>0.35084130428731403</v>
      </c>
    </row>
    <row r="203" spans="1:52" x14ac:dyDescent="0.3">
      <c r="A203" t="s">
        <v>80</v>
      </c>
      <c r="B203" t="s">
        <v>53</v>
      </c>
      <c r="C203" s="1">
        <f t="shared" si="10"/>
        <v>9.3466297421256002</v>
      </c>
      <c r="D203" s="12">
        <f t="shared" si="11"/>
        <v>9.3466297421256002</v>
      </c>
      <c r="E203" s="5">
        <v>0.43307490274310101</v>
      </c>
      <c r="F203" s="5">
        <v>0</v>
      </c>
      <c r="G203" s="5">
        <v>0.24831233918666801</v>
      </c>
      <c r="H203" s="5">
        <v>0.57862152904272102</v>
      </c>
      <c r="I203" s="5">
        <v>82.518846988678007</v>
      </c>
      <c r="J203" s="5">
        <v>8.4062368869781494</v>
      </c>
      <c r="K203" s="5">
        <v>1.4959966242313401</v>
      </c>
      <c r="L203" s="5">
        <v>1.13210179284215</v>
      </c>
      <c r="M203" s="5">
        <v>4.0382536947727203</v>
      </c>
      <c r="N203" s="5">
        <v>0.90909658744931199</v>
      </c>
      <c r="O203" s="5">
        <v>1.77816018462181</v>
      </c>
      <c r="P203" s="5">
        <v>0.27567566744983202</v>
      </c>
      <c r="Q203" s="5">
        <v>0.39520284626632901</v>
      </c>
      <c r="R203" s="5">
        <v>0.33825275115668801</v>
      </c>
      <c r="S203" s="5">
        <v>0.42662921175360702</v>
      </c>
      <c r="T203" s="5">
        <v>71.379021167755099</v>
      </c>
      <c r="U203" s="5">
        <v>2.0542064905166599</v>
      </c>
      <c r="V203" s="5">
        <v>33.2657661437988</v>
      </c>
      <c r="W203" s="5">
        <v>0.15240995306521701</v>
      </c>
      <c r="X203" s="5">
        <v>2.2314633950591101</v>
      </c>
      <c r="Y203" s="5">
        <v>3.4988642483949701</v>
      </c>
      <c r="Z203" s="5">
        <v>27.107297897338899</v>
      </c>
      <c r="AA203" s="5">
        <v>0</v>
      </c>
      <c r="AB203" s="18">
        <f t="shared" si="12"/>
        <v>0</v>
      </c>
      <c r="AC203" s="8">
        <v>0.55461932718753804</v>
      </c>
      <c r="AD203" s="8">
        <v>0.34841041080653701</v>
      </c>
      <c r="AE203" s="8">
        <v>0.36009390279650699</v>
      </c>
      <c r="AF203" s="8">
        <v>0.192331828176975</v>
      </c>
      <c r="AG203" s="8">
        <v>2.68556116521358</v>
      </c>
      <c r="AH203" s="8">
        <v>6.5511631486588202</v>
      </c>
      <c r="AI203" s="8">
        <v>1.66744728386402</v>
      </c>
      <c r="AJ203" s="8">
        <v>0.18904531467706001</v>
      </c>
      <c r="AK203" s="8">
        <v>1.31089573353529</v>
      </c>
      <c r="AL203" s="8">
        <v>1.49780954420567</v>
      </c>
      <c r="AM203" s="8">
        <v>0.40225477423518902</v>
      </c>
      <c r="AN203" s="8">
        <v>0.224167357198894</v>
      </c>
      <c r="AO203" s="8">
        <v>0.184982910752296</v>
      </c>
      <c r="AP203" s="8">
        <v>0.35944108664989499</v>
      </c>
      <c r="AQ203" s="8">
        <v>0.32777388580143502</v>
      </c>
      <c r="AR203" s="8">
        <v>0.20161070208996501</v>
      </c>
      <c r="AS203" s="8">
        <v>3.6344489902257902</v>
      </c>
      <c r="AT203" s="8">
        <v>2.4568409472703898</v>
      </c>
      <c r="AU203" s="8">
        <v>0.14207673724740699</v>
      </c>
      <c r="AV203" s="8">
        <v>8.9352904856205004</v>
      </c>
      <c r="AW203" s="8">
        <v>0.71810854598879803</v>
      </c>
      <c r="AX203" s="8">
        <v>2.0171963572502101</v>
      </c>
      <c r="AY203" s="8">
        <v>0</v>
      </c>
      <c r="AZ203" s="15">
        <v>217.04855060577401</v>
      </c>
    </row>
    <row r="204" spans="1:52" x14ac:dyDescent="0.3">
      <c r="A204" t="s">
        <v>80</v>
      </c>
      <c r="B204" t="s">
        <v>54</v>
      </c>
      <c r="C204" s="1">
        <f t="shared" si="10"/>
        <v>0.23984761773189664</v>
      </c>
      <c r="D204" s="12">
        <f t="shared" si="11"/>
        <v>0.23984761773189664</v>
      </c>
      <c r="E204" s="5">
        <v>1.3623627364722801E-4</v>
      </c>
      <c r="F204" s="5">
        <v>0</v>
      </c>
      <c r="G204" s="5">
        <v>2.9455914409481899E-4</v>
      </c>
      <c r="H204" s="5">
        <v>8.9038628357229798E-4</v>
      </c>
      <c r="I204" s="5">
        <v>3.3863827266031898E-3</v>
      </c>
      <c r="J204" s="5">
        <v>7.9191531985998206E-3</v>
      </c>
      <c r="K204" s="5">
        <v>9.2482612672029096E-4</v>
      </c>
      <c r="L204" s="5">
        <v>5.5116180556069605E-4</v>
      </c>
      <c r="M204" s="5">
        <v>1.54432716954034E-3</v>
      </c>
      <c r="N204" s="5">
        <v>2.8513332290458498E-4</v>
      </c>
      <c r="O204" s="5">
        <v>7.3894923480111196E-4</v>
      </c>
      <c r="P204" s="5">
        <v>2.7669022983900499E-4</v>
      </c>
      <c r="Q204" s="5">
        <v>2.32540630349831E-4</v>
      </c>
      <c r="R204" s="5">
        <v>1.6769315152487301E-4</v>
      </c>
      <c r="S204" s="5">
        <v>5.7636216570244902E-4</v>
      </c>
      <c r="T204" s="5">
        <v>1.25429353647633E-3</v>
      </c>
      <c r="U204" s="5">
        <v>1.8175029181293201E-3</v>
      </c>
      <c r="V204" s="5">
        <v>8.2231219275854493E-3</v>
      </c>
      <c r="W204" s="5">
        <v>1.8880959214584401E-4</v>
      </c>
      <c r="X204" s="5">
        <v>4.3433881946839401E-3</v>
      </c>
      <c r="Y204" s="5">
        <v>3.3523859689012198E-2</v>
      </c>
      <c r="Z204" s="5">
        <v>6.4337445655837698E-3</v>
      </c>
      <c r="AA204" s="5">
        <v>0</v>
      </c>
      <c r="AB204" s="18">
        <f t="shared" si="12"/>
        <v>0</v>
      </c>
      <c r="AC204" s="8">
        <v>2.9295602689671801E-4</v>
      </c>
      <c r="AD204" s="8">
        <v>1.7041245700966101E-4</v>
      </c>
      <c r="AE204" s="8">
        <v>1.9149759555148199E-4</v>
      </c>
      <c r="AF204" s="8">
        <v>1.19930190066952E-4</v>
      </c>
      <c r="AG204" s="8">
        <v>1.4417130369110999E-3</v>
      </c>
      <c r="AH204" s="8">
        <v>3.6342411286511798E-3</v>
      </c>
      <c r="AI204" s="8">
        <v>8.93446802365361E-4</v>
      </c>
      <c r="AJ204" s="8">
        <v>9.5591764420532895E-5</v>
      </c>
      <c r="AK204" s="8">
        <v>6.6719490496325296E-4</v>
      </c>
      <c r="AL204" s="8">
        <v>7.4259703615098304E-4</v>
      </c>
      <c r="AM204" s="8">
        <v>1.9791134127444799E-4</v>
      </c>
      <c r="AN204" s="8">
        <v>9.9153154906161904E-5</v>
      </c>
      <c r="AO204" s="8">
        <v>1.02472492017114E-4</v>
      </c>
      <c r="AP204" s="8">
        <v>1.8564588663139099E-4</v>
      </c>
      <c r="AQ204" s="8">
        <v>1.6369275090255501E-4</v>
      </c>
      <c r="AR204" s="8">
        <v>1.15609619115276E-4</v>
      </c>
      <c r="AS204" s="8">
        <v>1.7273101475439E-3</v>
      </c>
      <c r="AT204" s="8">
        <v>1.3498220250767201E-3</v>
      </c>
      <c r="AU204" s="8">
        <v>7.9687405332151698E-5</v>
      </c>
      <c r="AV204" s="8">
        <v>6.0087757738074296E-3</v>
      </c>
      <c r="AW204" s="8">
        <v>3.50375230482314E-4</v>
      </c>
      <c r="AX204" s="8">
        <v>1.1752833270293199E-3</v>
      </c>
      <c r="AY204" s="8">
        <v>0</v>
      </c>
      <c r="AZ204" s="15">
        <v>0.29375141952186801</v>
      </c>
    </row>
    <row r="205" spans="1:52" x14ac:dyDescent="0.3">
      <c r="A205" t="s">
        <v>80</v>
      </c>
      <c r="B205" t="s">
        <v>55</v>
      </c>
      <c r="C205" s="1">
        <f t="shared" si="10"/>
        <v>2.314207738556405</v>
      </c>
      <c r="D205" s="12">
        <f t="shared" si="11"/>
        <v>2.314207738556405</v>
      </c>
      <c r="E205" s="5">
        <v>5.6744366418570301E-2</v>
      </c>
      <c r="F205" s="5">
        <v>0</v>
      </c>
      <c r="G205" s="5">
        <v>2.42641300428659E-2</v>
      </c>
      <c r="H205" s="5">
        <v>0.13051957637071601</v>
      </c>
      <c r="I205" s="5">
        <v>4.5239692106843004</v>
      </c>
      <c r="J205" s="5">
        <v>1.2314140349626499</v>
      </c>
      <c r="K205" s="5">
        <v>0.14289753511548001</v>
      </c>
      <c r="L205" s="5">
        <v>0.55477122217416797</v>
      </c>
      <c r="M205" s="5">
        <v>0.69610300380736601</v>
      </c>
      <c r="N205" s="5">
        <v>0.15732958819717199</v>
      </c>
      <c r="O205" s="5">
        <v>0.51228179782629002</v>
      </c>
      <c r="P205" s="5">
        <v>2.44823745451868E-2</v>
      </c>
      <c r="Q205" s="5">
        <v>2.1115981391631101E-2</v>
      </c>
      <c r="R205" s="5">
        <v>2.5429049157537499E-2</v>
      </c>
      <c r="S205" s="5">
        <v>0.70451680663973104</v>
      </c>
      <c r="T205" s="5">
        <v>1.5024080425500901</v>
      </c>
      <c r="U205" s="5">
        <v>0.28251245617866499</v>
      </c>
      <c r="V205" s="5">
        <v>11.606162250042001</v>
      </c>
      <c r="W205" s="5">
        <v>1.15394565509632E-2</v>
      </c>
      <c r="X205" s="5">
        <v>0.35183753725141298</v>
      </c>
      <c r="Y205" s="5">
        <v>0.28371886909007998</v>
      </c>
      <c r="Z205" s="5">
        <v>0.69760736078023899</v>
      </c>
      <c r="AA205" s="5">
        <v>0</v>
      </c>
      <c r="AB205" s="18">
        <f t="shared" si="12"/>
        <v>0</v>
      </c>
      <c r="AC205" s="8">
        <v>6.2282343395054299E-2</v>
      </c>
      <c r="AD205" s="8">
        <v>3.5107217030599699E-2</v>
      </c>
      <c r="AE205" s="8">
        <v>4.4209717307239799E-2</v>
      </c>
      <c r="AF205" s="8">
        <v>2.2072929539717699E-2</v>
      </c>
      <c r="AG205" s="8">
        <v>0.30163803137838802</v>
      </c>
      <c r="AH205" s="8">
        <v>0.72545999457361199</v>
      </c>
      <c r="AI205" s="8">
        <v>0.21152852941304401</v>
      </c>
      <c r="AJ205" s="8">
        <v>2.15013704728335E-2</v>
      </c>
      <c r="AK205" s="8">
        <v>0.157104631885886</v>
      </c>
      <c r="AL205" s="8">
        <v>0.18294689152389801</v>
      </c>
      <c r="AM205" s="8">
        <v>4.4410761445760699E-2</v>
      </c>
      <c r="AN205" s="8">
        <v>2.2128320182673598E-2</v>
      </c>
      <c r="AO205" s="8">
        <v>2.0523875602520999E-2</v>
      </c>
      <c r="AP205" s="8">
        <v>4.7078250208869597E-2</v>
      </c>
      <c r="AQ205" s="8">
        <v>3.44773908145726E-2</v>
      </c>
      <c r="AR205" s="8">
        <v>2.2766394773498198E-2</v>
      </c>
      <c r="AS205" s="8">
        <v>0.49558923766016999</v>
      </c>
      <c r="AT205" s="8">
        <v>0.27356638573110098</v>
      </c>
      <c r="AU205" s="8">
        <v>1.5901922015473201E-2</v>
      </c>
      <c r="AV205" s="8">
        <v>0.88525886088609695</v>
      </c>
      <c r="AW205" s="8">
        <v>7.7438057865947499E-2</v>
      </c>
      <c r="AX205" s="8">
        <v>0.22272128332406299</v>
      </c>
      <c r="AY205" s="8">
        <v>0</v>
      </c>
      <c r="AZ205" s="15">
        <v>21.930119991302501</v>
      </c>
    </row>
    <row r="206" spans="1:52" x14ac:dyDescent="0.3">
      <c r="A206" t="s">
        <v>80</v>
      </c>
      <c r="B206" t="s">
        <v>56</v>
      </c>
      <c r="C206" s="1">
        <f t="shared" si="10"/>
        <v>12.530405016200389</v>
      </c>
      <c r="D206" s="12">
        <f t="shared" si="11"/>
        <v>12.530405016200389</v>
      </c>
      <c r="E206" s="5">
        <v>8.0379638820886595E-3</v>
      </c>
      <c r="F206" s="5">
        <v>0</v>
      </c>
      <c r="G206" s="5">
        <v>5.3581197978928699E-2</v>
      </c>
      <c r="H206" s="5">
        <v>2.3626700509339599E-2</v>
      </c>
      <c r="I206" s="5">
        <v>0.335456806235015</v>
      </c>
      <c r="J206" s="5">
        <v>0.30260437168180898</v>
      </c>
      <c r="K206" s="5">
        <v>5.82550023682415E-2</v>
      </c>
      <c r="L206" s="5">
        <v>2.29862921405584E-2</v>
      </c>
      <c r="M206" s="5">
        <v>0.184958537574857</v>
      </c>
      <c r="N206" s="5">
        <v>2.0063850679434801E-2</v>
      </c>
      <c r="O206" s="5">
        <v>3.4453568514436497E-2</v>
      </c>
      <c r="P206" s="5">
        <v>1.6829955391585799E-2</v>
      </c>
      <c r="Q206" s="5">
        <v>9.3379183672368492E-3</v>
      </c>
      <c r="R206" s="5">
        <v>1.3074675574898701E-2</v>
      </c>
      <c r="S206" s="5">
        <v>1.8847623257897801E-2</v>
      </c>
      <c r="T206" s="5">
        <v>0.11814933270216001</v>
      </c>
      <c r="U206" s="5">
        <v>0.101196171715856</v>
      </c>
      <c r="V206" s="5">
        <v>1.0030501466244499</v>
      </c>
      <c r="W206" s="5">
        <v>4.28340726648457E-3</v>
      </c>
      <c r="X206" s="5">
        <v>0.369227334856987</v>
      </c>
      <c r="Y206" s="5">
        <v>0.20394681300967901</v>
      </c>
      <c r="Z206" s="5">
        <v>1.00944777578115</v>
      </c>
      <c r="AA206" s="5">
        <v>0</v>
      </c>
      <c r="AB206" s="18">
        <f t="shared" si="12"/>
        <v>0</v>
      </c>
      <c r="AC206" s="8">
        <v>1.3811801385600101E-2</v>
      </c>
      <c r="AD206" s="8">
        <v>9.3641174607910199E-3</v>
      </c>
      <c r="AE206" s="8">
        <v>9.6485592657700198E-3</v>
      </c>
      <c r="AF206" s="8">
        <v>5.0778893637470901E-3</v>
      </c>
      <c r="AG206" s="8">
        <v>7.0279199397191405E-2</v>
      </c>
      <c r="AH206" s="8">
        <v>0.168652520084834</v>
      </c>
      <c r="AI206" s="8">
        <v>4.4494055677205303E-2</v>
      </c>
      <c r="AJ206" s="8">
        <v>5.1364636456128201E-3</v>
      </c>
      <c r="AK206" s="8">
        <v>3.7773111951537403E-2</v>
      </c>
      <c r="AL206" s="8">
        <v>3.67375598289073E-2</v>
      </c>
      <c r="AM206" s="8">
        <v>1.0870261816307901E-2</v>
      </c>
      <c r="AN206" s="8">
        <v>5.1856547070201504E-3</v>
      </c>
      <c r="AO206" s="8">
        <v>5.1665274368133396E-3</v>
      </c>
      <c r="AP206" s="8">
        <v>9.7122340812347795E-3</v>
      </c>
      <c r="AQ206" s="8">
        <v>8.0356809485237993E-3</v>
      </c>
      <c r="AR206" s="8">
        <v>5.1949032058473702E-3</v>
      </c>
      <c r="AS206" s="8">
        <v>9.2207668814808103E-2</v>
      </c>
      <c r="AT206" s="8">
        <v>6.4593509305268498E-2</v>
      </c>
      <c r="AU206" s="8">
        <v>3.5762949410127502E-3</v>
      </c>
      <c r="AV206" s="8">
        <v>0.224915334023535</v>
      </c>
      <c r="AW206" s="8">
        <v>1.8867743667215098E-2</v>
      </c>
      <c r="AX206" s="8">
        <v>5.2829532418400001E-2</v>
      </c>
      <c r="AY206" s="8">
        <v>0</v>
      </c>
      <c r="AZ206" s="15">
        <v>15.5396898388863</v>
      </c>
    </row>
    <row r="207" spans="1:52" x14ac:dyDescent="0.3">
      <c r="A207" t="s">
        <v>80</v>
      </c>
      <c r="B207" t="s">
        <v>57</v>
      </c>
      <c r="C207" s="1">
        <f t="shared" si="10"/>
        <v>0.92951938993394312</v>
      </c>
      <c r="D207" s="12">
        <f t="shared" si="11"/>
        <v>0.92951938993394312</v>
      </c>
      <c r="E207" s="5">
        <v>7.12843699147925E-4</v>
      </c>
      <c r="F207" s="5">
        <v>0</v>
      </c>
      <c r="G207" s="5">
        <v>2.0918968366458999E-3</v>
      </c>
      <c r="H207" s="5">
        <v>3.8831711281091001E-3</v>
      </c>
      <c r="I207" s="5">
        <v>1.3210496515967E-2</v>
      </c>
      <c r="J207" s="5">
        <v>9.0511268470436307E-2</v>
      </c>
      <c r="K207" s="5">
        <v>1.6375147388316701E-2</v>
      </c>
      <c r="L207" s="5">
        <v>1.8202869978267699E-3</v>
      </c>
      <c r="M207" s="5">
        <v>1.23065355001017E-2</v>
      </c>
      <c r="N207" s="5">
        <v>9.7472245397511902E-4</v>
      </c>
      <c r="O207" s="5">
        <v>3.38184749125503E-3</v>
      </c>
      <c r="P207" s="5">
        <v>9.9126100758439905E-4</v>
      </c>
      <c r="Q207" s="5">
        <v>1.6179777230718199E-3</v>
      </c>
      <c r="R207" s="5">
        <v>8.3058097516186503E-4</v>
      </c>
      <c r="S207" s="5">
        <v>1.4995090386946701E-3</v>
      </c>
      <c r="T207" s="5">
        <v>4.9350588233210103E-3</v>
      </c>
      <c r="U207" s="5">
        <v>9.2831887595821207E-3</v>
      </c>
      <c r="V207" s="5">
        <v>5.5886426940560299E-2</v>
      </c>
      <c r="W207" s="5">
        <v>8.0818502465262998E-4</v>
      </c>
      <c r="X207" s="5">
        <v>7.9545368207618594E-3</v>
      </c>
      <c r="Y207" s="5">
        <v>2.84954534145072E-2</v>
      </c>
      <c r="Z207" s="5">
        <v>9.7536487504839897E-2</v>
      </c>
      <c r="AA207" s="5">
        <v>0</v>
      </c>
      <c r="AB207" s="18">
        <f t="shared" si="12"/>
        <v>0</v>
      </c>
      <c r="AC207" s="8">
        <v>1.1096951056970301E-3</v>
      </c>
      <c r="AD207" s="8">
        <v>7.3630441693239802E-4</v>
      </c>
      <c r="AE207" s="8">
        <v>9.8357221577316501E-4</v>
      </c>
      <c r="AF207" s="8">
        <v>4.5972348380019E-4</v>
      </c>
      <c r="AG207" s="8">
        <v>5.4829787404742101E-3</v>
      </c>
      <c r="AH207" s="8">
        <v>1.4812762875976699E-2</v>
      </c>
      <c r="AI207" s="8">
        <v>4.7153277555480599E-3</v>
      </c>
      <c r="AJ207" s="8">
        <v>3.84016908355989E-4</v>
      </c>
      <c r="AK207" s="8">
        <v>2.6446971896802998E-3</v>
      </c>
      <c r="AL207" s="8">
        <v>3.0705982062500001E-3</v>
      </c>
      <c r="AM207" s="8">
        <v>8.3811644799425299E-4</v>
      </c>
      <c r="AN207" s="8">
        <v>4.07330444431864E-4</v>
      </c>
      <c r="AO207" s="8">
        <v>4.5008036613580798E-4</v>
      </c>
      <c r="AP207" s="8">
        <v>8.3801155415130801E-4</v>
      </c>
      <c r="AQ207" s="8">
        <v>6.3430607769987503E-4</v>
      </c>
      <c r="AR207" s="8">
        <v>4.6343891153810502E-4</v>
      </c>
      <c r="AS207" s="8">
        <v>6.9365691160783198E-3</v>
      </c>
      <c r="AT207" s="8">
        <v>4.9727219447959197E-3</v>
      </c>
      <c r="AU207" s="8">
        <v>3.1680773645348398E-4</v>
      </c>
      <c r="AV207" s="8">
        <v>1.9987458712421399E-2</v>
      </c>
      <c r="AW207" s="8">
        <v>1.47298794763628E-3</v>
      </c>
      <c r="AX207" s="8">
        <v>4.2918427498079802E-3</v>
      </c>
      <c r="AY207" s="8">
        <v>0</v>
      </c>
      <c r="AZ207" s="15">
        <v>1.2086169235408299</v>
      </c>
    </row>
    <row r="208" spans="1:52" x14ac:dyDescent="0.3">
      <c r="A208" t="s">
        <v>80</v>
      </c>
      <c r="B208" t="s">
        <v>58</v>
      </c>
      <c r="C208" s="1">
        <f t="shared" si="10"/>
        <v>1.916539518821061</v>
      </c>
      <c r="D208" s="12">
        <f t="shared" si="11"/>
        <v>1.916539518821061</v>
      </c>
      <c r="E208" s="5">
        <v>3.8802758557722E-2</v>
      </c>
      <c r="F208" s="5">
        <v>0</v>
      </c>
      <c r="G208" s="5">
        <v>1.94699610583484E-2</v>
      </c>
      <c r="H208" s="5">
        <v>8.1992869731038795E-2</v>
      </c>
      <c r="I208" s="5">
        <v>0.75532521121203899</v>
      </c>
      <c r="J208" s="5">
        <v>0.88035687059164003</v>
      </c>
      <c r="K208" s="5">
        <v>0.152248763479292</v>
      </c>
      <c r="L208" s="5">
        <v>6.0368181439116597E-2</v>
      </c>
      <c r="M208" s="5">
        <v>0.66481180861592304</v>
      </c>
      <c r="N208" s="5">
        <v>7.3629167629405898E-2</v>
      </c>
      <c r="O208" s="5">
        <v>0.26967346901074102</v>
      </c>
      <c r="P208" s="5">
        <v>1.7078750475775499E-2</v>
      </c>
      <c r="Q208" s="5">
        <v>1.2433902302291199E-2</v>
      </c>
      <c r="R208" s="5">
        <v>3.1613039551302798E-2</v>
      </c>
      <c r="S208" s="5">
        <v>7.2880283230915693E-2</v>
      </c>
      <c r="T208" s="5">
        <v>0.29846771992742999</v>
      </c>
      <c r="U208" s="5">
        <v>0.23314214963465901</v>
      </c>
      <c r="V208" s="5">
        <v>8.4698231294751203</v>
      </c>
      <c r="W208" s="5">
        <v>1.0082503024023E-2</v>
      </c>
      <c r="X208" s="5">
        <v>1.3293007900938401</v>
      </c>
      <c r="Y208" s="5">
        <v>2.6045550517737901</v>
      </c>
      <c r="Z208" s="5">
        <v>11.4847247451544</v>
      </c>
      <c r="AA208" s="5">
        <v>0</v>
      </c>
      <c r="AB208" s="18">
        <f t="shared" si="12"/>
        <v>0</v>
      </c>
      <c r="AC208" s="8">
        <v>6.0528872534632697E-2</v>
      </c>
      <c r="AD208" s="8">
        <v>3.78647353500128E-2</v>
      </c>
      <c r="AE208" s="8">
        <v>3.8452686625532799E-2</v>
      </c>
      <c r="AF208" s="8">
        <v>2.1314983139745902E-2</v>
      </c>
      <c r="AG208" s="8">
        <v>0.284816321916878</v>
      </c>
      <c r="AH208" s="8">
        <v>0.63285689686381397</v>
      </c>
      <c r="AI208" s="8">
        <v>0.168588882312179</v>
      </c>
      <c r="AJ208" s="8">
        <v>2.2826308151707098E-2</v>
      </c>
      <c r="AK208" s="8">
        <v>0.147376277018338</v>
      </c>
      <c r="AL208" s="8">
        <v>0.17545842006802601</v>
      </c>
      <c r="AM208" s="8">
        <v>3.9808600908145302E-2</v>
      </c>
      <c r="AN208" s="8">
        <v>2.1743757999502102E-2</v>
      </c>
      <c r="AO208" s="8">
        <v>1.8982022767886499E-2</v>
      </c>
      <c r="AP208" s="8">
        <v>3.8910798728465999E-2</v>
      </c>
      <c r="AQ208" s="8">
        <v>3.3436242258176201E-2</v>
      </c>
      <c r="AR208" s="8">
        <v>2.3711694870144101E-2</v>
      </c>
      <c r="AS208" s="8">
        <v>0.37654094956815198</v>
      </c>
      <c r="AT208" s="8">
        <v>0.26291434187442098</v>
      </c>
      <c r="AU208" s="8">
        <v>1.31282667862251E-2</v>
      </c>
      <c r="AV208" s="8">
        <v>0.91500991955399502</v>
      </c>
      <c r="AW208" s="8">
        <v>7.6761856442317394E-2</v>
      </c>
      <c r="AX208" s="8">
        <v>0.20828860346227901</v>
      </c>
      <c r="AY208" s="8">
        <v>0</v>
      </c>
      <c r="AZ208" s="15">
        <v>25.857999205589302</v>
      </c>
    </row>
    <row r="211" spans="2:52" x14ac:dyDescent="0.3">
      <c r="B211" s="44">
        <f>1-(D211/(AZ211))</f>
        <v>-8.6411464378794989E-3</v>
      </c>
      <c r="D211" s="12">
        <f>SUM(D20:D208)+SUM(D2:D10)</f>
        <v>320982.98993281898</v>
      </c>
      <c r="E211" s="12">
        <f t="shared" ref="E211:AZ211" si="13">SUM(E20:E208)+SUM(E2:E10)</f>
        <v>167.6771095592353</v>
      </c>
      <c r="F211" s="12">
        <f t="shared" si="13"/>
        <v>0</v>
      </c>
      <c r="G211" s="12">
        <f t="shared" si="13"/>
        <v>415.37812132967196</v>
      </c>
      <c r="H211" s="12">
        <f t="shared" si="13"/>
        <v>346.98522779757451</v>
      </c>
      <c r="I211" s="12">
        <f t="shared" si="13"/>
        <v>28167.704846286655</v>
      </c>
      <c r="J211" s="12">
        <f t="shared" si="13"/>
        <v>3206.9376754593691</v>
      </c>
      <c r="K211" s="12">
        <f t="shared" si="13"/>
        <v>494.26978300143531</v>
      </c>
      <c r="L211" s="12">
        <f t="shared" si="13"/>
        <v>924.48847946158526</v>
      </c>
      <c r="M211" s="12">
        <f t="shared" si="13"/>
        <v>1093.6499310122392</v>
      </c>
      <c r="N211" s="12">
        <f t="shared" si="13"/>
        <v>952.09507995114586</v>
      </c>
      <c r="O211" s="12">
        <f t="shared" si="13"/>
        <v>2375.8924159455</v>
      </c>
      <c r="P211" s="12">
        <f t="shared" si="13"/>
        <v>609.16540593402715</v>
      </c>
      <c r="Q211" s="12">
        <f t="shared" si="13"/>
        <v>230.74541866856697</v>
      </c>
      <c r="R211" s="12">
        <f t="shared" si="13"/>
        <v>288.43694365780988</v>
      </c>
      <c r="S211" s="12">
        <f t="shared" si="13"/>
        <v>888.29557501568638</v>
      </c>
      <c r="T211" s="12">
        <f t="shared" si="13"/>
        <v>19215.646265903131</v>
      </c>
      <c r="U211" s="12">
        <f t="shared" si="13"/>
        <v>1766.5686245793984</v>
      </c>
      <c r="V211" s="12">
        <f t="shared" si="13"/>
        <v>18843.457110496747</v>
      </c>
      <c r="W211" s="12">
        <f t="shared" si="13"/>
        <v>127.63847519415407</v>
      </c>
      <c r="X211" s="12">
        <f t="shared" si="13"/>
        <v>610.35127734033449</v>
      </c>
      <c r="Y211" s="12">
        <f t="shared" si="13"/>
        <v>5598.3945097171945</v>
      </c>
      <c r="Z211" s="12">
        <f t="shared" si="13"/>
        <v>13082.217300961776</v>
      </c>
      <c r="AA211" s="12">
        <f t="shared" si="13"/>
        <v>68.974250284555282</v>
      </c>
      <c r="AB211" s="12">
        <f t="shared" si="13"/>
        <v>557.45088963446256</v>
      </c>
      <c r="AC211" s="12">
        <f t="shared" si="13"/>
        <v>1962.9100085924638</v>
      </c>
      <c r="AD211" s="12">
        <f t="shared" si="13"/>
        <v>2192.4478527213391</v>
      </c>
      <c r="AE211" s="12">
        <f t="shared" si="13"/>
        <v>1878.6477752589387</v>
      </c>
      <c r="AF211" s="12">
        <f t="shared" si="13"/>
        <v>572.93776607125494</v>
      </c>
      <c r="AG211" s="12">
        <f t="shared" si="13"/>
        <v>8710.9544124913682</v>
      </c>
      <c r="AH211" s="12">
        <f t="shared" si="13"/>
        <v>14026.901346195291</v>
      </c>
      <c r="AI211" s="12">
        <f t="shared" si="13"/>
        <v>2874.8710038941099</v>
      </c>
      <c r="AJ211" s="12">
        <f t="shared" si="13"/>
        <v>1965.8929998040758</v>
      </c>
      <c r="AK211" s="12">
        <f t="shared" si="13"/>
        <v>3481.9466190191597</v>
      </c>
      <c r="AL211" s="12">
        <f t="shared" si="13"/>
        <v>7081.4178094914678</v>
      </c>
      <c r="AM211" s="12">
        <f t="shared" si="13"/>
        <v>3140.6009344689983</v>
      </c>
      <c r="AN211" s="12">
        <f t="shared" si="13"/>
        <v>1163.7467347988547</v>
      </c>
      <c r="AO211" s="12">
        <f t="shared" si="13"/>
        <v>410.80400644376721</v>
      </c>
      <c r="AP211" s="12">
        <f t="shared" si="13"/>
        <v>2072.5812868204594</v>
      </c>
      <c r="AQ211" s="12">
        <f t="shared" si="13"/>
        <v>1139.7832216984941</v>
      </c>
      <c r="AR211" s="12">
        <f t="shared" si="13"/>
        <v>570.33268043513226</v>
      </c>
      <c r="AS211" s="12">
        <f t="shared" si="13"/>
        <v>17391.093939960465</v>
      </c>
      <c r="AT211" s="12">
        <f t="shared" si="13"/>
        <v>16486.321005103448</v>
      </c>
      <c r="AU211" s="12">
        <f t="shared" si="13"/>
        <v>653.07197847287091</v>
      </c>
      <c r="AV211" s="12">
        <f t="shared" si="13"/>
        <v>4347.379100512142</v>
      </c>
      <c r="AW211" s="12">
        <f t="shared" si="13"/>
        <v>3958.9198687926446</v>
      </c>
      <c r="AX211" s="12">
        <f t="shared" si="13"/>
        <v>5127.7728352763079</v>
      </c>
      <c r="AY211" s="12">
        <f t="shared" si="13"/>
        <v>456.08249395608436</v>
      </c>
      <c r="AZ211" s="12">
        <f t="shared" si="13"/>
        <v>318233.09119046311</v>
      </c>
    </row>
  </sheetData>
  <conditionalFormatting sqref="C2:C208">
    <cfRule type="cellIs" dxfId="0" priority="2" operator="lessThan">
      <formula>0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CCE71-7535-4915-A359-72A399EE9A5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Sheet4</vt:lpstr>
      <vt:lpstr>Sheet1</vt:lpstr>
      <vt:lpstr>Sheet3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Etienne Berthet</cp:lastModifiedBy>
  <dcterms:created xsi:type="dcterms:W3CDTF">2023-04-05T21:11:26Z</dcterms:created>
  <dcterms:modified xsi:type="dcterms:W3CDTF">2025-01-20T20:11:09Z</dcterms:modified>
</cp:coreProperties>
</file>